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C:\Users\ogalvans\Documents\ISOLUCION\GLIP\"/>
    </mc:Choice>
  </mc:AlternateContent>
  <xr:revisionPtr revIDLastSave="0" documentId="8_{AD9A5076-7512-40B0-BBB5-E71025ACC460}" xr6:coauthVersionLast="36" xr6:coauthVersionMax="36" xr10:uidLastSave="{00000000-0000-0000-0000-000000000000}"/>
  <bookViews>
    <workbookView xWindow="0" yWindow="0" windowWidth="28800" windowHeight="12225" xr2:uid="{00000000-000D-0000-FFFF-FFFF00000000}"/>
  </bookViews>
  <sheets>
    <sheet name="PLAN DE ACION VR.3" sheetId="4" r:id="rId1"/>
    <sheet name="Hoja1" sheetId="5"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xlnm._FilterDatabase" localSheetId="0" hidden="1">'PLAN DE ACION VR.3'!$A$4:$BN$105</definedName>
    <definedName name="Dependencias">[1]Dependencias!$B$2:$B$11</definedName>
    <definedName name="DimensionesMIPG">[1]DimensionesMIPG!$B$2:$B$9</definedName>
    <definedName name="Fuentes">#REF!</definedName>
    <definedName name="ObjetivosE">[1]Objetivos!$B$2:$B$6</definedName>
    <definedName name="ObjetivosS">[1]ObSectoriales!$A$2:$A$4</definedName>
    <definedName name="Periodicidad">[1]Frecuencia!$B$2:$B$7</definedName>
    <definedName name="Procesos">[1]Procesos!$B$2:$B$23</definedName>
    <definedName name="TipoIndicador">[1]TipoIndicador!$B$2:$B$4</definedName>
  </definedNames>
  <calcPr calcId="191029"/>
</workbook>
</file>

<file path=xl/calcChain.xml><?xml version="1.0" encoding="utf-8"?>
<calcChain xmlns="http://schemas.openxmlformats.org/spreadsheetml/2006/main">
  <c r="A6" i="4" l="1"/>
  <c r="A7" i="4" s="1"/>
  <c r="A8" i="4" s="1"/>
  <c r="A9" i="4" s="1"/>
  <c r="A10" i="4" s="1"/>
  <c r="A11" i="4" s="1"/>
  <c r="A12" i="4" s="1"/>
  <c r="A13" i="4" s="1"/>
  <c r="W20" i="4"/>
  <c r="W21" i="4"/>
  <c r="W66" i="4"/>
  <c r="W68" i="4"/>
  <c r="W69" i="4"/>
  <c r="W70" i="4"/>
  <c r="W67" i="4"/>
  <c r="A14" i="4" l="1"/>
  <c r="A15" i="4" s="1"/>
  <c r="A16" i="4" s="1"/>
  <c r="A17" i="4" s="1"/>
  <c r="A18" i="4" s="1"/>
  <c r="A19" i="4" s="1"/>
  <c r="A20" i="4" s="1"/>
  <c r="A21" i="4" s="1"/>
  <c r="A22" i="4" s="1"/>
  <c r="A23" i="4" s="1"/>
  <c r="A24" i="4" s="1"/>
  <c r="A83" i="4"/>
  <c r="A84" i="4" s="1"/>
  <c r="A25" i="4" l="1"/>
  <c r="A26" i="4" s="1"/>
  <c r="A27" i="4" s="1"/>
  <c r="A28" i="4" s="1"/>
  <c r="A29" i="4" s="1"/>
  <c r="A30" i="4" s="1"/>
  <c r="A31" i="4" s="1"/>
  <c r="A32" i="4" s="1"/>
  <c r="A33" i="4" s="1"/>
  <c r="A34" i="4" s="1"/>
  <c r="A35" i="4" s="1"/>
  <c r="A36" i="4" s="1"/>
  <c r="A37" i="4" s="1"/>
  <c r="A38" i="4" s="1"/>
  <c r="A39" i="4" s="1"/>
  <c r="A40" i="4" s="1"/>
  <c r="A87" i="4"/>
  <c r="A41" i="4" l="1"/>
  <c r="A42" i="4" s="1"/>
  <c r="A43" i="4" s="1"/>
  <c r="A44" i="4" s="1"/>
  <c r="A45" i="4" s="1"/>
  <c r="A88" i="4"/>
  <c r="A89" i="4" s="1"/>
  <c r="A90" i="4" s="1"/>
  <c r="A91" i="4" s="1"/>
  <c r="A92" i="4" l="1"/>
  <c r="A93" i="4" s="1"/>
  <c r="A49" i="4"/>
  <c r="A50" i="4" s="1"/>
  <c r="A51" i="4" s="1"/>
  <c r="A52" i="4" s="1"/>
  <c r="A53" i="4" s="1"/>
  <c r="A54" i="4" s="1"/>
  <c r="A55" i="4" s="1"/>
  <c r="A56" i="4" s="1"/>
  <c r="A57" i="4" s="1"/>
  <c r="A58" i="4" s="1"/>
  <c r="A59" i="4" s="1"/>
  <c r="A60" i="4" s="1"/>
  <c r="A61" i="4" s="1"/>
  <c r="A62" i="4" l="1"/>
  <c r="A63" i="4" s="1"/>
  <c r="A64" i="4" s="1"/>
  <c r="A65" i="4" s="1"/>
  <c r="A94" i="4"/>
  <c r="A95" i="4" s="1"/>
  <c r="A96" i="4" l="1"/>
  <c r="A97" i="4" s="1"/>
  <c r="A98" i="4" s="1"/>
  <c r="A99" i="4" s="1"/>
  <c r="A100" i="4" s="1"/>
  <c r="A101" i="4" s="1"/>
  <c r="A102" i="4" s="1"/>
  <c r="A103" i="4" s="1"/>
  <c r="A104" i="4" s="1"/>
  <c r="A105" i="4" s="1"/>
  <c r="A66" i="4"/>
  <c r="A67" i="4" s="1"/>
  <c r="A68" i="4" l="1"/>
  <c r="A69" i="4" s="1"/>
  <c r="A70" i="4" s="1"/>
  <c r="A71" i="4" s="1"/>
  <c r="A72" i="4" l="1"/>
  <c r="A73" i="4" s="1"/>
  <c r="A74" i="4" s="1"/>
  <c r="A75" i="4" s="1"/>
  <c r="A76" i="4" s="1"/>
  <c r="A77" i="4" s="1"/>
  <c r="A78" i="4" s="1"/>
  <c r="A79" i="4" s="1"/>
</calcChain>
</file>

<file path=xl/sharedStrings.xml><?xml version="1.0" encoding="utf-8"?>
<sst xmlns="http://schemas.openxmlformats.org/spreadsheetml/2006/main" count="2013" uniqueCount="591">
  <si>
    <t>PLAN DE ACCIÓN 2023
SUPERINTENDENCIA DEL SUBSIDIO FAMILIAR SSF 2022
Decreto 612 de 2018 "Por eI cuaI se fijan directrices para Ia integración de los planes institucionales y estratégicos al Plan de Acción por parte de las entidades del Estado"</t>
  </si>
  <si>
    <t>LÍNEA</t>
  </si>
  <si>
    <t>OBJETIVOS SECTORIALES</t>
  </si>
  <si>
    <t>Cod_Objetivo_Estratégico</t>
  </si>
  <si>
    <t>OBJETIVO ESTRATÉGICO</t>
  </si>
  <si>
    <t>ESTRATEGIA</t>
  </si>
  <si>
    <t>DIMENSIONES DEL MODELO INTEGRADO DE PLANEACIÓN Y GESTIÓN</t>
  </si>
  <si>
    <t>POLITICAS MIPG Vr.4</t>
  </si>
  <si>
    <t>DEPENDENCIA RESPONSABLE</t>
  </si>
  <si>
    <t>PROCESO</t>
  </si>
  <si>
    <t>ACCIONES</t>
  </si>
  <si>
    <t>FECHA DE INICIO</t>
  </si>
  <si>
    <t>FECHA DE FINALIZACIÓN</t>
  </si>
  <si>
    <t xml:space="preserve">PRODUCTO </t>
  </si>
  <si>
    <t>NOMBRE ENTREGABLE</t>
  </si>
  <si>
    <t xml:space="preserve">TIPO DE SEGUIMIENTO (Por Entregable, por Oferta, por Demanda </t>
  </si>
  <si>
    <t>NOMBRE DEL INDICADOR</t>
  </si>
  <si>
    <t>UNIDAD DE MEDIDA</t>
  </si>
  <si>
    <t>META ANUAL</t>
  </si>
  <si>
    <t>TIPOLOGÍA DEL INDICADOR</t>
  </si>
  <si>
    <t>FÓRMULA DE CÁLCULO Y DESCRIPCIÓN</t>
  </si>
  <si>
    <t>FRECUENCIA DE MEDICIÓN</t>
  </si>
  <si>
    <t>FUENTE DE FINANCIACIÓN</t>
  </si>
  <si>
    <t>MONTO  ANUAL ESTIMADO</t>
  </si>
  <si>
    <t>ARTICULACIÓN PLANES DECRETO 612 DE 2018</t>
  </si>
  <si>
    <t>5. Información y Comunicación</t>
  </si>
  <si>
    <t>5.2 Transparencia, Acceso a la Información Pública y Lucha Contra la Corrupción</t>
  </si>
  <si>
    <t>Despacho Superintendente del Subsidio Familiar</t>
  </si>
  <si>
    <t>A.1. Crear cuatro (4) documentos: Estrategia de Comunicación, Redes Sociales, Diseños Institucionales y diseños publicados redes que direccionen las actividades de comunicación para que la ciudadanía colombiana conozca del subsidio familiar y de los beneficios de pertenecer al sistema.</t>
  </si>
  <si>
    <t>Documentos</t>
  </si>
  <si>
    <t>Documentos que contengan la Estrategia de Comunicación, Redes Sociales, Diseños Institucionales, diseños publicados redes</t>
  </si>
  <si>
    <t>Por entregable</t>
  </si>
  <si>
    <t>Documentos realizados</t>
  </si>
  <si>
    <t>Número</t>
  </si>
  <si>
    <t>Eficiencia/Gestión</t>
  </si>
  <si>
    <t>Número de Documentos que contengan la Estrategia de Comunicación, Redes Sociales, Diseños Institucionales, diseños publicados redes realizados</t>
  </si>
  <si>
    <t>Anual</t>
  </si>
  <si>
    <t>Inversión</t>
  </si>
  <si>
    <t>n/a</t>
  </si>
  <si>
    <t>Plan Anticorrupción y de Atención al Ciudadano</t>
  </si>
  <si>
    <t>N/A</t>
  </si>
  <si>
    <t>A.2. Elaborar los diseños institucionales solicitados por las áreas de la Superintendencia para ser publicados en los diferentes canales institucionales.</t>
  </si>
  <si>
    <t>Diseños institucionales</t>
  </si>
  <si>
    <t>Diseños</t>
  </si>
  <si>
    <t>Por demanda</t>
  </si>
  <si>
    <t>Diseños realizados</t>
  </si>
  <si>
    <t>Porcentaje</t>
  </si>
  <si>
    <t>Número de diseños institucionales  realizados/ número diseños institucionales solicitados por las áreas</t>
  </si>
  <si>
    <t>Trimestral</t>
  </si>
  <si>
    <t>Plan Anual de Adquisiciones
Plan Anticorrupción y de Atención al Ciudadano</t>
  </si>
  <si>
    <t>A.3. Realizar las actividades de prensa (boletines, acompañamiento eventos) para difundir la información institucional.</t>
  </si>
  <si>
    <t>Boletines</t>
  </si>
  <si>
    <t>Boletines realizados</t>
  </si>
  <si>
    <t>Número de actividades de prensa (boletines, acompañamiento eventos) realizados/ número actividades de prensa (boletines, acompañamiento programados</t>
  </si>
  <si>
    <t>A.4. Transmitir mensajes en video clips a través de las redes sociales sobre las acciones de IVC de la Superintendencia y de actividades del sistema de subsidio familiar.</t>
  </si>
  <si>
    <t xml:space="preserve">Transmision de mensajes </t>
  </si>
  <si>
    <t>Transmisiones realizadas</t>
  </si>
  <si>
    <t xml:space="preserve">Número de mensajes transmitidos en video clips a través de las redes sociales </t>
  </si>
  <si>
    <t xml:space="preserve">A.5. Transmisión de las Audiencias Publicas de Rendición de Cuentas </t>
  </si>
  <si>
    <t>Transmisión de la audiencia publica de rendición de cuentas</t>
  </si>
  <si>
    <t>Audiencias realizadas</t>
  </si>
  <si>
    <t>Número de  transmisiones de las audiencias publicas de rendición de cuentas realizadas</t>
  </si>
  <si>
    <t>Semestral</t>
  </si>
  <si>
    <t>A.6. Realizar las publicaciones en las redes sociales de la Superintendencia del subsidio familiar</t>
  </si>
  <si>
    <t>Publicaciones redes sociales</t>
  </si>
  <si>
    <t>Publicaciones Institucionales redes sociales</t>
  </si>
  <si>
    <t>Publicaciones Institucionales realizadas</t>
  </si>
  <si>
    <t>Número de publicaciones institucionales realizadas/ número publicaciones institucionales programadas</t>
  </si>
  <si>
    <t>A.7. Realizar el seguimiento a la matriz ITA de la Procuraduría para el cumplimiento legal de la información publicada en el Portal Corporativo.</t>
  </si>
  <si>
    <t>Informe de cumplimiento de la matriz ITA</t>
  </si>
  <si>
    <t>Informe realizado</t>
  </si>
  <si>
    <t>Número de informes de cumplimiento de la matriz ITA</t>
  </si>
  <si>
    <t xml:space="preserve">Funcionamiento  </t>
  </si>
  <si>
    <t>A.8. Realizar la publicación en los diferentes canales institucionales de las piezas didácticas, de comunicación y de apoyo a las áreas de la Superintendencia</t>
  </si>
  <si>
    <t>Documento</t>
  </si>
  <si>
    <t>Documento que contenga la publicación en los diferentes canales institucionales de las piezas didácticas, de comunicación y de apoyo a las áreas de la Superintendencia</t>
  </si>
  <si>
    <t>Número de Documento que contenga la publicación en los diferentes canales institucionales de las piezas didácticas, de comunicación y de apoyo a las áreas de la Superintendencia</t>
  </si>
  <si>
    <t>2 Direccionamiento Estratégico y Planeación</t>
  </si>
  <si>
    <t>2.2 Gestión Presupuestal y Eficiencia del Gasto Público</t>
  </si>
  <si>
    <t>Oficina Asesora de Planeación</t>
  </si>
  <si>
    <t>A1. Acompañar la formulación, ejecución y seguimiento a los Proyectos de Inversión</t>
  </si>
  <si>
    <t>Informe de ejecución presupuestal</t>
  </si>
  <si>
    <t>Informe de ejecución</t>
  </si>
  <si>
    <t>Eficiencia Gestión</t>
  </si>
  <si>
    <t>N° de informes realizados</t>
  </si>
  <si>
    <t>Plan Anual de Adquisiciones</t>
  </si>
  <si>
    <t>3. Gestión con Valores para Resultados</t>
  </si>
  <si>
    <t>3.1 Fortalecimiento Organizacional y Simplificación de Procesos</t>
  </si>
  <si>
    <t>A2. Fortalecer la implementación del Sistema de Gestión de Calidad</t>
  </si>
  <si>
    <t>Plan de Trabajo</t>
  </si>
  <si>
    <t>Plan de Trabajo ejecutado</t>
  </si>
  <si>
    <t>N° de actividades realizadas / N° de actividades programadas * 100%</t>
  </si>
  <si>
    <t>Auditoría Externa de seguimiento</t>
  </si>
  <si>
    <t>Informe de auditoría</t>
  </si>
  <si>
    <t>Informe de Auditoria</t>
  </si>
  <si>
    <t>Número de certificación</t>
  </si>
  <si>
    <t>4. Evaluación de Resultados</t>
  </si>
  <si>
    <t>4.1 Seguimiento y Evaluación del Desempeño Institucional</t>
  </si>
  <si>
    <t>A3. Fortalecer la implementación del MIPG</t>
  </si>
  <si>
    <t>Plan Anual de Adquisiciones
Plan Anticorrupción y Atención al Ciudadano</t>
  </si>
  <si>
    <t>A4. Fortalecer la implementación del Plan Anticorrupción y de Atención al Ciudadano, con sus seis (6) componentes (Racionalización de trámites, rendición de cuentas, transparencia y acceso a la información, riesgos de corrupción, servicio al ciudadano e iniciativas adicionales)</t>
  </si>
  <si>
    <t>A5. Acompañar la formulación, aprobación y seguimiento a los riesgos de gestión, corrupción y seguridad de la información</t>
  </si>
  <si>
    <t>2.1 Política de Planeación Institucional</t>
  </si>
  <si>
    <t>A6. Acompañar la formulación, aprobación y seguimiento de la Planeación Estratégica de la Superintendencia del Subsidio Familiar (Plan Estratégico Sectorial, Plan Estratégico Institucional, Plan de Acción Institucional, y Plan Anricorrupción y de Servicio al Ciudadano)</t>
  </si>
  <si>
    <t>A.7 Desarrollo un ejercicio de AE en la vigencia 2023</t>
  </si>
  <si>
    <t>Desarrollo de un ejercicio de AE 2023</t>
  </si>
  <si>
    <t>Entregables del desarrollo de ejercicio de AE 2023</t>
  </si>
  <si>
    <t>Entregables de ejercicio de  AE 2023</t>
  </si>
  <si>
    <t>Producto</t>
  </si>
  <si>
    <t>Unidad</t>
  </si>
  <si>
    <t>Plan Estrategico de Tecnologias de la Información y las Comunicaciones (PETI)</t>
  </si>
  <si>
    <t>A.8 Adoptar institucionalmente el Gobierno de Arquitectura Empresarial</t>
  </si>
  <si>
    <t>Adopción del Gobierno de Arquitectura Empresarial</t>
  </si>
  <si>
    <t>Documento Institucional de adopción del Gobierno de Arquitectura Empresarial</t>
  </si>
  <si>
    <t>Oficina de las Tecnologías de Información y Comunicación</t>
  </si>
  <si>
    <t>A.9 Implementar un proyecto de AE del portafolio de proyectos del ejercicio de AE 202</t>
  </si>
  <si>
    <t>Implementación de un proyecto de AE</t>
  </si>
  <si>
    <t>Proyecto implementado y en servicio</t>
  </si>
  <si>
    <t>8. Evaluación de Resultados</t>
  </si>
  <si>
    <t xml:space="preserve">A.10 Preparar y consolidar la revisión por la dirección de la gestión  como mecanismo de seguimiento y evaluación Institucional  </t>
  </si>
  <si>
    <t>Informe de revisión por la dirección preparado y consolidado con las entradas requeridas</t>
  </si>
  <si>
    <t>Documento de revisión por la dirección</t>
  </si>
  <si>
    <t>Eficacia/Producto</t>
  </si>
  <si>
    <t>1=Documento de revisión por la dirección
0=Sin avance</t>
  </si>
  <si>
    <t>Todos los planes</t>
  </si>
  <si>
    <t>3.4 Defensa Jurídica</t>
  </si>
  <si>
    <t>Oficina Asesora Jurídica</t>
  </si>
  <si>
    <t>A1. En el marco del espacio "un café con jurídica" realizar mesas de trabajo con las áreas en temas de interés, una (1) por semestre.</t>
  </si>
  <si>
    <t xml:space="preserve">
Realizar capacitaciónes  y/o mesas de trabajo en temas jurídicos semestralmente con las diferentes áreas de la Entidad.. </t>
  </si>
  <si>
    <t xml:space="preserve">Capacitaciones en temas jurídicos. </t>
  </si>
  <si>
    <t>Por Oferta</t>
  </si>
  <si>
    <t>Capacitaciones realizadas</t>
  </si>
  <si>
    <t>número</t>
  </si>
  <si>
    <t>Capacitación realizada =1</t>
  </si>
  <si>
    <t>trimestral</t>
  </si>
  <si>
    <t>Funcionamiento</t>
  </si>
  <si>
    <t>Plan Anticorrupción y Atención al Ciudadano</t>
  </si>
  <si>
    <t>María Alejandra López V</t>
  </si>
  <si>
    <t>A2. Realizar un seminario en materia de defensa juridica, cultura de legalidad,  previsión del daño antijuridico y otros temas normativos.</t>
  </si>
  <si>
    <t xml:space="preserve">Seminario en materia de defensa jurídica, cultura de legalidad,  previsión del daño antijurídico y otros temas normativos.
</t>
  </si>
  <si>
    <t xml:space="preserve">Seminario en materia de defensa juridica, cultura de legalidad,  previsión del daño antijuridico y otros temas normativos </t>
  </si>
  <si>
    <t>Por Entregable</t>
  </si>
  <si>
    <t xml:space="preserve">Informe del seminario en temas jurídicos realizados. </t>
  </si>
  <si>
    <t>Informe del seminario realizado =1</t>
  </si>
  <si>
    <t>Plan Anticorrupción y Atención al Ciudadano - Plan institucional de capacitación</t>
  </si>
  <si>
    <t>3.5 Mejora Normativa</t>
  </si>
  <si>
    <t>A3. Diseño, estructuración e implementación del proceso tecnológico de relatorias de la Superintendencia del Subsidio Familiar.</t>
  </si>
  <si>
    <t xml:space="preserve">Implementación de la Plataforma de Relatorias de la entidad. </t>
  </si>
  <si>
    <t>Plataforma web.</t>
  </si>
  <si>
    <t xml:space="preserve">Plataforma de relatorias. </t>
  </si>
  <si>
    <t xml:space="preserve">Avance en plan de trabajo propuesto para la formulación de la herramienta. </t>
  </si>
  <si>
    <t>Plan Anticorrupción y Atención al Ciudadano - Plan de Segiridad y privacidad de la información</t>
  </si>
  <si>
    <t xml:space="preserve">A4. Atención a Derechos de Petición, Tutelas Constitucionales y Conceptos Jurídicos. </t>
  </si>
  <si>
    <t>Respuestas derechos de peticón, tutela constitucionales y concepros jurídcios</t>
  </si>
  <si>
    <t>Informes de atencío de derechos de petición, Tuletelas Constitucionales y Conceptos jurídicos</t>
  </si>
  <si>
    <t>Solicitudes tramitadas</t>
  </si>
  <si>
    <t>Solicitudes tramitadas / Total de Peticiones recibidas</t>
  </si>
  <si>
    <t>A5. Adelantamiento del Proceso de cobro Coactivo y Persuasivo.</t>
  </si>
  <si>
    <t>Control y seguimiento a los Procesos de Cobro Coactivo y Persuasivo.</t>
  </si>
  <si>
    <t>Informe de procesos atendidos</t>
  </si>
  <si>
    <t>Por demanmda</t>
  </si>
  <si>
    <t xml:space="preserve">Impulso procesal </t>
  </si>
  <si>
    <t>Numero de expedientes tramitados / Numero total de expedientes en curso</t>
  </si>
  <si>
    <t>A6. Fortalecimiento de la Gestión Jurídica y Defensa Judicíal.</t>
  </si>
  <si>
    <t>Adelantamiento y seguimiento a los procesos ordinarios y especiales de Defensa Judicíal.</t>
  </si>
  <si>
    <t>Informe de seguimiento</t>
  </si>
  <si>
    <t>Numero de demandas resueltas/numero de demandas activas * 100</t>
  </si>
  <si>
    <t xml:space="preserve">A7. Apoyo y acompañamiento jurídico a las diferentes areas de la SSF. </t>
  </si>
  <si>
    <t>Asistencia jurídica en las diferentes areas de la SSF.</t>
  </si>
  <si>
    <t>Informe de apoyo y acpmpañamiento jurídico realizado</t>
  </si>
  <si>
    <t>Acompañamiento jurídico.</t>
  </si>
  <si>
    <t>Solicitudes atendidas/solicitudes recibidas *100</t>
  </si>
  <si>
    <t>Plan de tratamiento de riesgos de seguridad y privacidad de la información / Plan Anticorrupción y Atención al Ciudadano</t>
  </si>
  <si>
    <t>3.3 Seguridad Digital</t>
  </si>
  <si>
    <t>A1. Desarrollar acciones en Seguridad de la Información</t>
  </si>
  <si>
    <t>Intervenciones en seguridad digital, de acuerdo con auditorías y modelo de seguridad y privacidad de la información</t>
  </si>
  <si>
    <t>Cronograma Plan de Seguridad y Privacidad de la información de la Entidad</t>
  </si>
  <si>
    <t>Cumplimiento del Plan de Seguridad y Privacidad de la Información y Tratamiento de Riesgos</t>
  </si>
  <si>
    <t>Numerador: (Actividades implementadas del Plan de seguridad 
/ 
Denominador: Número total de actividades del Plan de Seguridad) x 100</t>
  </si>
  <si>
    <t>Plan Estratégico de Tecnologías de la Información y las Comunicaciones PETI
Plan de Tratamiento de Riesgos de Seguridad y Privacidad de la Información</t>
  </si>
  <si>
    <t>A2. Prestar soporte a los diferentes servicios de TI de acuerdo con requerimientos e incidentes registrados por los usuarios</t>
  </si>
  <si>
    <t>Servicios de TI atendidos como soporte a Sistemas de Información</t>
  </si>
  <si>
    <t>Informe de casos atendidos en el sistema de información para la gestión de servicios TI</t>
  </si>
  <si>
    <t>Requerimientos de servicios de TI atendidos a usuarios</t>
  </si>
  <si>
    <t>(Numerador: Número de casos de soporte atendidos / 
Denominador: Número de casos de soporte registrados) x 100</t>
  </si>
  <si>
    <t>Incluido por Funcionamiento</t>
  </si>
  <si>
    <t>Plan Estratégico de Tecnologías de la Información y las Comunicaciones PETI</t>
  </si>
  <si>
    <t>A3. Soporte y Mantenimiento  sistema de información misional SIMON</t>
  </si>
  <si>
    <t>Intervenciones de Soporte y Mantenimiento SIMON, de acuerdo con alcance y plan de trabajo</t>
  </si>
  <si>
    <t>Cronograma Implementación del Plan de Desarrollo SIMON 2023</t>
  </si>
  <si>
    <t>Gestión de Actividades programadas en el plan SIMON 2023</t>
  </si>
  <si>
    <t>Numerador: (Actividades implementadas del Plan SIMON 2023
/ 
Denominador: Número total Actividades programadas del Plan SIMON 2023)*100</t>
  </si>
  <si>
    <t>A4. Optimización de reprtes y experiencia de usuario del sistema de información SIGER</t>
  </si>
  <si>
    <t>Servicios de desarrollo de software "in-house" para el desarrollo de sistema de información SIGER</t>
  </si>
  <si>
    <t>Cronograma Seguimiento a los servicios de desarrollo de software para sistema de información misional SIGER 2023</t>
  </si>
  <si>
    <t>Gestión de Actividades programadas en el plan de desarrollo SIGER 2023</t>
  </si>
  <si>
    <t>Numerador: (Actividades implementadas del Plan Desarrollo SIGER 2023
/ 
Denominador: Número total Actividades programadas del Plan de Desarrollo SIGER 2023)*100</t>
  </si>
  <si>
    <t>A5. Desarrollo e implementación de un flujo, en plataforma BPM, para un proceso misional de la Entidad</t>
  </si>
  <si>
    <t>Implementación de un procedimiento en plataforma BPM, relacionado con un (1) proceso del sistema de gestión de calidad</t>
  </si>
  <si>
    <t>Procedimiento implementado en plataforma BPM de la Entidad</t>
  </si>
  <si>
    <t>Procedimientos en BPMS implementados</t>
  </si>
  <si>
    <t>Número de procedimientos implementados</t>
  </si>
  <si>
    <t>A6. Acciones de mejoramiento de la infraestructura tecnológica de la Superintendencia</t>
  </si>
  <si>
    <t>Infraestructura tecnológica habilitada, disponible y licenciada para soluciones informáticas de la Entidad</t>
  </si>
  <si>
    <t>Adelantar actividades del Plan de gestión de infraestructura tecnológica de la Entidad</t>
  </si>
  <si>
    <t>Cumplimiento de las actividades identificadas en el Plan de Desarrollo Infraestructura</t>
  </si>
  <si>
    <t>Numerador: (Actividades Cumplidas del Plan Desarrollo Infraestructura 
/ 
Denominador: Número total Actividades identificadas en el Plan Desarrollo Infraestructura) x 100</t>
  </si>
  <si>
    <t>3.6 Racionalización de trámites</t>
  </si>
  <si>
    <t>A7. Implementación marco de interoperabilidad con una entidad pública para interambio de información</t>
  </si>
  <si>
    <t>Servicio de interoperabilidad con una entidad pública</t>
  </si>
  <si>
    <t>Servicio de interoperabilidad con una entidad pública para interambio de información</t>
  </si>
  <si>
    <t>Servicio de Interoperabilidad Implementado</t>
  </si>
  <si>
    <t>Número de servicios de interoperabilidad implementado</t>
  </si>
  <si>
    <t>A8. Entrega de servicios digitales a ciudadanos mediante implementación de servicios de consulta (FOSFEC WS de consulta)</t>
  </si>
  <si>
    <t>Servicio digital a ciudadanos</t>
  </si>
  <si>
    <t>Servicio digital a ciudadanos para consulta histórica FOSFEC</t>
  </si>
  <si>
    <t>Servicio Digital a Ciudadanos Implementado</t>
  </si>
  <si>
    <t>Número de servicios digital a ciudadanos implementado</t>
  </si>
  <si>
    <t>3.7 Servicio al Ciudadano</t>
  </si>
  <si>
    <t>A9. Implementación de servicios de Carpeta ciudadana como repositorio PQRSF atendidos por la Entidad</t>
  </si>
  <si>
    <t>Servicios de Carpeta ciudadana</t>
  </si>
  <si>
    <t>Servicio de Carpeta ciudadana de PQRSF atendidos por la Entidad</t>
  </si>
  <si>
    <t>Servicio en Carpeta Ciudadana Implementado</t>
  </si>
  <si>
    <t>Número de servicios en carpeta ciuadadana implementado</t>
  </si>
  <si>
    <t>7. Control Interno</t>
  </si>
  <si>
    <t>7.1 Control Interno</t>
  </si>
  <si>
    <t>Oficina de Control Interno</t>
  </si>
  <si>
    <t>A1. Realizar Auditorías Internas a los procesos para la mejora continua de la entidad.</t>
  </si>
  <si>
    <t>Informes de auditorías según plan de trabajo aprobado en el Comité.</t>
  </si>
  <si>
    <t>Informes de Auditorías Internas según plan de trabajo aprobado en el Comité.</t>
  </si>
  <si>
    <t>Cumplimiento en la ejecución de Plan de  auditorías.</t>
  </si>
  <si>
    <t xml:space="preserve"> (Número de informes de  auditorías realizadas/Total auditorias programadas) *100  </t>
  </si>
  <si>
    <t xml:space="preserve"> Todos los planes institucionales</t>
  </si>
  <si>
    <t>A2. Elaborar Informes de Evaluación independiente al sistema de gestión.</t>
  </si>
  <si>
    <t>Informes de seguimiento a los Planes de Mejoramiento de la entidad.</t>
  </si>
  <si>
    <t>Número de informes de evaluación independiente al sistema de gestión, según plan de trabajo</t>
  </si>
  <si>
    <t>A2. Elaborar informes de evaluación independiente al sistema de gestión.</t>
  </si>
  <si>
    <t>Informes de seguimiento al Planes de Acción de la entidad.</t>
  </si>
  <si>
    <t>Informes de seguimiento al plan de acción.</t>
  </si>
  <si>
    <t>Informes de seguimiento a los Planes de Acción consolidados de la entidad.</t>
  </si>
  <si>
    <t>Número de informes de seguimiento al plan de acción</t>
  </si>
  <si>
    <t>Informes de seguimiento a Indicadores de Gestión de la entidad.</t>
  </si>
  <si>
    <t>Número de informes de seguimiento a indicadores de gestión</t>
  </si>
  <si>
    <t>Informes de seguimiento a los Riesgos de Gestión de la entidad.</t>
  </si>
  <si>
    <t>Informes de seguimiento a los Riesgos de gestión de la entidad.</t>
  </si>
  <si>
    <t>Número de informes de seguimiento a los riesgos de gestión</t>
  </si>
  <si>
    <t>A3. Elaborar informes a entes internos y externos, de acuerdo a la normativa vigente.</t>
  </si>
  <si>
    <t>Informes a entes Internos y Externos, de acuerdo a la normatividad vigente.</t>
  </si>
  <si>
    <t>Informes a entes Internos y Externos, de acuerdo a la normatividad  vigente.</t>
  </si>
  <si>
    <t>Cumplimiento en la elaboración de Informes a entes Internos y Externos, de acuerdo a la normatividad  vigente.</t>
  </si>
  <si>
    <t>Numerador: Informes a entes internos y externos, elaborados / Número de informes a entes externos e internos , de acuerdo a la normativa vigente
Corresponde a: Informe Pormenorizado, Austeridad, Contractual, Plan de Mejoramiento de la CGR, EKOGUI, Control Interno Contable (CGR), Derechos de Autor, Comisión Legal de Cuentas de Cámara de Representantes, Ejecución presupuestal, Página Web, SIGEP, Consolidado de Auditorías, PAAC, Riesgos de Corrupción, SIGEP, SIIF-Nación II, SUIT, FURAG, Contable-Presupuestal CGR, Rendición de la Cuenta CGR, entre otros programados en el plan anual auditorias.</t>
  </si>
  <si>
    <t>Oficina de Protección y Atención al Usuario</t>
  </si>
  <si>
    <t>No aplica</t>
  </si>
  <si>
    <t>A2. Mejorar y fortalecer la calidad y accesibilidad a los canales de atención masiva de PQRSF para beneficiar la población</t>
  </si>
  <si>
    <t>Informes de la implementación de canales de atención</t>
  </si>
  <si>
    <t xml:space="preserve">Informes parciales de la implementación de canales de atención
</t>
  </si>
  <si>
    <t>Informes de canales de atención, elaborados, socializados y publicados</t>
  </si>
  <si>
    <t xml:space="preserve">Informes trimestrales de canales de atención, elaborados y publicados en el enlace de Transparencia -  Instrumentos para la gestión de la información pública
</t>
  </si>
  <si>
    <t>Plan Anticorrupción y de Atención al Ciudadano
Plan Anual de Adquisiciones</t>
  </si>
  <si>
    <t xml:space="preserve">A2. Mejorar y fortalecer la calidad y accesibilidad a los canales de atención masiva de PQRSF para beneficiar la población
</t>
  </si>
  <si>
    <t>Informes  de satisfacción de los usuarios con los canales de atención</t>
  </si>
  <si>
    <t>Informes  de satisfacción de los usuarios con los canales de atención, elaborados, socializados y publicados</t>
  </si>
  <si>
    <t>Informes trimestrales de satisfacción de los usuarios con los canales de atención, elaborados y publicados en el enlace de Transparencia -  Instrumentos para la gestión de la información pública</t>
  </si>
  <si>
    <t>Inversión: el monto está incluido en la línea anterior</t>
  </si>
  <si>
    <t xml:space="preserve">Plan Anticorrupción y de Atención al Ciudadano
</t>
  </si>
  <si>
    <t>A3. Realizar un seminario para el cumplimiento de las normas, frente a la atención e interacción con los afiliados y no afiliados a las CCF</t>
  </si>
  <si>
    <t>Encuentro Nacional de Atención e Interacción realizado</t>
  </si>
  <si>
    <t xml:space="preserve">Informe del Encuentro Nacional de Atención e Interacción realizado </t>
  </si>
  <si>
    <t>Seminario realizado</t>
  </si>
  <si>
    <t>Número de seminarios realizados</t>
  </si>
  <si>
    <t>A4. Realizar actividades de educación informal a los trabajadores afiliados a las CCF a fin de consolidar una red de seguimiento y veedurías ciudadanas.</t>
  </si>
  <si>
    <t xml:space="preserve">Actividades de educación informal en mecanismos de participación  ciudadana y redes de seguimiento.
</t>
  </si>
  <si>
    <t>Informe de actividades de educación informal en mecanismos de participación  ciudadana y redes de seguimiento.</t>
  </si>
  <si>
    <t>Informe de actividades de educación informal en mecanismos de participación  ciudadana y redes de seguimiento a grupos de interes presentados.</t>
  </si>
  <si>
    <t>Se refiere a una meta mínima. No se cuenta con línea base.</t>
  </si>
  <si>
    <t>A5. Fortalecer el análisis de datos, de la información recibida a través de los canales de atención mejorando la calidad y accesibilidad a los mismos.</t>
  </si>
  <si>
    <t>Documentos y herramientas de análitica de datos.</t>
  </si>
  <si>
    <t>Se refiere al documento entregado</t>
  </si>
  <si>
    <t>A6. Identificar la población en condicion de discapacidad que accede a los canales de atención masiva de PQRSF, con el fin de mejorar y fortalecer la accesibilidad a los mismos, cumpliendo con las necesidades e intereses de estos grupos.</t>
  </si>
  <si>
    <t>Documentos y estrategias para la atención a esta población</t>
  </si>
  <si>
    <t>A7. Adquirir herramientas telematicas para mejorar y fortalecer la calidad y accesibilidad al Chatbot  de la Supersubsidio para que los ciudadanos accedan a los servicios de la Superintendencia del Subsidio Familiar</t>
  </si>
  <si>
    <t>Herramientas telematicas</t>
  </si>
  <si>
    <t>Herramientas telematicas adquiridas</t>
  </si>
  <si>
    <t>Herramientas telematicas funcionando</t>
  </si>
  <si>
    <t>Nùmero de chatbot</t>
  </si>
  <si>
    <t>Plan Anticorrupción y de Atención al Ciudadano
Plan Anual de Adquisiciones
Plan Estatégico de Tecnologias de la Información y las Comunicaciones PETI</t>
  </si>
  <si>
    <t>A8. Adquirir elementos y/o material didactico que faciliten la accesibilidad de población especial, entre otros grupos, con el fin de mejorar y fortalecer la calidad y accesibilidad a los canales de atención masiva de PQRSF para beneficiar a la ciudadania.</t>
  </si>
  <si>
    <t>Elementos y/o material didactico de accesibilidad para poblacion especial</t>
  </si>
  <si>
    <t>Eficacia/Gestión</t>
  </si>
  <si>
    <t>(Numerador: Número de elementos de accesibilidad adquiridos / Denominador: : Número de elementos de accesibilidad, proyectados)*100</t>
  </si>
  <si>
    <t>A9. Mejorar y fortalecer la calidad y accesibilidad a los canales de atención masiva de PQRSF para beneficiar a la ciudadanía a través de acciones de socialización, material de comunicación audiovisual y material didactico con enfoque en lenguas étnicas, atención preferencial y diferencial.</t>
  </si>
  <si>
    <t xml:space="preserve">Actividades de socialización y difusión del material de comunicación sobre la entidad realizado con enfoque preferencial y diferencial.
</t>
  </si>
  <si>
    <t>Informe de actividades de socialización sobre difusión de material audiovisual realizado con enfoque preferencial y diferencial</t>
  </si>
  <si>
    <t>Actividades realizadas para la socialización y difución  de información  sobre la entidad enfocados en lenguas étnicas, atención preferencial y diferencial.</t>
  </si>
  <si>
    <t>(Numerador: Número de material de comunicacion en los canales de atención e información, realizados / Denominador: Número de material de comunicacion en los canales de atención e información, proyectados)*100</t>
  </si>
  <si>
    <t>A10. Crear material de comunicación (audiovisual) para divulgar en espacios alternativos que permitan mejorar los procesos de interacción de la Superintendencia con el ciudadano.</t>
  </si>
  <si>
    <t xml:space="preserve">Material de comunicación </t>
  </si>
  <si>
    <t>(Numerador: Número de material de comunicacion audiovisual, realizados / Denominador:  Número de material de comunicacion audiovisual, proyectados)*100</t>
  </si>
  <si>
    <t>A11. Gestionar la realización y ejecución del Comité Técnico de Atención al Ciudadano</t>
  </si>
  <si>
    <t>Comités Técnicos de Atención al Ciudadano</t>
  </si>
  <si>
    <t>Actas de Comités Técnicos de Atención al Ciudadano</t>
  </si>
  <si>
    <t>Comités técnicos de atención al ciudadano realizados.</t>
  </si>
  <si>
    <t>Número de sesiones del Comité, realizadas y con actas</t>
  </si>
  <si>
    <t>A12. Realización de Facebook live con grupos de valor sobre temas de interés ciudadana que fortalezcan el acceso a los servicios de la Superintendencia  con claridad y transparencia en la información.</t>
  </si>
  <si>
    <t>Facebook Live</t>
  </si>
  <si>
    <t>Link con grabación del Facebook Live</t>
  </si>
  <si>
    <t>Trasmisiones en vivo (Facebook-live) a la ciudadanía</t>
  </si>
  <si>
    <t>Nùmero de facebook live</t>
  </si>
  <si>
    <t xml:space="preserve">6. Gestión del Conocimiento y la Innovación </t>
  </si>
  <si>
    <t>A13. Circulos de conocimiento del equipo OPU para realización de "capsulas ciudadanas" para fortalecer el ejercicio de derechos y deberes en el sistema del subsidio familiar.</t>
  </si>
  <si>
    <t>Cápsulas ciudadanas proyectadas y publicadas</t>
  </si>
  <si>
    <t>Reporte Cápsulas ciudadanas proyectadas y publicadas</t>
  </si>
  <si>
    <t>Cápsulas ciudadanas diseñadas y publicadas</t>
  </si>
  <si>
    <t>Número de càpsulas ciudadanas diseñadas y publicadas</t>
  </si>
  <si>
    <t>A14. Apoyar a la Supersubsidio para el posicionamiento y mejoramiento de las plataformas digitales.</t>
  </si>
  <si>
    <t>Documentación y actividades de arquitectura digital</t>
  </si>
  <si>
    <t>A15. Apoyar a la Supersubsidio para el posicionamiento y relacionamiento con la ciudadania teniendo como base los canales de información y comunicación internos y externos.</t>
  </si>
  <si>
    <t>Documentos y soportes de actividades de posicionamiento y relacionamiento con la ciuadadania</t>
  </si>
  <si>
    <t>Superintendencia Delegada para la Gestión</t>
  </si>
  <si>
    <t>Visita a Entes Vigilados</t>
  </si>
  <si>
    <t>A1. Elaborar modelos estadísticos para mejorar el sistema de supervisión fuera de sitio</t>
  </si>
  <si>
    <t>Documentos de investigación sobre el desarrollo del Sistema de Indicadores de Alertas Tempranas (SIAT) en su fase II.</t>
  </si>
  <si>
    <t>Producto 1: Evaluación SIAT I.
Producto 2: Desarrollo SIAT II. 
Producto 3: Acoplamiento del SIAT II con el SIGER/SIMÓN u otros sistemas.</t>
  </si>
  <si>
    <t>Documento de investigación sobre modelo estadístico (SIAT 2) para supervisión fuera de sitio elaborado.</t>
  </si>
  <si>
    <t>Documentos de investigación sobre el desarrollo del Sistema de Indicadores de Alertas Tempranas (SIAT) en su fase II elaborados/Documentos de investigación sobre el desarrollo del Sistema de Indicadores de Alertas Tempranas (SIAT) en su fase II propuesto</t>
  </si>
  <si>
    <t>A2. Realizar auditorías de gestión del riesgo de alertas tempranas</t>
  </si>
  <si>
    <t>Documentos de investigación con indicadores de gestión de riesgos en Fondos de Ley, servicios sociales y Gobierno Corporativo.</t>
  </si>
  <si>
    <t>Producto 1: Documento gestión riesgos en Fondos de Ley.
Producto 2: Documento gestión riesgos en servicios sociales.
Producto 3: Documento gestión riesgos en Gobierno Corporativo.</t>
  </si>
  <si>
    <t>Documento de investigación con indicadores en gestión de riesgos elaborado.</t>
  </si>
  <si>
    <t>Documento de investigación con indicadores en gestión de riesgos elaborado/Documento de investigación con indicadores en gestión de riesgos propuesto</t>
  </si>
  <si>
    <t>A3. Efectuar las visitas de vigilancia e inspección de los aspectos administrativos, financieros, contables, de funcionamiento y operativos de los entes vigilados.</t>
  </si>
  <si>
    <t>Visitas de vigilancia e inspección a entes vigilados</t>
  </si>
  <si>
    <t>Informes sobre las visitas de vigilancia e inspección efectuadas a los entes vigilados</t>
  </si>
  <si>
    <t xml:space="preserve">Informes de visitas de vigilancia e inspección a entes vigilados efectuadas </t>
  </si>
  <si>
    <t>Informes de visitas de vigilancia e inspección a entes vigilados efectuadas / Informes de visitas de vigilancia e inspección a entes vigilados programadas</t>
  </si>
  <si>
    <t>A4. Realizar los informes de inspección y vigilancia de los aspectos financieros y contables de las Cajas de Compensación Familiar y demás entidades vigiladas respecto de los recursos del subsidio familiar</t>
  </si>
  <si>
    <t>Inspección y vigilancia de la gestión financiera y contable a los presupuestos y estados financieros de las CCF</t>
  </si>
  <si>
    <t>Informes de inspección y vigilancia de la gestión financiera y contable a los presupuestos y estados financieros de las CCF</t>
  </si>
  <si>
    <t>Informes de inspección y vigilancia de la gestión financiera y contable a los presupuestos y estados financieros de las CCF elaborados.</t>
  </si>
  <si>
    <t>Número de informes de inspección y vigilancia de la gestión financiera y contable  los Presupuestos y Estados Financieros/Número de Presupuestos y Estados Financieros presentados de acuerdo con la normatividad por las CCF</t>
  </si>
  <si>
    <t>No Aplica</t>
  </si>
  <si>
    <t>A5. Realizar la inspección y vigilancia de los aspectos de funcionamiento y operativos de las Cajas de Compensación Familiar, así como de los planes, programas y servicios sociales que prestan.</t>
  </si>
  <si>
    <t>Inspección y vigilancia de los aspectos de funcionamiento y ejecución de los recursos de los Fondos de Ley (FOVIS - FOSFEC- LEY 115 - FONIÑEZ)</t>
  </si>
  <si>
    <t>Informes de inspección y vigilancia de los aspectos de funcionamiento y ejecución de los recursos de los Fondos de Ley (FOVIS - FOSFEC- LEY 115 - FONIÑEZ)</t>
  </si>
  <si>
    <t>Informes de inspección y vigilancia (funcionamiento y ejecución de los recursos) de los Fondos de Ley elaborados.</t>
  </si>
  <si>
    <t>Número de informes de inspección y vigilancia de los aspectos de funcionamiento y ejecución de los recursos de los Fondos de Ley (FOVIS - FOSFEC- LEY 115 - FONIÑEZ) realizados/Número de Informes Programados</t>
  </si>
  <si>
    <t>A6. Instruir a las entidades vigiladas sobre la manera como deben cumplirse las disposiciones que regulan su actividad.</t>
  </si>
  <si>
    <t>Efectuar jornada de capacitación dirigidas a las entidades vigiladas sobre los aspectos de funcionamiento y ejecución de los servicios y programas que ofrecen.</t>
  </si>
  <si>
    <t>Informe de ejecución y evaluación de la jornada de capacitación dirigida a las entidades vigiladas.</t>
  </si>
  <si>
    <t>Informe Capacitación dirigida a las entidades vigiladas realizado</t>
  </si>
  <si>
    <t xml:space="preserve">Informe de Capacitación </t>
  </si>
  <si>
    <t>Superintendencia Delegada para la Responsabilidad Administrativa y Medidas Especiales</t>
  </si>
  <si>
    <t>Control Legal de CCF</t>
  </si>
  <si>
    <t xml:space="preserve">A.1. Produccion de informes integrales de sustento a las decisiones de comité de Direccion para la adpcion de medidas cautelares que se requiera en la vigencia. </t>
  </si>
  <si>
    <t>Informes</t>
  </si>
  <si>
    <t>Informes integrales de gestión.</t>
  </si>
  <si>
    <t>eficiencia/gestion</t>
  </si>
  <si>
    <t>Informes integrales producidos / Informes integrales requeridos</t>
  </si>
  <si>
    <t>Plan Anticorrupción y de atencion al ciudadano - Plan de seguridad y privacidad de la información</t>
  </si>
  <si>
    <t xml:space="preserve">A.2.  Seguimiento trimestral a las medidas cautelares adoptadas vigentes y las que se produzcan en la vigencia. </t>
  </si>
  <si>
    <t>Informe de evaluacion de avance del PDM.</t>
  </si>
  <si>
    <t>Informe avance PDM evaluados /Informe de avance PDM recibidos.</t>
  </si>
  <si>
    <t>A.3. Analisis juridico y legal de las decisiones que requieran del control legal de la SSF en materia de Registro y Control.</t>
  </si>
  <si>
    <t>Actos administrativos</t>
  </si>
  <si>
    <t xml:space="preserve">Actos administrativos </t>
  </si>
  <si>
    <t>Actos administrativos analizados</t>
  </si>
  <si>
    <t>Actos administrativos solciitados/Actos administrativos notificados</t>
  </si>
  <si>
    <t xml:space="preserve">A.4. Analisis juridico de las piezas procesales de los asuntos allegados al Grupo Interno para la Responsabilidad Administrativa para inicio de impulso procesal. </t>
  </si>
  <si>
    <t xml:space="preserve">Documentos de analisisjuridico de las piezas procesales de los asuntos allegados al Grupo Interno para la Responsabilidad Administrativa para inicio de impulso procesal. </t>
  </si>
  <si>
    <t>Documentos de analisis juridico de las piezas procesales</t>
  </si>
  <si>
    <t>70%</t>
  </si>
  <si>
    <t>Documento de analisis juridico de las piezas procesales de los proyectados/Documento de analisis juridico de las piezas procesales de los allegados.</t>
  </si>
  <si>
    <t>6.1 Gestión del Conocimiento y la Innovación</t>
  </si>
  <si>
    <t>Superintendencia Delegada para Estudios Especiales y la Evaluación de Proyectos</t>
  </si>
  <si>
    <t>A.1. Elaborar estudio o investigación económica, financiera, administrativa y de operación de los servicios y programas sociales de las CCF.</t>
  </si>
  <si>
    <t>Estudio Especial</t>
  </si>
  <si>
    <t>Informe del Estudio Especial</t>
  </si>
  <si>
    <t>Estudio para hacer mas eficiente y equitativo el sistema de subsidio familiar  realizados en 2023</t>
  </si>
  <si>
    <t>Eficiencia/producto</t>
  </si>
  <si>
    <t>Estudio realizado y socializado sobre el sistema del subsidio familiar.</t>
  </si>
  <si>
    <t>Plan Anual de Adquisiciones.
Plan Anticorrupción y de Atención al Ciudadano</t>
  </si>
  <si>
    <t>A.2. Desarrollar la fase de ajustes finales del banco de proyectos para hacer seguimiento a proyectos presentados por las CCF (incluidos convenios de cooperación internacional).</t>
  </si>
  <si>
    <t>Plan de trabajo ajustes al Banco de proyectos</t>
  </si>
  <si>
    <t xml:space="preserve">Banco de proyectos ajustado </t>
  </si>
  <si>
    <t xml:space="preserve">Plan de trabajo del Banco de proyectos  </t>
  </si>
  <si>
    <t>Porcentaje del avance del plan de trabajo para 2023   del Banco de Proyectos (el plan incluye fases que se desarrollan en distintas vigencias)</t>
  </si>
  <si>
    <t>Plan Estratégico de Tecnologías de la Información y las Comunicaciones -­ PETI.
Plan Anual de Adquisiciones.</t>
  </si>
  <si>
    <t>A.3. Desarrollar productos de conocimientos del Sistema del Subsidio Familiar (SSF).</t>
  </si>
  <si>
    <t>Ejecución del plan de trabajo con productos de conocimiento del Sistema del Subsidio Familiar a producir por la SDEEEP.</t>
  </si>
  <si>
    <t>Plan de trabajo con productos de conocimiento  del Sistema del Subsidio Familiar ejecutado.</t>
  </si>
  <si>
    <t>Porcentaje de ejecución del plan de trabajo  con productos de conocimiento del Sistema del Subsidio Familiar.</t>
  </si>
  <si>
    <t>Indicador de gestión</t>
  </si>
  <si>
    <t>Número de productos de conocimiento del SSF desarrollados  /Número de productos de conocimiento del SSF planeados.</t>
  </si>
  <si>
    <t>5.3 Gestión de la Información Estadística</t>
  </si>
  <si>
    <t xml:space="preserve">A.4. Generar los productos estadísticos establecidos en el proceso estratégico  </t>
  </si>
  <si>
    <t>Publicaciones estadísticas</t>
  </si>
  <si>
    <t>Publicaciones estadisticas.
Actualización de indicadores. 
Documentos e informes.
Instrumentos de supervisión.
Los que a demanda sean requeridos.</t>
  </si>
  <si>
    <t>Porcentaje de productos estadísticos producidos.</t>
  </si>
  <si>
    <t>Número de productos estadísticos producidos/Número de productos estadísticos requeridos.</t>
  </si>
  <si>
    <t>A.5. Divulgar la información estadística mediante la generación de contenidos, según el calendario de difusión de información estadística para la vigencia 2023.</t>
  </si>
  <si>
    <t>Infografias, Boletines, Cuadros Estadísticos, Anuario Series históricas</t>
  </si>
  <si>
    <t>Infografias, Boletines, Cuadros Estadísticos, Anuario Series históricas, Estudios</t>
  </si>
  <si>
    <t>Contenidos estadísticos publicados en la vigencia 2023</t>
  </si>
  <si>
    <t>Numero de contenidos publicados</t>
  </si>
  <si>
    <t>Plan Anticorrupción y de Atención al Ciudadano.</t>
  </si>
  <si>
    <t>A.6. Realizar visitas especiales de inspección, vigilancia y control a las cajas de compensación familiar que presentaron proyectos que según criterios de elección fueron priorizados para ser revisados.</t>
  </si>
  <si>
    <t>Visitas especiales de IVC a proyectos de inversión de las Cajas de Compensación Familiar realizadas en vigencia 2023.</t>
  </si>
  <si>
    <t>Informes de visitas especiales a las Cajas de Compensación Familiar realizadas en vigencia 2023.</t>
  </si>
  <si>
    <t>Visitas especiales realizadas</t>
  </si>
  <si>
    <t>Número de visitas especiales realizadas  en 2023.</t>
  </si>
  <si>
    <t>A.7. Realizar seguimiento a la presentación y modificación de los LMI presentados por las CCF.</t>
  </si>
  <si>
    <t>Monitoreo de LMI de las CCF</t>
  </si>
  <si>
    <t>Reporte de seguimiento a LMI</t>
  </si>
  <si>
    <t xml:space="preserve">Número de reportes de seguimiento a LMI trimestrales elaborados. </t>
  </si>
  <si>
    <t>A.8. Realizar un taller sobre lineamientos y/o directrices a las CCF.</t>
  </si>
  <si>
    <t>Evento realizado</t>
  </si>
  <si>
    <t>Informe oficial que de cuenta de las memorias y demás aspectos del evento</t>
  </si>
  <si>
    <t>Taller realizado sobre lineamientos y/o directrices a las CCF.</t>
  </si>
  <si>
    <t>Número de talleres de actualización realizados con las cajas de compensación familiar</t>
  </si>
  <si>
    <t>A.9. Implementar y monitorear la planificación de la SDEEEP así como el cumplimiento de compromisos de MIPG.</t>
  </si>
  <si>
    <t>Informe de avances en MIPG</t>
  </si>
  <si>
    <t>Indicador de producto</t>
  </si>
  <si>
    <t>Número de informes entregados sobre avances en MIPG</t>
  </si>
  <si>
    <t>Cuatrimestral</t>
  </si>
  <si>
    <t xml:space="preserve">A.10. Seguimiento a los proyectos de inversión presentados por las Cajas de Compensación Familiar.
</t>
  </si>
  <si>
    <t>Monitoreo PI presentados por las CCF gestionados.</t>
  </si>
  <si>
    <t>Reporte seguimiento proyectos</t>
  </si>
  <si>
    <t>Porcentaje informe de seguimiento gestionados.</t>
  </si>
  <si>
    <t>Numero de proyectos gestionados/Numero de proyectos requeridos para el periodo.</t>
  </si>
  <si>
    <t>5.1 Gestión Documental</t>
  </si>
  <si>
    <t>Secretaría General</t>
  </si>
  <si>
    <t>A1. Ejecutar los Instrumentos Archivisticos</t>
  </si>
  <si>
    <t>Instrumentos Archivisticos actualizados</t>
  </si>
  <si>
    <t>Porcentaje de cumplimiento en los Instrumentods Archivisticos actualizados</t>
  </si>
  <si>
    <t>Eficiencia/Gestion</t>
  </si>
  <si>
    <t>(Numerador: Número de instrumentos archivisticos actualizados/ Denominador: Número instrumentos archivisticos programados para el periodo)*100</t>
  </si>
  <si>
    <t>TRIMESTRAL</t>
  </si>
  <si>
    <t>Plan Institucional de Archivos de la Entidad-PINAR
PETI
Plan Anual de Adquisiciones</t>
  </si>
  <si>
    <t>Documentos y actos administrativos e interés general publicados en el portal corporativo</t>
  </si>
  <si>
    <t>Porcentaje de información documental, actualizada y actos administrativos publicados en pagina web</t>
  </si>
  <si>
    <t xml:space="preserve">(Numerador: No.  de actos administrativos de interés general y actualizaciones de información publicada en pagina web/ Denominador:   No.  de actos administrativos de interés general y actualizaciones de información publicada en pagina web*100
</t>
  </si>
  <si>
    <t>Plan Institucional de Archivos de la Entidad-PINAR
Plan Anticorrupción y de Atención al Ciudadano
PETI
Plan Anual de Adquisiciones</t>
  </si>
  <si>
    <t xml:space="preserve">Informe Financiero
</t>
  </si>
  <si>
    <t xml:space="preserve">
Plan Anticorrupción y de Atención al Ciudadano</t>
  </si>
  <si>
    <t>Informes de Ejecución Presupuestal</t>
  </si>
  <si>
    <t>Plan Anticorrupción y de Atención al Ciudadano
Plan Anual de Adquisiciones</t>
  </si>
  <si>
    <t>A4. Acompañar  la implementación y realizar seguimiento a la Política de Gestión Presupuestal y Eficiencia del Gasto Público del MIPG, a partir de la ejecución de los recursos de funcionamiento de la SSF.</t>
  </si>
  <si>
    <t xml:space="preserve">Planeación presupuestal de la Superintendencia
</t>
  </si>
  <si>
    <t xml:space="preserve">Documento Anteproyecto
</t>
  </si>
  <si>
    <t xml:space="preserve">Anteproyecto de Presupuesto 2023, preparado y consolidado
</t>
  </si>
  <si>
    <t xml:space="preserve">1=Anteproyecto preparado y consolidado
0=Sin avance
</t>
  </si>
  <si>
    <t>A1. Consolidar y  realizar seguimiento al Plan Anual de Adquisiciones</t>
  </si>
  <si>
    <t xml:space="preserve">Informe de seguimiento al Plan Anual de Adquisiciones. </t>
  </si>
  <si>
    <t>Informe</t>
  </si>
  <si>
    <t>Informe de seguimiento al Plan Anual de Adquisiciones.</t>
  </si>
  <si>
    <t>Número de informes de seguimiento trimestral  al Plan Anual de Adquisiciones  elaborados</t>
  </si>
  <si>
    <t>A2. Ejecutar y realizar seguimiento al Plan Institucional  de Gestión Ambiental</t>
  </si>
  <si>
    <t>Informe de seguimiento al Plan de Gestión Ambiental</t>
  </si>
  <si>
    <t xml:space="preserve">Informe de avance a la implentación del Plan de Gestión Ambiental. </t>
  </si>
  <si>
    <t>Número de informes de seguimiento trimestral al Plan de Gestión Ambiental elaborados</t>
  </si>
  <si>
    <t>A3. Ejecutar y realizar seguimiento al Plan de Gestión Integral de  Residuos Peligrosos</t>
  </si>
  <si>
    <t xml:space="preserve">Informe de seguimiento al  Plan de Gestión Integral de  Residuos Peligrosos. </t>
  </si>
  <si>
    <t>Informe de avance a la implementación del Plan Institucional de Gestión Integral de Residuos Peligrosos realizado.</t>
  </si>
  <si>
    <t xml:space="preserve">Número de informes de seguimiento trimestral al Plan de Gestión Integral de  Residuos Peligrosos. </t>
  </si>
  <si>
    <t xml:space="preserve">A4. Ejecutar y realizar seguimiento al Plan de Seguridad Vial </t>
  </si>
  <si>
    <t>Informe de seguimiento al Plan de Seguridad Vial</t>
  </si>
  <si>
    <t xml:space="preserve">Informe de avance al seguimiento del Plan Estratégico de Seguridad Víal.  </t>
  </si>
  <si>
    <t>Número de informes de seguimiento trimestral al Plan de Seguridad Vial</t>
  </si>
  <si>
    <t>A1. Realizar toma física de los activos según la periodicidad establecida en el procedimiento respectivo</t>
  </si>
  <si>
    <t>Actas de inventario firmadas por los funcionarios</t>
  </si>
  <si>
    <t>Actas firmadas</t>
  </si>
  <si>
    <t>Inventario físico de los activos de la Entidad actualizado.</t>
  </si>
  <si>
    <t>(Numerador: No. funcionarios con inventario actualizado / Denominador: No. total de funcionarios de la SSF)*100
Donde: 
I semestre: 50%
II semestre: 100%</t>
  </si>
  <si>
    <t>A2. Actualizar permanentemente el inventario  de bienes de la entidad, retiro  de personal, bienes adquiridos y bienes dados de baja</t>
  </si>
  <si>
    <t>Inventario actualizado en el aplicativo Neon.</t>
  </si>
  <si>
    <t>Inventario actualizado</t>
  </si>
  <si>
    <t>Inventario actualizado a través de Neon.</t>
  </si>
  <si>
    <t>(Numerador: Número de novedades registradas en el sistema/Denominador:  Número de novedades notificadas por Resolución)*100</t>
  </si>
  <si>
    <t>Procesos Disciplinarios</t>
  </si>
  <si>
    <t>A1 Capacitar a funcionarios y contratistas sobre
el contenido del código general disciplinario</t>
  </si>
  <si>
    <t xml:space="preserve">
Plan de trabajo para el desarrollo de una capacitación sobre el código General Disciplinario.</t>
  </si>
  <si>
    <t>Capacitación del Código Disciplinario dirigida a todos funcionarios  y contratistas de la Entidad. (Presentación e informe)</t>
  </si>
  <si>
    <t xml:space="preserve">Capacitación del nuevo Código  General disciplinario, dirigido a los funcionarios y contratistas de la entidad. Realizado.
</t>
  </si>
  <si>
    <t xml:space="preserve">Informe Capacitación del Cödigo general Disciplinario dirigido a los funcionarios y contratistas de la entidad.
</t>
  </si>
  <si>
    <t xml:space="preserve">Plan Anticorrupcion y atención al ciudadano
Plan Institucional de Capacitación </t>
  </si>
  <si>
    <t>A1 Sensibilizar a funcionarios y contratistas sobre el contenido del código general disciplinario</t>
  </si>
  <si>
    <t xml:space="preserve">
Plan de trabajo que contenga las jornadas sobre los cuales se va a generar espacios de sencibilización con respecto al contenido del código general disciplinario</t>
  </si>
  <si>
    <r>
      <t xml:space="preserve">
</t>
    </r>
    <r>
      <rPr>
        <sz val="10"/>
        <color rgb="FFFF0000"/>
        <rFont val="Calibri"/>
        <family val="2"/>
        <scheme val="minor"/>
      </rPr>
      <t xml:space="preserve">
</t>
    </r>
    <r>
      <rPr>
        <sz val="10"/>
        <rFont val="Calibri"/>
        <family val="2"/>
        <scheme val="minor"/>
      </rPr>
      <t>Jornadas de sensibilización mediante cápsulas informativas referente al  nuevo Código General Disciplinario.</t>
    </r>
  </si>
  <si>
    <t xml:space="preserve">
Informe de las jornadas de sencibilización sobre la aplicación del Código General Disciplinario</t>
  </si>
  <si>
    <r>
      <t xml:space="preserve">(Numerador: Sensibilización mediante cápsulas informativas referentes al  Código General  Disciplinario realizada / Denominador:  sensibilización mediante cápsulas informativas referentes al  Código General Disciplinario programadas)*100
</t>
    </r>
    <r>
      <rPr>
        <sz val="10"/>
        <color rgb="FFFF0000"/>
        <rFont val="Calibri"/>
        <family val="2"/>
        <scheme val="minor"/>
      </rPr>
      <t xml:space="preserve">
</t>
    </r>
    <r>
      <rPr>
        <sz val="10"/>
        <rFont val="Calibri"/>
        <family val="2"/>
        <scheme val="minor"/>
      </rPr>
      <t xml:space="preserve">
</t>
    </r>
  </si>
  <si>
    <t xml:space="preserve">Plan Anticorrupcion y atención al ciudadano 
Plan Institucional de Capacitación </t>
  </si>
  <si>
    <t>A1. Adelantar oportunamente los procesos de contratación radicados en debida forma en el Grupo de Gestión Contractual correspondientes a las adquisiciones de bienes y servicios requeridos por la entidad.</t>
  </si>
  <si>
    <t>Procesos de contratación adelantados en Colombia Compra Efciente (tienda virtual y Secop)</t>
  </si>
  <si>
    <t>Cumplimiento en los procesos de contratación</t>
  </si>
  <si>
    <t>Número de procesos adelantados Colombia Compra Efciente (Tienda virtual y Secop) /Número de solicitudes radicadas durante cada trimestre del año X 100</t>
  </si>
  <si>
    <t>A2. Publicar y mantener actualizada la información correspondiente al componente de contratación en el portal corporativo en cumplimiento a la normatividad legal vigente.</t>
  </si>
  <si>
    <t>Publicación pagina web de la entidad, link Transparencia y acceso a la información pública</t>
  </si>
  <si>
    <t>Relación procesos publicados en la página de Transparencia de la Entidad</t>
  </si>
  <si>
    <t>Procesos contractuales publicados en la página de transparencia de la Entidad</t>
  </si>
  <si>
    <t>(Numerador: Número de procesos publicados en la página web / Denominador:Número de procesos realizados)</t>
  </si>
  <si>
    <t>1 Talento_Humano</t>
  </si>
  <si>
    <t>A1.Fortalecer el Talento Humano a través de las rutas de bienestar de MIPG.</t>
  </si>
  <si>
    <t>Documento con la ejecución y/o actualizaciones de las rutas de MIPG para vigencia</t>
  </si>
  <si>
    <t xml:space="preserve">Informes de la ejecución de las actividades que se desarrollan dentro de las rutas de MIPG
</t>
  </si>
  <si>
    <t>Informe de la ejecución de las actividades</t>
  </si>
  <si>
    <t xml:space="preserve">
Actividades realizadas de las rutas de MIPG / Número de actividades programdas del programa de bienestar </t>
  </si>
  <si>
    <t xml:space="preserve">Plan Anticorrupcion y atención al ciudadano
 Plan de Previsión de Recursos Humanos
 Plan Estratégico de Talento Humano
Plan de Incentivos Institucionales </t>
  </si>
  <si>
    <t>A2.Fortalecer el Talento Humano a través de información sistematizada física y electrónica del GTH.</t>
  </si>
  <si>
    <t>Documento que contenga el consolidado de los planes insitucionales a través del 
seguimiento y medición del cumplimiento de resultados de los planes institucionales.</t>
  </si>
  <si>
    <t xml:space="preserve">Documento consolidado con el resultado del cumplimiento de los Planes Institucionales y evidencia de los mismos en el marco del modelo de planeación y gestión.
(1) Informe de  gestión de la implementación del aplicativo con el efectivo seguimiento a la planeación institucional integrada al sistema de gestión de calidad.
</t>
  </si>
  <si>
    <t>Documento de planeas  institucionales</t>
  </si>
  <si>
    <t>Número de documentos  consolidados</t>
  </si>
  <si>
    <t>1.1 Gestión Estratégica del Talento Humano</t>
  </si>
  <si>
    <t>Actualizar permanenteme archivo y custodia de historias laborales.</t>
  </si>
  <si>
    <t xml:space="preserve">Documento  de archivo y custodia </t>
  </si>
  <si>
    <t>Archivo y custodia de historias laborales</t>
  </si>
  <si>
    <t>1  informe de archivo y custodia d elas historias laborales</t>
  </si>
  <si>
    <t>A3. Fortecer el talento humano a través del desarrollo de las rutas para el fortalecimiento de las competencias funcionales, el bienestar, los reconocimientos salariales y las condiciones del SGSST</t>
  </si>
  <si>
    <t>Implementación de acciones del Plan Estratégico de Gestión del Talento humano, que no se reporten en otra actividad.</t>
  </si>
  <si>
    <t>Plan estrategico de talento humano implementado</t>
  </si>
  <si>
    <t>Número de informes entregados</t>
  </si>
  <si>
    <t>A3. Fortalecer  el talento humano a través del desarrollo de las rutas para el fortalecimiento de las competencias funcionales, el bienestar, los reconocimientos salariales y las condiciones del SGSST</t>
  </si>
  <si>
    <t>Plan de Capacitación</t>
  </si>
  <si>
    <t xml:space="preserve"> Plan de capacitación ejecutado</t>
  </si>
  <si>
    <t xml:space="preserve"> Plan de Capacitación ejecutado</t>
  </si>
  <si>
    <t>(Número de capacitaciones ejecutadas/ número de capacitaciones programadas)*100</t>
  </si>
  <si>
    <t>A3. Fortalecer el talento humano a través del desarrollo de las rutas para el fortalecimiento de las competencias funcionales, el bienestar, los reconocimientos salariales y las condiciones del SGSST</t>
  </si>
  <si>
    <t xml:space="preserve"> Implementar el Programa de Bienestar</t>
  </si>
  <si>
    <t>Implementar el Programa de Bienestar</t>
  </si>
  <si>
    <t>Avance del Programa de Bienestar implementado</t>
  </si>
  <si>
    <t>(Número de actividades ejecutadas/ número de actividades programadas)*100</t>
  </si>
  <si>
    <t>Avance del Programa de estimulos e Incentivos</t>
  </si>
  <si>
    <t>Avance del Programa de de estimulos e incentivos ejecutado</t>
  </si>
  <si>
    <t>Plan Anual del Sistema de Gestión de Seguridad y Salud en el Trabajo</t>
  </si>
  <si>
    <t>Avance del Plan Anual del Sistema de Gestión de Seguridad y Salud en el Trabajo</t>
  </si>
  <si>
    <t xml:space="preserve"> Avance del SG-SST ejecutado</t>
  </si>
  <si>
    <t xml:space="preserve">Estrategia formulada y publicada </t>
  </si>
  <si>
    <t xml:space="preserve">Estrategia Conflcto de intereses 2023 
</t>
  </si>
  <si>
    <t xml:space="preserve">Estrategia  publicada </t>
  </si>
  <si>
    <t>1 Documento de  realizado</t>
  </si>
  <si>
    <t>Fortalecer el sistema de protección social y seguridad social en materia de subsidio familiar</t>
  </si>
  <si>
    <t>Garantizar los derechos fundamentales del trabajo y fortalecer el dialogo social</t>
  </si>
  <si>
    <t>Implementar un sistema de alertas que permita detectar riesgos de infracción basado en un modelo de IVC preventivo, simultaneo y posterior, a partir de la cualificación del talento humano para la gestión del sistema del subsidio familiar, inclusivo, con enfoque diferencial, protector del medio ambiente y de los derechos humanos</t>
  </si>
  <si>
    <t>Fortalecer la inspección vigilancia y control del Sistema del Subsidio Familiar para promover mayor cobertura y calidad de los servicios sociales, con enfoque étnico, diferencial, territorial, de protección de la naturaleza y de los derechos humanos, como pilares fundamentales para contribuir al logro de la paz total</t>
  </si>
  <si>
    <t>OE1</t>
  </si>
  <si>
    <t>OE2</t>
  </si>
  <si>
    <t>OE3</t>
  </si>
  <si>
    <t>OE4</t>
  </si>
  <si>
    <t>Promover la universalización de los beneficios del sistema de Subsidio familiar, mediante el fomento de acciones solidarias y participativas, incluso de ajuste normativo, así como de gestión de recursos que faciliten el acceso y amplíe el impacto a la población más vulnerable, con énfasis en los habitantes de la ruralidad, los adultos mayores, las mujeres y la niñez de Colombia.</t>
  </si>
  <si>
    <t>Establecer un gobierno de datos que permita ejercer las actividades de Inspección, Vigilancia y Control, mediante la actualización de los procesos internos, garantizando la modernización, fortalecimiento, uso y apropiación de los sistemas de información, evaluando la integración de tendencias tecnológicas de manera eficiente y eficaz. </t>
  </si>
  <si>
    <t>Modernizar los procesos de la Entidad, por medio de la implementación de tecnologías de la información, que permitan el desarrollo de la gestión del conocimiento y la innovación, fortaleciendo el talento humano para que el Sistema del Subsidio Familiar cumpla con los estándares de calidad establecidos, para lograr un impacto social en los hogares colombianos. </t>
  </si>
  <si>
    <t>Identificar y satisfacer las necesidades institucionales en torno a la gestión y uso de la información a fin de cumplir con los objetivos institucionales en el desarrollo de la Inspección, Vigilancia y Control del sistema del subsidio familiar. </t>
  </si>
  <si>
    <t>Gestionar de manera efectiva el talento humano en la Entidad para potenciar su creatividad, innovación, integridad y conocimiento técnico, a través del plan institucional de capacitación, garantizando su bienestar dentro de un marco de inclusión en pro de la mejora continua en los procesos</t>
  </si>
  <si>
    <t>Agenciar la construcción de una política pública del sistema de subsidio familiar orientada a la universalidad con criterios de solidaridad.</t>
  </si>
  <si>
    <t>Integrar a los actores del Sistema del Subsidio Familiar para evaluar las ventajas comparativas territoriales que permitan identificar mayores capacidades productivas y de trabajo.</t>
  </si>
  <si>
    <t>Diseñar e implementar políticas y lineamientos en la entidad, para articular los procesos internos del Sistema de Gestión de Calidad, en busca de un eficiente desarrollo del sistema del subsidio familiar, en garantía de la mejora continua</t>
  </si>
  <si>
    <t>CO1</t>
  </si>
  <si>
    <t>Actualización V.4</t>
  </si>
  <si>
    <t>A4. Fomular la estrategia CONFLICTO DE INTERES de la SSF 2023</t>
  </si>
  <si>
    <t>A2 Publicar y mantener
actualizada la información
correspondiente a los actos
administrativos de interés general
en el portal corporativo en
cumplimiento de la Ley 1712 de
2014</t>
  </si>
  <si>
    <t>Almacèn e  Inventario</t>
  </si>
  <si>
    <t>Comunicaciòn Pùblica</t>
  </si>
  <si>
    <t>Contrataciòn Administrativa</t>
  </si>
  <si>
    <t>Control Financiero y Contable de las CCF</t>
  </si>
  <si>
    <t>Direccionamiento Estratègico</t>
  </si>
  <si>
    <t>Estudios Especiales y Evaluaciòn de Proyectos</t>
  </si>
  <si>
    <t>Evaluaciòn de Gestiòn de CCF</t>
  </si>
  <si>
    <t>Evaluaciòn y Control</t>
  </si>
  <si>
    <t>Gestiòn de Sistemas de Informaciòn</t>
  </si>
  <si>
    <t>Gestiòn del Talento Humano</t>
  </si>
  <si>
    <t>Gestiòn Documental</t>
  </si>
  <si>
    <t>Gestiòn Estadìstica General  de Subsidio Familiar</t>
  </si>
  <si>
    <t>Gestiòn Financiera y Presupuestal</t>
  </si>
  <si>
    <t>Gestiòn Jurìdica</t>
  </si>
  <si>
    <t>Interacciòn con el Ciudadano</t>
  </si>
  <si>
    <t>Planeaciòn Institucional</t>
  </si>
  <si>
    <t>Recursos Fisìcos</t>
  </si>
  <si>
    <t>Notificaciones y Certificaciones</t>
  </si>
  <si>
    <t xml:space="preserve">
A.1.  Elaborar, presentar y declarar los impuestos y
reportes tributarios que le aplican a la
Superintendencia.</t>
  </si>
  <si>
    <t>Declaraciones Tributarias presentadas</t>
  </si>
  <si>
    <r>
      <t xml:space="preserve">18 </t>
    </r>
    <r>
      <rPr>
        <sz val="8"/>
        <rFont val="Calibri"/>
        <family val="2"/>
        <scheme val="minor"/>
      </rPr>
      <t>(I TRIM (5) II TRIM (4), III TRIM (6), IV TRIM (3))</t>
    </r>
  </si>
  <si>
    <t xml:space="preserve">
# Declaraciones presentadas/
# Declaraciones a presentar en el año</t>
  </si>
  <si>
    <t xml:space="preserve">A2.Realización del proceso extensivo de todas las
órdenes de pago presupuestal y no presupuestal con
traspaso a Pagaduría
</t>
  </si>
  <si>
    <t>Proceso extensivo en SIIF de los pagos que realiza la
Pagaduría de la Entidad.</t>
  </si>
  <si>
    <t># Procesos extensivos realizados en SIIF /
# Pagos realizados desde la Pagaduría</t>
  </si>
  <si>
    <t>Mensual</t>
  </si>
  <si>
    <t>01/30/2023</t>
  </si>
  <si>
    <t>INFORMES DE EJECUCIÓN PRESUPUESTAL</t>
  </si>
  <si>
    <t>Publicación trimestral de informes mensuales de ejecución presupuestal presentados con avances en la ejecución</t>
  </si>
  <si>
    <t>informes financieros contables mensuales presentados de acuerdoa la normatividad vigente</t>
  </si>
  <si>
    <t xml:space="preserve">A3. Publicar informes de ejecución presupuestal en el portal corporativo, en cumplimiento de la normatividad vigente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</si>
</sst>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 #,##0;[Red]\-&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 #,##0.000_);_(&quot;$&quot;\ * \(#,##0.000\);_(&quot;$&quot;\ * &quot;-&quot;??_);_(@_)"/>
    <numFmt numFmtId="165" formatCode="_(&quot;$&quot;\ * #,##0_);_(&quot;$&quot;\ * \(#,##0\);_(&quot;$&quot;\ * &quot;-&quot;??_);_(@_)"/>
    <numFmt numFmtId="166" formatCode="_-* #,##0_-;\-* #,##0_-;_-* &quot;-&quot;??_-;_-@_-"/>
    <numFmt numFmtId="167" formatCode="&quot;$&quot;\ #,##0"/>
    <numFmt numFmtId="168" formatCode="_-&quot;$&quot;\ * #,##0_-;\-&quot;$&quot;\ * #,##0_-;_-&quot;$&quot;\ * &quot;-&quot;??_-;_-@_-"/>
  </numFmts>
  <fonts count="12" x14ac:knownFonts="1">
    <font>
      <sz val="11"/>
      <color theme="1"/>
      <name val="Calibri"/>
      <family val="2"/>
      <scheme val="minor"/>
    </font>
    <font>
      <sz val="10"/>
      <name val="Arial"/>
      <family val="2"/>
    </font>
    <font>
      <sz val="11"/>
      <color theme="1"/>
      <name val="Calibri"/>
      <family val="2"/>
      <scheme val="minor"/>
    </font>
    <font>
      <b/>
      <sz val="20"/>
      <name val="Calibri"/>
      <family val="2"/>
      <scheme val="minor"/>
    </font>
    <font>
      <sz val="11"/>
      <name val="Calibri"/>
      <family val="2"/>
      <scheme val="minor"/>
    </font>
    <font>
      <sz val="10"/>
      <color theme="1"/>
      <name val="Calibri"/>
      <family val="2"/>
      <scheme val="minor"/>
    </font>
    <font>
      <sz val="10"/>
      <name val="Calibri"/>
      <family val="2"/>
      <scheme val="minor"/>
    </font>
    <font>
      <sz val="10"/>
      <color rgb="FFFF0000"/>
      <name val="Calibri"/>
      <family val="2"/>
      <scheme val="minor"/>
    </font>
    <font>
      <sz val="10"/>
      <color rgb="FF000000"/>
      <name val="Calibri"/>
      <family val="2"/>
      <scheme val="minor"/>
    </font>
    <font>
      <sz val="8"/>
      <name val="Calibri"/>
      <family val="2"/>
      <scheme val="minor"/>
    </font>
    <font>
      <b/>
      <sz val="10"/>
      <name val="Calibri"/>
      <family val="2"/>
      <scheme val="minor"/>
    </font>
    <font>
      <b/>
      <sz val="18"/>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rgb="FFFFFF00"/>
        <bgColor indexed="64"/>
      </patternFill>
    </fill>
    <fill>
      <patternFill patternType="solid">
        <fgColor theme="0"/>
        <bgColor rgb="FF000000"/>
      </patternFill>
    </fill>
    <fill>
      <patternFill patternType="solid">
        <fgColor theme="4"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1">
    <xf numFmtId="0" fontId="0" fillId="0" borderId="0"/>
    <xf numFmtId="0" fontId="1" fillId="0" borderId="0"/>
    <xf numFmtId="44" fontId="2"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2"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cellStyleXfs>
  <cellXfs count="85">
    <xf numFmtId="0" fontId="0" fillId="0" borderId="0" xfId="0"/>
    <xf numFmtId="0" fontId="3" fillId="0" borderId="0" xfId="0" applyFont="1" applyAlignment="1">
      <alignment horizontal="center" vertical="center"/>
    </xf>
    <xf numFmtId="6" fontId="4" fillId="0" borderId="0" xfId="0" applyNumberFormat="1" applyFont="1" applyAlignment="1">
      <alignment vertical="center"/>
    </xf>
    <xf numFmtId="164" fontId="4" fillId="0" borderId="0" xfId="0" applyNumberFormat="1" applyFont="1" applyAlignment="1">
      <alignment horizontal="center" vertical="center"/>
    </xf>
    <xf numFmtId="165" fontId="4" fillId="0" borderId="0" xfId="0" applyNumberFormat="1" applyFont="1" applyAlignment="1">
      <alignment vertical="center"/>
    </xf>
    <xf numFmtId="0" fontId="4" fillId="2" borderId="0" xfId="0" applyFont="1" applyFill="1" applyAlignment="1">
      <alignment vertical="center"/>
    </xf>
    <xf numFmtId="0" fontId="0" fillId="0" borderId="0" xfId="0" applyAlignment="1">
      <alignment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164" fontId="5" fillId="0" borderId="1" xfId="2" applyNumberFormat="1" applyFont="1" applyFill="1" applyBorder="1" applyAlignment="1">
      <alignment horizontal="center" vertical="center" wrapText="1"/>
    </xf>
    <xf numFmtId="0" fontId="6" fillId="0" borderId="1" xfId="0" applyFont="1" applyBorder="1" applyAlignment="1">
      <alignment vertical="center" wrapText="1"/>
    </xf>
    <xf numFmtId="14" fontId="6" fillId="0" borderId="1" xfId="0" applyNumberFormat="1" applyFont="1" applyBorder="1" applyAlignment="1">
      <alignment vertical="center" wrapText="1"/>
    </xf>
    <xf numFmtId="165" fontId="6" fillId="0" borderId="1" xfId="2" applyNumberFormat="1" applyFont="1" applyFill="1" applyBorder="1" applyAlignment="1">
      <alignment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165" fontId="6" fillId="0" borderId="1" xfId="2" applyNumberFormat="1" applyFont="1" applyFill="1" applyBorder="1" applyAlignment="1">
      <alignment horizontal="center" vertical="center" wrapText="1"/>
    </xf>
    <xf numFmtId="165" fontId="6" fillId="0" borderId="1" xfId="0" applyNumberFormat="1" applyFont="1" applyBorder="1" applyAlignment="1">
      <alignment horizontal="center" vertical="center" wrapText="1"/>
    </xf>
    <xf numFmtId="42" fontId="6" fillId="0" borderId="1" xfId="7" applyFont="1" applyFill="1" applyBorder="1" applyAlignment="1">
      <alignment vertical="center"/>
    </xf>
    <xf numFmtId="42" fontId="6" fillId="0" borderId="1" xfId="7" applyFont="1" applyFill="1" applyBorder="1" applyAlignment="1">
      <alignment vertical="center" wrapText="1"/>
    </xf>
    <xf numFmtId="14" fontId="5" fillId="0" borderId="1" xfId="0" applyNumberFormat="1" applyFont="1" applyBorder="1" applyAlignment="1">
      <alignment horizontal="left" vertical="center" wrapText="1"/>
    </xf>
    <xf numFmtId="165" fontId="6" fillId="0" borderId="1" xfId="0" applyNumberFormat="1" applyFont="1" applyBorder="1" applyAlignment="1">
      <alignment horizontal="left" vertical="center" wrapText="1"/>
    </xf>
    <xf numFmtId="14" fontId="6" fillId="0" borderId="1" xfId="0" applyNumberFormat="1" applyFont="1" applyBorder="1" applyAlignment="1">
      <alignment horizontal="left" vertical="center" wrapText="1"/>
    </xf>
    <xf numFmtId="14" fontId="6" fillId="0" borderId="1" xfId="0" applyNumberFormat="1" applyFont="1" applyBorder="1" applyAlignment="1">
      <alignment horizontal="left" vertical="center"/>
    </xf>
    <xf numFmtId="167" fontId="6" fillId="0" borderId="1" xfId="0" applyNumberFormat="1" applyFont="1" applyBorder="1" applyAlignment="1">
      <alignment horizontal="left" vertical="center" wrapText="1"/>
    </xf>
    <xf numFmtId="165" fontId="6" fillId="0" borderId="1" xfId="2" applyNumberFormat="1" applyFont="1" applyFill="1" applyBorder="1" applyAlignment="1">
      <alignment horizontal="left" vertical="center" wrapText="1"/>
    </xf>
    <xf numFmtId="168" fontId="6" fillId="0" borderId="1" xfId="2" applyNumberFormat="1" applyFont="1" applyFill="1" applyBorder="1" applyAlignment="1">
      <alignment horizontal="left" vertical="center" wrapText="1"/>
    </xf>
    <xf numFmtId="165" fontId="5" fillId="0" borderId="1" xfId="2" applyNumberFormat="1" applyFont="1" applyFill="1" applyBorder="1" applyAlignment="1">
      <alignment horizontal="center" vertical="center" wrapText="1"/>
    </xf>
    <xf numFmtId="0" fontId="0" fillId="4" borderId="0" xfId="0" applyFill="1" applyAlignment="1">
      <alignment wrapText="1"/>
    </xf>
    <xf numFmtId="0" fontId="6" fillId="2" borderId="1" xfId="0" applyFont="1" applyFill="1" applyBorder="1" applyAlignment="1">
      <alignment horizontal="left" vertical="center" wrapText="1"/>
    </xf>
    <xf numFmtId="0" fontId="6" fillId="2" borderId="1" xfId="0" applyFont="1" applyFill="1" applyBorder="1" applyAlignment="1">
      <alignment horizontal="center" vertical="center"/>
    </xf>
    <xf numFmtId="0" fontId="5" fillId="2" borderId="1" xfId="0" applyFont="1" applyFill="1" applyBorder="1" applyAlignment="1">
      <alignment vertical="center" wrapText="1"/>
    </xf>
    <xf numFmtId="14"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165" fontId="6" fillId="2" borderId="1" xfId="0" applyNumberFormat="1" applyFont="1" applyFill="1" applyBorder="1" applyAlignment="1">
      <alignment horizontal="center" vertical="center" wrapText="1"/>
    </xf>
    <xf numFmtId="0" fontId="0" fillId="2" borderId="0" xfId="0" applyFill="1" applyAlignment="1">
      <alignment wrapText="1"/>
    </xf>
    <xf numFmtId="0" fontId="5" fillId="2" borderId="1" xfId="0" applyFont="1" applyFill="1" applyBorder="1" applyAlignment="1">
      <alignment horizontal="center" vertical="center" wrapText="1"/>
    </xf>
    <xf numFmtId="0" fontId="6" fillId="2" borderId="1" xfId="0" applyFont="1" applyFill="1" applyBorder="1" applyAlignment="1">
      <alignment vertical="center" wrapText="1"/>
    </xf>
    <xf numFmtId="14" fontId="6" fillId="2" borderId="1" xfId="0" applyNumberFormat="1" applyFont="1" applyFill="1" applyBorder="1" applyAlignment="1">
      <alignment vertical="center" wrapText="1"/>
    </xf>
    <xf numFmtId="165" fontId="6" fillId="2" borderId="1" xfId="2" applyNumberFormat="1" applyFont="1" applyFill="1" applyBorder="1" applyAlignment="1">
      <alignment vertical="center" wrapText="1"/>
    </xf>
    <xf numFmtId="165" fontId="6" fillId="2" borderId="1" xfId="2" applyNumberFormat="1" applyFont="1" applyFill="1" applyBorder="1" applyAlignment="1">
      <alignment horizontal="center" vertical="center" wrapText="1"/>
    </xf>
    <xf numFmtId="42" fontId="6" fillId="2" borderId="1" xfId="7" applyFont="1" applyFill="1" applyBorder="1" applyAlignment="1">
      <alignment vertical="center"/>
    </xf>
    <xf numFmtId="0" fontId="0" fillId="0" borderId="1" xfId="0" applyBorder="1"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14" fontId="6" fillId="0" borderId="1" xfId="0" applyNumberFormat="1" applyFont="1" applyBorder="1" applyAlignment="1">
      <alignment vertical="center"/>
    </xf>
    <xf numFmtId="0" fontId="6" fillId="0" borderId="1" xfId="0" applyFont="1" applyBorder="1" applyAlignment="1">
      <alignment vertical="center"/>
    </xf>
    <xf numFmtId="9" fontId="6"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164" fontId="5" fillId="0" borderId="1" xfId="2" applyNumberFormat="1" applyFont="1" applyFill="1" applyBorder="1" applyAlignment="1">
      <alignment horizontal="center" vertical="center"/>
    </xf>
    <xf numFmtId="164" fontId="6" fillId="0" borderId="1" xfId="2" applyNumberFormat="1" applyFont="1" applyFill="1" applyBorder="1" applyAlignment="1">
      <alignment horizontal="center" vertical="center"/>
    </xf>
    <xf numFmtId="165" fontId="6" fillId="0" borderId="1" xfId="2" applyNumberFormat="1" applyFont="1" applyFill="1" applyBorder="1" applyAlignment="1">
      <alignment horizontal="center" vertical="center"/>
    </xf>
    <xf numFmtId="41" fontId="6" fillId="0" borderId="1" xfId="6" applyFont="1" applyFill="1" applyBorder="1" applyAlignment="1">
      <alignment horizontal="center" vertical="center"/>
    </xf>
    <xf numFmtId="9" fontId="6" fillId="0" borderId="1" xfId="8" applyFont="1" applyFill="1" applyBorder="1" applyAlignment="1">
      <alignment horizontal="center" vertical="center" wrapText="1"/>
    </xf>
    <xf numFmtId="164" fontId="6" fillId="0" borderId="1" xfId="2" applyNumberFormat="1" applyFont="1" applyFill="1" applyBorder="1" applyAlignment="1">
      <alignment horizontal="center" vertical="center" wrapText="1"/>
    </xf>
    <xf numFmtId="0" fontId="5" fillId="0" borderId="1" xfId="0" applyFont="1" applyBorder="1" applyAlignment="1">
      <alignment wrapText="1"/>
    </xf>
    <xf numFmtId="166" fontId="6" fillId="0" borderId="1" xfId="5" applyNumberFormat="1" applyFont="1" applyFill="1" applyBorder="1" applyAlignment="1">
      <alignment horizontal="center" vertical="center" wrapText="1"/>
    </xf>
    <xf numFmtId="166" fontId="6" fillId="2" borderId="1" xfId="5" applyNumberFormat="1" applyFont="1" applyFill="1" applyBorder="1" applyAlignment="1">
      <alignment horizontal="center" vertical="center" wrapText="1"/>
    </xf>
    <xf numFmtId="9" fontId="6" fillId="2" borderId="1" xfId="0" applyNumberFormat="1" applyFont="1" applyFill="1" applyBorder="1" applyAlignment="1">
      <alignment horizontal="center" vertical="center" wrapText="1"/>
    </xf>
    <xf numFmtId="166" fontId="6" fillId="2" borderId="1" xfId="5" applyNumberFormat="1" applyFont="1" applyFill="1" applyBorder="1" applyAlignment="1">
      <alignment horizontal="center" vertical="center"/>
    </xf>
    <xf numFmtId="9" fontId="6" fillId="2" borderId="1" xfId="8" applyFont="1" applyFill="1" applyBorder="1" applyAlignment="1">
      <alignment horizontal="center" vertical="center" wrapText="1"/>
    </xf>
    <xf numFmtId="166" fontId="6" fillId="0" borderId="1" xfId="5" applyNumberFormat="1" applyFont="1" applyFill="1" applyBorder="1" applyAlignment="1">
      <alignment horizontal="center" vertical="center"/>
    </xf>
    <xf numFmtId="49" fontId="6" fillId="0" borderId="1" xfId="0" applyNumberFormat="1" applyFont="1" applyBorder="1" applyAlignment="1">
      <alignment horizontal="center" vertical="center" wrapText="1"/>
    </xf>
    <xf numFmtId="10" fontId="6" fillId="0" borderId="1" xfId="5" applyNumberFormat="1"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0" fillId="2" borderId="0" xfId="0" applyFill="1"/>
    <xf numFmtId="0" fontId="0" fillId="0" borderId="1" xfId="0" applyBorder="1"/>
    <xf numFmtId="0" fontId="0" fillId="2" borderId="1" xfId="0" applyFill="1" applyBorder="1"/>
    <xf numFmtId="0" fontId="0" fillId="0" borderId="2" xfId="0" applyBorder="1"/>
    <xf numFmtId="0" fontId="0" fillId="2" borderId="2" xfId="0" applyFill="1" applyBorder="1"/>
    <xf numFmtId="0" fontId="3" fillId="2" borderId="0" xfId="0" applyFont="1" applyFill="1" applyAlignment="1">
      <alignment horizontal="center" vertical="center" wrapText="1"/>
    </xf>
    <xf numFmtId="0" fontId="8" fillId="2"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5" fillId="0" borderId="0" xfId="0" applyFont="1"/>
    <xf numFmtId="164" fontId="5" fillId="2" borderId="1" xfId="2" applyNumberFormat="1" applyFont="1" applyFill="1" applyBorder="1" applyAlignment="1">
      <alignment horizontal="center" vertical="center" wrapText="1"/>
    </xf>
    <xf numFmtId="0" fontId="10" fillId="6" borderId="1" xfId="0" applyFont="1" applyFill="1" applyBorder="1" applyAlignment="1">
      <alignment horizontal="center" vertical="center" wrapText="1"/>
    </xf>
    <xf numFmtId="41" fontId="10" fillId="6" borderId="1" xfId="3" applyFont="1" applyFill="1" applyBorder="1" applyAlignment="1">
      <alignment horizontal="center" vertical="center" wrapText="1"/>
    </xf>
    <xf numFmtId="165" fontId="10" fillId="6" borderId="1" xfId="4" applyNumberFormat="1" applyFont="1" applyFill="1" applyBorder="1" applyAlignment="1">
      <alignment horizontal="center" vertical="center" wrapText="1"/>
    </xf>
    <xf numFmtId="0" fontId="6" fillId="0" borderId="0" xfId="0" applyFont="1" applyAlignment="1">
      <alignment vertical="center"/>
    </xf>
    <xf numFmtId="0" fontId="11" fillId="3" borderId="0" xfId="0" applyFont="1" applyFill="1" applyAlignment="1">
      <alignment horizontal="center" wrapText="1"/>
    </xf>
    <xf numFmtId="0" fontId="11" fillId="3" borderId="0" xfId="0" applyFont="1" applyFill="1" applyAlignment="1">
      <alignment horizontal="center" vertical="center" wrapText="1"/>
    </xf>
  </cellXfs>
  <cellStyles count="11">
    <cellStyle name="Millares" xfId="5" builtinId="3"/>
    <cellStyle name="Millares [0]" xfId="6" builtinId="6"/>
    <cellStyle name="Millares [0] 2" xfId="3" xr:uid="{00000000-0005-0000-0000-000002000000}"/>
    <cellStyle name="Millares 2" xfId="4" xr:uid="{00000000-0005-0000-0000-000003000000}"/>
    <cellStyle name="Millares 3" xfId="9" xr:uid="{00000000-0005-0000-0000-000004000000}"/>
    <cellStyle name="Moneda" xfId="2" builtinId="4"/>
    <cellStyle name="Moneda [0]" xfId="7" builtinId="7"/>
    <cellStyle name="Moneda 2" xfId="10" xr:uid="{00000000-0005-0000-0000-000007000000}"/>
    <cellStyle name="Normal" xfId="0" builtinId="0"/>
    <cellStyle name="Normal 2" xfId="1" xr:uid="{00000000-0005-0000-0000-000009000000}"/>
    <cellStyle name="Porcentaje" xfId="8"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796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 Type="http://schemas.openxmlformats.org/officeDocument/2006/relationships/externalLink" Target="externalLinks/externalLink1.xml"/><Relationship Id="rId21" Type="http://schemas.openxmlformats.org/officeDocument/2006/relationships/sharedStrings" Target="sharedStrings.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uricio%20Marquez/OneDrive/Escritorio/SSF%202022%20OAP/TRABAJO%20SSF%20202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natalia/Desktop/Users/natalia/Library/Containers/com.microsoft.Excel/Data/Documents/C:/Users/latehortuaj/Downloads/Formulaci&#243;n%20Plan%20de%20Acci&#243;n%202023%20Comunicaciones%20Ajustado%2002122022%20(1)%20(4).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natalia/Desktop/Users/natalia/Library/Containers/com.microsoft.Excel/Data/Documents/D:/Desktop/PEDROJOSE/Nueva%20carpeta/ssf/PLANES%20DE%20ACCION%20APROBADOS/SSF-PA-2023-5.%20OFICINA%20DE%20CONTROL%20INTERNO.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natalia/Desktop/Users/natalia/Library/Containers/com.microsoft.Excel/Data/Documents/D:/Desktop/PEDROJOSE/Nueva%20carpeta/ssf/PLANES%20DE%20ACCION%20APROBADOS/SSF-PA-2023-4.%20OFICINA%20TECNOLOGIAS%20DE%20LA%20INFORMACI&#211;N%20Y%20LAS%20TELECOMUNICACIONES.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natalia/Desktop/Users/natalia/Library/Containers/com.microsoft.Excel/Data/Documents/D:/Desktop/PEDROJOSE/Nueva%20carpeta/ssf/PLANES%20DE%20ACCION%20APROBADOS/SSF-PA-2023-2.%20OFICINA%20ASESORA%20DE%20PLANEACION.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natalia/Desktop/Users/natalia/Library/Containers/com.microsoft.Excel/Data/Documents/D:/Descargas/Propuesta%20Formulaci&#243;n%20Plan%20de%20Acci&#243;n%202023%20(AE)%20(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natalia/Library/Containers/com.microsoft.Excel/Data/Documents/D:/Desktop/PEDROJOSE/Nueva%20carpeta/ssf/PLANES%20DE%20ACCION%20APROBADOS/SSF-PA-2023-9.%20SUPERINTENDENCIA%20DELEGADA%20PARA%20ESTUDIOS%20ESPECIALES%20Y%20EVALUACION%20DE%20PROYECTOS.slk.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natalia/Desktop/Users/natalia/Library/Containers/com.microsoft.Excel/Data/Documents/C:/Users/latehortuaj/Downloads/Formulaci&#243;n%20Plan%20de%20Acci&#243;n%202023%20gesti&#243;n%20financiera%202dic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atalia/Desktop/Users/natalia/Library/Containers/com.microsoft.Excel/Data/Documents/D:/Descargas/CONSTRUCCION%20PLAN%20DE%20ACCION%202023%20(3)%20para%20entregar%20doctor%20freddy%207L%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atalia/Desktop/Users/natalia/Library/Containers/com.microsoft.Excel/Data/Documents/C:/Users/latehortuaj/Downloads/Plantilla%20Formulaci&#243;n%20Plan%20de%20Acci&#243;n%202023%20VF%20(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natalia/Desktop/Users/natalia/Library/Containers/com.microsoft.Excel/Data/Documents/C:/Users/latehortuaj/Downloads/Plan%20de%20acci&#243;n%20del%20Grupo%20de%20Control%20Interno%20Disciplinario.%201dic2022%20(1)%2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atalia/Desktop/Users/natalia/Library/Containers/com.microsoft.Excel/Data/Documents/C:/Users/latehortuaj/Downloads/Plantilla%20Formulaci&#243;n%20Plan%20de%20Acci&#243;n%202023%20VF%20(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natalia/Desktop/Users/natalia/Library/Containers/com.microsoft.Excel/Data/Documents/C:/Users/latehortuaj/Desktop/planeacion%20para%20el%20doctor%20fredy/Plan%20Formulacci&#243;n%20Recursos%20humanos%201diciembre2022%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natalia/Desktop/Users/natalia/Library/Containers/com.microsoft.Excel/Data/Documents/D:/Desktop/PEDROJOSE/Nueva%20carpeta/ssf/PLANES%20DE%20ACCION%20APROBADOS/SSF-PA-2023-7.%20SUPERINTENDENCIA%20DELEGADA%20PARA%20LA%20GESTION.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natalia/Desktop/Users/natalia/Library/Containers/com.microsoft.Excel/Data/Documents/D:/Desktop/PEDROJOSE/Nueva%20carpeta/ssf/PLANES%20DE%20ACCION%20APROBADOS/SSF-PA-2023-8.%20SUPERINTENDENCIA%20DELEGADA%20MEDIDAS%20ESPECIALES.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natalia/Desktop/Users/natalia/Library/Containers/com.microsoft.Excel/Data/Documents/D:/Descargas/SSF-PA-2023-OPU%20POR%20APROBAC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final"/>
      <sheetName val="ObSectoriales"/>
      <sheetName val="Objetivos"/>
      <sheetName val="Estrategias"/>
      <sheetName val="Procesos"/>
      <sheetName val="DimensionesMIPG"/>
      <sheetName val="PolíticasMIPG"/>
      <sheetName val="Planes612"/>
      <sheetName val="Dependencias"/>
      <sheetName val="TipoIndicador"/>
      <sheetName val="Frecuencia"/>
    </sheetNames>
    <sheetDataSet>
      <sheetData sheetId="0" refreshError="1"/>
      <sheetData sheetId="1" refreshError="1">
        <row r="2">
          <cell r="A2" t="str">
            <v>5. Desarrollar acciones de inspección, vigilancia y control con el fin de dar cumplimiento a las normas legales, reglamentarias y convencionales en materia de trabajo decente</v>
          </cell>
        </row>
        <row r="3">
          <cell r="A3" t="str">
            <v>6. Fortalecer las instituciones del Sector Trabajo y la rendición de cuentas en ejercicio del Buen Gobierno, en búsqueda de la modernización, eficiencia, eficacia y la transparencia</v>
          </cell>
        </row>
        <row r="4">
          <cell r="A4" t="str">
            <v>N/A</v>
          </cell>
        </row>
      </sheetData>
      <sheetData sheetId="2" refreshError="1">
        <row r="2">
          <cell r="B2" t="str">
            <v>OE_1</v>
          </cell>
        </row>
        <row r="3">
          <cell r="B3" t="str">
            <v>OE_2</v>
          </cell>
        </row>
        <row r="4">
          <cell r="B4" t="str">
            <v>OE_3</v>
          </cell>
        </row>
        <row r="5">
          <cell r="B5" t="str">
            <v>OE_4</v>
          </cell>
        </row>
        <row r="6">
          <cell r="B6" t="str">
            <v>N/A</v>
          </cell>
        </row>
      </sheetData>
      <sheetData sheetId="3" refreshError="1"/>
      <sheetData sheetId="4" refreshError="1">
        <row r="2">
          <cell r="B2" t="str">
            <v>Direccionamiento Estratégico</v>
          </cell>
        </row>
        <row r="3">
          <cell r="B3" t="str">
            <v>Planeación Institucional</v>
          </cell>
        </row>
        <row r="4">
          <cell r="B4" t="str">
            <v>Generación Estadística del SSF</v>
          </cell>
        </row>
        <row r="5">
          <cell r="B5" t="str">
            <v>Comunicación Pública</v>
          </cell>
        </row>
        <row r="6">
          <cell r="B6" t="str">
            <v>Control Financiero Contable de las CCF</v>
          </cell>
        </row>
        <row r="7">
          <cell r="B7" t="str">
            <v>Evaluación de Gestión de CCF</v>
          </cell>
        </row>
        <row r="8">
          <cell r="B8" t="str">
            <v>Visita a Entes Vigilados</v>
          </cell>
        </row>
        <row r="9">
          <cell r="B9" t="str">
            <v>Estudios Especiales y Evaluación de Proyectos</v>
          </cell>
        </row>
        <row r="10">
          <cell r="B10" t="str">
            <v>Control Legal de CCF</v>
          </cell>
        </row>
        <row r="11">
          <cell r="B11" t="str">
            <v>Interacción con el Ciudadano</v>
          </cell>
        </row>
        <row r="12">
          <cell r="B12" t="str">
            <v>Gestión de Sistemas de Información</v>
          </cell>
        </row>
        <row r="13">
          <cell r="B13" t="str">
            <v>Gestión Documental</v>
          </cell>
        </row>
        <row r="14">
          <cell r="B14" t="str">
            <v>Procesos Disciplinarios</v>
          </cell>
        </row>
        <row r="15">
          <cell r="B15" t="str">
            <v>Gestión Juridica</v>
          </cell>
        </row>
        <row r="16">
          <cell r="B16" t="str">
            <v>Gestión Financiera y Presupuestal</v>
          </cell>
        </row>
        <row r="17">
          <cell r="B17" t="str">
            <v>Contratación Administrativa</v>
          </cell>
        </row>
        <row r="18">
          <cell r="B18" t="str">
            <v>Recursos Físicos</v>
          </cell>
        </row>
        <row r="19">
          <cell r="B19" t="str">
            <v>Almacén e Inventario</v>
          </cell>
        </row>
        <row r="20">
          <cell r="B20" t="str">
            <v>Notificaciones y Certificaciones</v>
          </cell>
        </row>
        <row r="21">
          <cell r="B21" t="str">
            <v>Gestión del Talento Humano</v>
          </cell>
        </row>
        <row r="22">
          <cell r="B22" t="str">
            <v>Evaluación y Control</v>
          </cell>
        </row>
        <row r="23">
          <cell r="B23" t="str">
            <v>N/A</v>
          </cell>
        </row>
      </sheetData>
      <sheetData sheetId="5" refreshError="1">
        <row r="2">
          <cell r="B2" t="str">
            <v>Talento_Humano</v>
          </cell>
        </row>
        <row r="3">
          <cell r="B3" t="str">
            <v>Direccionamiento_Estratégico_y_Planeación</v>
          </cell>
        </row>
        <row r="4">
          <cell r="B4" t="str">
            <v>Gestión_con_Valores_para_Resultados</v>
          </cell>
        </row>
        <row r="5">
          <cell r="B5" t="str">
            <v>Evaluación_de_Resultados</v>
          </cell>
        </row>
        <row r="6">
          <cell r="B6" t="str">
            <v>Información_y_Comunicación</v>
          </cell>
        </row>
        <row r="7">
          <cell r="B7" t="str">
            <v xml:space="preserve">Gestión_del_Conocimiento_y_la_Innovación </v>
          </cell>
        </row>
        <row r="8">
          <cell r="B8" t="str">
            <v>Control_Interno</v>
          </cell>
        </row>
        <row r="9">
          <cell r="B9" t="str">
            <v>N/A</v>
          </cell>
        </row>
      </sheetData>
      <sheetData sheetId="6" refreshError="1"/>
      <sheetData sheetId="7" refreshError="1"/>
      <sheetData sheetId="8" refreshError="1">
        <row r="2">
          <cell r="B2" t="str">
            <v>Despacho Superintendente del Subsidio Familiar</v>
          </cell>
        </row>
        <row r="3">
          <cell r="B3" t="str">
            <v>Oficina Asesora de Planeación</v>
          </cell>
        </row>
        <row r="4">
          <cell r="B4" t="str">
            <v>Oficina Jurídica</v>
          </cell>
        </row>
        <row r="5">
          <cell r="B5" t="str">
            <v>Oficina de las Tecnologías de Información y Comunicación</v>
          </cell>
        </row>
        <row r="6">
          <cell r="B6" t="str">
            <v>Oficina de Control Interno</v>
          </cell>
        </row>
        <row r="7">
          <cell r="B7" t="str">
            <v>Secretaría General</v>
          </cell>
        </row>
        <row r="8">
          <cell r="B8" t="str">
            <v>Oficina de Protección y Atención al Usuario</v>
          </cell>
        </row>
        <row r="9">
          <cell r="B9" t="str">
            <v>Superintendencia Delegada para Estudios Especiales y Evaluación de Proyectos</v>
          </cell>
        </row>
        <row r="10">
          <cell r="B10" t="str">
            <v>Superintendencia Delegada para la Gestión</v>
          </cell>
        </row>
        <row r="11">
          <cell r="B11" t="str">
            <v>Superintendencia Delegada para la Responsabilidad Administrativa y Medidas Especiales</v>
          </cell>
        </row>
      </sheetData>
      <sheetData sheetId="9" refreshError="1">
        <row r="2">
          <cell r="B2" t="str">
            <v>Eficacia/Producto</v>
          </cell>
        </row>
        <row r="3">
          <cell r="B3" t="str">
            <v>Eficiencia/Gestión</v>
          </cell>
        </row>
        <row r="4">
          <cell r="B4" t="str">
            <v>Efectividad/Resultado</v>
          </cell>
        </row>
      </sheetData>
      <sheetData sheetId="10" refreshError="1">
        <row r="2">
          <cell r="B2" t="str">
            <v>Mensual</v>
          </cell>
        </row>
        <row r="3">
          <cell r="B3" t="str">
            <v>Trimestral</v>
          </cell>
        </row>
        <row r="4">
          <cell r="B4" t="str">
            <v>Semestral</v>
          </cell>
        </row>
        <row r="5">
          <cell r="B5" t="str">
            <v>Anual</v>
          </cell>
        </row>
        <row r="6">
          <cell r="B6" t="str">
            <v>Cuatrimestral</v>
          </cell>
        </row>
        <row r="7">
          <cell r="B7" t="str">
            <v>Bimestral</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N1161"/>
  <sheetViews>
    <sheetView tabSelected="1" topLeftCell="I1" zoomScale="80" zoomScaleNormal="80" workbookViewId="0">
      <selection activeCell="A2" sqref="A2:X2"/>
    </sheetView>
  </sheetViews>
  <sheetFormatPr baseColWidth="10" defaultColWidth="11.42578125" defaultRowHeight="15" x14ac:dyDescent="0.25"/>
  <cols>
    <col min="1" max="1" width="11.7109375" customWidth="1"/>
    <col min="2" max="2" width="40.85546875" style="68" customWidth="1"/>
    <col min="3" max="3" width="13.85546875" style="68" customWidth="1"/>
    <col min="4" max="4" width="45" style="68" customWidth="1"/>
    <col min="5" max="5" width="35.42578125" style="68" customWidth="1"/>
    <col min="6" max="6" width="17.140625" customWidth="1"/>
    <col min="7" max="7" width="17.42578125" customWidth="1"/>
    <col min="8" max="9" width="16.42578125" customWidth="1"/>
    <col min="10" max="10" width="26" customWidth="1"/>
    <col min="12" max="12" width="15.85546875" customWidth="1"/>
    <col min="13" max="13" width="14.85546875" customWidth="1"/>
    <col min="14" max="14" width="15.28515625" customWidth="1"/>
    <col min="15" max="15" width="18.42578125" customWidth="1"/>
    <col min="16" max="16" width="14.42578125" customWidth="1"/>
    <col min="18" max="18" width="11.42578125" style="67"/>
    <col min="19" max="19" width="19.140625" style="44" customWidth="1"/>
    <col min="20" max="20" width="22.140625" customWidth="1"/>
    <col min="21" max="21" width="14.42578125" customWidth="1"/>
    <col min="22" max="22" width="16.7109375" customWidth="1"/>
    <col min="23" max="23" width="18.140625" customWidth="1"/>
    <col min="24" max="24" width="27.7109375" customWidth="1"/>
  </cols>
  <sheetData>
    <row r="2" spans="1:24" ht="90.6" customHeight="1" x14ac:dyDescent="0.35">
      <c r="A2" s="83" t="s">
        <v>0</v>
      </c>
      <c r="B2" s="83"/>
      <c r="C2" s="83"/>
      <c r="D2" s="83"/>
      <c r="E2" s="83"/>
      <c r="F2" s="83"/>
      <c r="G2" s="83"/>
      <c r="H2" s="83"/>
      <c r="I2" s="83"/>
      <c r="J2" s="83"/>
      <c r="K2" s="83"/>
      <c r="L2" s="83"/>
      <c r="M2" s="83"/>
      <c r="N2" s="83"/>
      <c r="O2" s="83"/>
      <c r="P2" s="83"/>
      <c r="Q2" s="83"/>
      <c r="R2" s="84"/>
      <c r="S2" s="83"/>
      <c r="T2" s="83"/>
      <c r="U2" s="83"/>
      <c r="V2" s="83"/>
      <c r="W2" s="83"/>
      <c r="X2" s="83"/>
    </row>
    <row r="3" spans="1:24" ht="26.25" x14ac:dyDescent="0.25">
      <c r="A3" s="82" t="s">
        <v>557</v>
      </c>
      <c r="B3" s="5"/>
      <c r="C3" s="5"/>
      <c r="D3" s="5"/>
      <c r="E3" s="73"/>
      <c r="F3" s="1"/>
      <c r="G3" s="1"/>
      <c r="H3" s="1"/>
      <c r="I3" s="1"/>
      <c r="J3" s="1"/>
      <c r="K3" s="1"/>
      <c r="L3" s="1"/>
      <c r="M3" s="1"/>
      <c r="N3" s="1"/>
      <c r="O3" s="1"/>
      <c r="P3" s="1"/>
      <c r="Q3" s="1"/>
      <c r="R3" s="1"/>
      <c r="S3" s="1"/>
      <c r="T3" s="1"/>
      <c r="U3" s="2"/>
      <c r="V3" s="3"/>
      <c r="W3" s="4"/>
      <c r="X3" s="5"/>
    </row>
    <row r="4" spans="1:24" ht="63.75" x14ac:dyDescent="0.25">
      <c r="A4" s="79" t="s">
        <v>1</v>
      </c>
      <c r="B4" s="79" t="s">
        <v>2</v>
      </c>
      <c r="C4" s="79" t="s">
        <v>3</v>
      </c>
      <c r="D4" s="79" t="s">
        <v>4</v>
      </c>
      <c r="E4" s="79" t="s">
        <v>5</v>
      </c>
      <c r="F4" s="79" t="s">
        <v>6</v>
      </c>
      <c r="G4" s="79" t="s">
        <v>7</v>
      </c>
      <c r="H4" s="80" t="s">
        <v>8</v>
      </c>
      <c r="I4" s="80" t="s">
        <v>9</v>
      </c>
      <c r="J4" s="80" t="s">
        <v>10</v>
      </c>
      <c r="K4" s="80" t="s">
        <v>11</v>
      </c>
      <c r="L4" s="80" t="s">
        <v>12</v>
      </c>
      <c r="M4" s="80" t="s">
        <v>13</v>
      </c>
      <c r="N4" s="80" t="s">
        <v>14</v>
      </c>
      <c r="O4" s="80" t="s">
        <v>15</v>
      </c>
      <c r="P4" s="80" t="s">
        <v>16</v>
      </c>
      <c r="Q4" s="80" t="s">
        <v>17</v>
      </c>
      <c r="R4" s="80" t="s">
        <v>18</v>
      </c>
      <c r="S4" s="80" t="s">
        <v>19</v>
      </c>
      <c r="T4" s="80" t="s">
        <v>20</v>
      </c>
      <c r="U4" s="80" t="s">
        <v>21</v>
      </c>
      <c r="V4" s="79" t="s">
        <v>22</v>
      </c>
      <c r="W4" s="81" t="s">
        <v>23</v>
      </c>
      <c r="X4" s="79" t="s">
        <v>24</v>
      </c>
    </row>
    <row r="5" spans="1:24" ht="140.25" x14ac:dyDescent="0.25">
      <c r="A5" s="16">
        <v>1</v>
      </c>
      <c r="B5" s="32" t="s">
        <v>541</v>
      </c>
      <c r="C5" s="37" t="s">
        <v>544</v>
      </c>
      <c r="D5" s="37" t="s">
        <v>548</v>
      </c>
      <c r="E5" s="37" t="s">
        <v>553</v>
      </c>
      <c r="F5" s="8" t="s">
        <v>25</v>
      </c>
      <c r="G5" s="8" t="s">
        <v>26</v>
      </c>
      <c r="H5" s="9" t="s">
        <v>27</v>
      </c>
      <c r="I5" s="9" t="s">
        <v>561</v>
      </c>
      <c r="J5" s="9" t="s">
        <v>28</v>
      </c>
      <c r="K5" s="10">
        <v>44928</v>
      </c>
      <c r="L5" s="10">
        <v>45291</v>
      </c>
      <c r="M5" s="9" t="s">
        <v>29</v>
      </c>
      <c r="N5" s="9" t="s">
        <v>30</v>
      </c>
      <c r="O5" s="9" t="s">
        <v>31</v>
      </c>
      <c r="P5" s="9" t="s">
        <v>32</v>
      </c>
      <c r="Q5" s="9" t="s">
        <v>33</v>
      </c>
      <c r="R5" s="58">
        <v>4</v>
      </c>
      <c r="S5" s="9" t="s">
        <v>34</v>
      </c>
      <c r="T5" s="9" t="s">
        <v>35</v>
      </c>
      <c r="U5" s="9" t="s">
        <v>36</v>
      </c>
      <c r="V5" s="8" t="s">
        <v>37</v>
      </c>
      <c r="W5" s="11" t="s">
        <v>38</v>
      </c>
      <c r="X5" s="9" t="s">
        <v>39</v>
      </c>
    </row>
    <row r="6" spans="1:24" s="6" customFormat="1" ht="114.75" x14ac:dyDescent="0.25">
      <c r="A6" s="9">
        <f t="shared" ref="A6:A37" si="0">A5+1</f>
        <v>2</v>
      </c>
      <c r="B6" s="32" t="s">
        <v>540</v>
      </c>
      <c r="C6" s="37" t="s">
        <v>545</v>
      </c>
      <c r="D6" s="37" t="s">
        <v>543</v>
      </c>
      <c r="E6" s="37" t="s">
        <v>542</v>
      </c>
      <c r="F6" s="8" t="s">
        <v>25</v>
      </c>
      <c r="G6" s="8" t="s">
        <v>26</v>
      </c>
      <c r="H6" s="9" t="s">
        <v>27</v>
      </c>
      <c r="I6" s="9" t="s">
        <v>561</v>
      </c>
      <c r="J6" s="9" t="s">
        <v>41</v>
      </c>
      <c r="K6" s="10">
        <v>44928</v>
      </c>
      <c r="L6" s="10">
        <v>45291</v>
      </c>
      <c r="M6" s="9" t="s">
        <v>42</v>
      </c>
      <c r="N6" s="9" t="s">
        <v>43</v>
      </c>
      <c r="O6" s="9" t="s">
        <v>44</v>
      </c>
      <c r="P6" s="9" t="s">
        <v>45</v>
      </c>
      <c r="Q6" s="9" t="s">
        <v>46</v>
      </c>
      <c r="R6" s="48">
        <v>1</v>
      </c>
      <c r="S6" s="9" t="s">
        <v>34</v>
      </c>
      <c r="T6" s="9" t="s">
        <v>47</v>
      </c>
      <c r="U6" s="9" t="s">
        <v>48</v>
      </c>
      <c r="V6" s="8" t="s">
        <v>37</v>
      </c>
      <c r="W6" s="11">
        <v>167000000</v>
      </c>
      <c r="X6" s="9" t="s">
        <v>49</v>
      </c>
    </row>
    <row r="7" spans="1:24" s="6" customFormat="1" ht="102" x14ac:dyDescent="0.25">
      <c r="A7" s="9">
        <f t="shared" si="0"/>
        <v>3</v>
      </c>
      <c r="B7" s="32" t="s">
        <v>541</v>
      </c>
      <c r="C7" s="37" t="s">
        <v>544</v>
      </c>
      <c r="D7" s="37" t="s">
        <v>549</v>
      </c>
      <c r="E7" s="37" t="s">
        <v>554</v>
      </c>
      <c r="F7" s="8" t="s">
        <v>25</v>
      </c>
      <c r="G7" s="8" t="s">
        <v>26</v>
      </c>
      <c r="H7" s="9" t="s">
        <v>27</v>
      </c>
      <c r="I7" s="9" t="s">
        <v>561</v>
      </c>
      <c r="J7" s="9" t="s">
        <v>50</v>
      </c>
      <c r="K7" s="10">
        <v>44928</v>
      </c>
      <c r="L7" s="10">
        <v>45291</v>
      </c>
      <c r="M7" s="9" t="s">
        <v>51</v>
      </c>
      <c r="N7" s="9" t="s">
        <v>51</v>
      </c>
      <c r="O7" s="9" t="s">
        <v>44</v>
      </c>
      <c r="P7" s="9" t="s">
        <v>52</v>
      </c>
      <c r="Q7" s="9" t="s">
        <v>46</v>
      </c>
      <c r="R7" s="48">
        <v>1</v>
      </c>
      <c r="S7" s="9" t="s">
        <v>34</v>
      </c>
      <c r="T7" s="9" t="s">
        <v>53</v>
      </c>
      <c r="U7" s="9" t="s">
        <v>48</v>
      </c>
      <c r="V7" s="8" t="s">
        <v>37</v>
      </c>
      <c r="W7" s="11">
        <v>364826720</v>
      </c>
      <c r="X7" s="9" t="s">
        <v>49</v>
      </c>
    </row>
    <row r="8" spans="1:24" s="6" customFormat="1" ht="102" x14ac:dyDescent="0.25">
      <c r="A8" s="9">
        <f t="shared" si="0"/>
        <v>4</v>
      </c>
      <c r="B8" s="32" t="s">
        <v>541</v>
      </c>
      <c r="C8" s="37" t="s">
        <v>544</v>
      </c>
      <c r="D8" s="37" t="s">
        <v>550</v>
      </c>
      <c r="E8" s="37" t="s">
        <v>554</v>
      </c>
      <c r="F8" s="8" t="s">
        <v>25</v>
      </c>
      <c r="G8" s="8" t="s">
        <v>26</v>
      </c>
      <c r="H8" s="9" t="s">
        <v>27</v>
      </c>
      <c r="I8" s="9" t="s">
        <v>561</v>
      </c>
      <c r="J8" s="9" t="s">
        <v>54</v>
      </c>
      <c r="K8" s="10">
        <v>44928</v>
      </c>
      <c r="L8" s="10">
        <v>45291</v>
      </c>
      <c r="M8" s="9" t="s">
        <v>55</v>
      </c>
      <c r="N8" s="9" t="s">
        <v>55</v>
      </c>
      <c r="O8" s="9" t="s">
        <v>44</v>
      </c>
      <c r="P8" s="9" t="s">
        <v>56</v>
      </c>
      <c r="Q8" s="9" t="s">
        <v>33</v>
      </c>
      <c r="R8" s="58">
        <v>19</v>
      </c>
      <c r="S8" s="9" t="s">
        <v>34</v>
      </c>
      <c r="T8" s="9" t="s">
        <v>57</v>
      </c>
      <c r="U8" s="9" t="s">
        <v>48</v>
      </c>
      <c r="V8" s="8" t="s">
        <v>37</v>
      </c>
      <c r="W8" s="11">
        <v>145477200</v>
      </c>
      <c r="X8" s="9" t="s">
        <v>49</v>
      </c>
    </row>
    <row r="9" spans="1:24" s="6" customFormat="1" ht="83.1" customHeight="1" x14ac:dyDescent="0.25">
      <c r="A9" s="9">
        <f t="shared" si="0"/>
        <v>5</v>
      </c>
      <c r="B9" s="32" t="s">
        <v>541</v>
      </c>
      <c r="C9" s="37" t="s">
        <v>544</v>
      </c>
      <c r="D9" s="37" t="s">
        <v>548</v>
      </c>
      <c r="E9" s="37" t="s">
        <v>554</v>
      </c>
      <c r="F9" s="8" t="s">
        <v>25</v>
      </c>
      <c r="G9" s="8" t="s">
        <v>26</v>
      </c>
      <c r="H9" s="9" t="s">
        <v>27</v>
      </c>
      <c r="I9" s="9" t="s">
        <v>561</v>
      </c>
      <c r="J9" s="9" t="s">
        <v>58</v>
      </c>
      <c r="K9" s="10">
        <v>45017</v>
      </c>
      <c r="L9" s="10">
        <v>45290</v>
      </c>
      <c r="M9" s="9" t="s">
        <v>59</v>
      </c>
      <c r="N9" s="9" t="s">
        <v>59</v>
      </c>
      <c r="O9" s="9" t="s">
        <v>31</v>
      </c>
      <c r="P9" s="9" t="s">
        <v>60</v>
      </c>
      <c r="Q9" s="9" t="s">
        <v>33</v>
      </c>
      <c r="R9" s="58">
        <v>2</v>
      </c>
      <c r="S9" s="9" t="s">
        <v>34</v>
      </c>
      <c r="T9" s="9" t="s">
        <v>61</v>
      </c>
      <c r="U9" s="9" t="s">
        <v>62</v>
      </c>
      <c r="V9" s="8" t="s">
        <v>37</v>
      </c>
      <c r="W9" s="11" t="s">
        <v>38</v>
      </c>
      <c r="X9" s="9" t="s">
        <v>49</v>
      </c>
    </row>
    <row r="10" spans="1:24" s="6" customFormat="1" ht="102" x14ac:dyDescent="0.25">
      <c r="A10" s="9">
        <f t="shared" si="0"/>
        <v>6</v>
      </c>
      <c r="B10" s="32" t="s">
        <v>541</v>
      </c>
      <c r="C10" s="37" t="s">
        <v>544</v>
      </c>
      <c r="D10" s="37" t="s">
        <v>548</v>
      </c>
      <c r="E10" s="37" t="s">
        <v>554</v>
      </c>
      <c r="F10" s="8" t="s">
        <v>25</v>
      </c>
      <c r="G10" s="8" t="s">
        <v>26</v>
      </c>
      <c r="H10" s="9" t="s">
        <v>27</v>
      </c>
      <c r="I10" s="9" t="s">
        <v>561</v>
      </c>
      <c r="J10" s="9" t="s">
        <v>63</v>
      </c>
      <c r="K10" s="10">
        <v>44958</v>
      </c>
      <c r="L10" s="10">
        <v>45290</v>
      </c>
      <c r="M10" s="9" t="s">
        <v>64</v>
      </c>
      <c r="N10" s="9" t="s">
        <v>65</v>
      </c>
      <c r="O10" s="9" t="s">
        <v>44</v>
      </c>
      <c r="P10" s="9" t="s">
        <v>66</v>
      </c>
      <c r="Q10" s="9" t="s">
        <v>46</v>
      </c>
      <c r="R10" s="48">
        <v>1</v>
      </c>
      <c r="S10" s="9" t="s">
        <v>34</v>
      </c>
      <c r="T10" s="9" t="s">
        <v>67</v>
      </c>
      <c r="U10" s="9" t="s">
        <v>48</v>
      </c>
      <c r="V10" s="8" t="s">
        <v>37</v>
      </c>
      <c r="W10" s="11">
        <v>52684500</v>
      </c>
      <c r="X10" s="9" t="s">
        <v>49</v>
      </c>
    </row>
    <row r="11" spans="1:24" s="6" customFormat="1" ht="84" customHeight="1" x14ac:dyDescent="0.25">
      <c r="A11" s="9">
        <f t="shared" si="0"/>
        <v>7</v>
      </c>
      <c r="B11" s="32" t="s">
        <v>540</v>
      </c>
      <c r="C11" s="37" t="s">
        <v>547</v>
      </c>
      <c r="D11" s="37" t="s">
        <v>550</v>
      </c>
      <c r="E11" s="37" t="s">
        <v>555</v>
      </c>
      <c r="F11" s="8" t="s">
        <v>25</v>
      </c>
      <c r="G11" s="8" t="s">
        <v>26</v>
      </c>
      <c r="H11" s="9" t="s">
        <v>27</v>
      </c>
      <c r="I11" s="9" t="s">
        <v>561</v>
      </c>
      <c r="J11" s="9" t="s">
        <v>68</v>
      </c>
      <c r="K11" s="10">
        <v>44928</v>
      </c>
      <c r="L11" s="10">
        <v>45291</v>
      </c>
      <c r="M11" s="9" t="s">
        <v>69</v>
      </c>
      <c r="N11" s="9" t="s">
        <v>69</v>
      </c>
      <c r="O11" s="9" t="s">
        <v>31</v>
      </c>
      <c r="P11" s="9" t="s">
        <v>70</v>
      </c>
      <c r="Q11" s="9" t="s">
        <v>33</v>
      </c>
      <c r="R11" s="58">
        <v>4</v>
      </c>
      <c r="S11" s="9" t="s">
        <v>34</v>
      </c>
      <c r="T11" s="9" t="s">
        <v>71</v>
      </c>
      <c r="U11" s="9" t="s">
        <v>48</v>
      </c>
      <c r="V11" s="9" t="s">
        <v>72</v>
      </c>
      <c r="W11" s="11" t="s">
        <v>38</v>
      </c>
      <c r="X11" s="9" t="s">
        <v>49</v>
      </c>
    </row>
    <row r="12" spans="1:24" s="6" customFormat="1" ht="153" x14ac:dyDescent="0.25">
      <c r="A12" s="9">
        <f t="shared" si="0"/>
        <v>8</v>
      </c>
      <c r="B12" s="32" t="s">
        <v>540</v>
      </c>
      <c r="C12" s="37" t="s">
        <v>547</v>
      </c>
      <c r="D12" s="37" t="s">
        <v>550</v>
      </c>
      <c r="E12" s="74" t="s">
        <v>555</v>
      </c>
      <c r="F12" s="8" t="s">
        <v>25</v>
      </c>
      <c r="G12" s="8" t="s">
        <v>26</v>
      </c>
      <c r="H12" s="9" t="s">
        <v>27</v>
      </c>
      <c r="I12" s="9" t="s">
        <v>561</v>
      </c>
      <c r="J12" s="9" t="s">
        <v>73</v>
      </c>
      <c r="K12" s="10">
        <v>44958</v>
      </c>
      <c r="L12" s="10">
        <v>45290</v>
      </c>
      <c r="M12" s="9" t="s">
        <v>74</v>
      </c>
      <c r="N12" s="9" t="s">
        <v>75</v>
      </c>
      <c r="O12" s="9" t="s">
        <v>44</v>
      </c>
      <c r="P12" s="9" t="s">
        <v>32</v>
      </c>
      <c r="Q12" s="9" t="s">
        <v>33</v>
      </c>
      <c r="R12" s="58">
        <v>1</v>
      </c>
      <c r="S12" s="9" t="s">
        <v>34</v>
      </c>
      <c r="T12" s="9" t="s">
        <v>76</v>
      </c>
      <c r="U12" s="9" t="s">
        <v>36</v>
      </c>
      <c r="V12" s="8" t="s">
        <v>37</v>
      </c>
      <c r="W12" s="11">
        <v>58780000</v>
      </c>
      <c r="X12" s="9" t="s">
        <v>49</v>
      </c>
    </row>
    <row r="13" spans="1:24" s="6" customFormat="1" ht="184.5" customHeight="1" x14ac:dyDescent="0.25">
      <c r="A13" s="34">
        <f t="shared" si="0"/>
        <v>9</v>
      </c>
      <c r="B13" s="32" t="s">
        <v>540</v>
      </c>
      <c r="C13" s="37" t="s">
        <v>547</v>
      </c>
      <c r="D13" s="37" t="s">
        <v>550</v>
      </c>
      <c r="E13" s="75" t="s">
        <v>555</v>
      </c>
      <c r="F13" s="32" t="s">
        <v>77</v>
      </c>
      <c r="G13" s="32" t="s">
        <v>78</v>
      </c>
      <c r="H13" s="38" t="s">
        <v>79</v>
      </c>
      <c r="I13" s="9" t="s">
        <v>575</v>
      </c>
      <c r="J13" s="38" t="s">
        <v>80</v>
      </c>
      <c r="K13" s="39">
        <v>44927</v>
      </c>
      <c r="L13" s="39">
        <v>45291</v>
      </c>
      <c r="M13" s="38" t="s">
        <v>81</v>
      </c>
      <c r="N13" s="38" t="s">
        <v>82</v>
      </c>
      <c r="O13" s="34" t="s">
        <v>31</v>
      </c>
      <c r="P13" s="38" t="s">
        <v>82</v>
      </c>
      <c r="Q13" s="38" t="s">
        <v>33</v>
      </c>
      <c r="R13" s="59">
        <v>4</v>
      </c>
      <c r="S13" s="34" t="s">
        <v>83</v>
      </c>
      <c r="T13" s="38" t="s">
        <v>84</v>
      </c>
      <c r="U13" s="38" t="s">
        <v>48</v>
      </c>
      <c r="V13" s="37" t="s">
        <v>37</v>
      </c>
      <c r="W13" s="40"/>
      <c r="X13" s="38" t="s">
        <v>85</v>
      </c>
    </row>
    <row r="14" spans="1:24" s="6" customFormat="1" ht="102" x14ac:dyDescent="0.25">
      <c r="A14" s="34">
        <f t="shared" si="0"/>
        <v>10</v>
      </c>
      <c r="B14" s="32" t="s">
        <v>540</v>
      </c>
      <c r="C14" s="37" t="s">
        <v>547</v>
      </c>
      <c r="D14" s="37" t="s">
        <v>550</v>
      </c>
      <c r="E14" s="75" t="s">
        <v>555</v>
      </c>
      <c r="F14" s="32" t="s">
        <v>86</v>
      </c>
      <c r="G14" s="32" t="s">
        <v>87</v>
      </c>
      <c r="H14" s="38" t="s">
        <v>79</v>
      </c>
      <c r="I14" s="9" t="s">
        <v>575</v>
      </c>
      <c r="J14" s="38" t="s">
        <v>88</v>
      </c>
      <c r="K14" s="39">
        <v>44927</v>
      </c>
      <c r="L14" s="39">
        <v>45291</v>
      </c>
      <c r="M14" s="38" t="s">
        <v>89</v>
      </c>
      <c r="N14" s="38" t="s">
        <v>89</v>
      </c>
      <c r="O14" s="34" t="s">
        <v>31</v>
      </c>
      <c r="P14" s="38" t="s">
        <v>90</v>
      </c>
      <c r="Q14" s="38" t="s">
        <v>46</v>
      </c>
      <c r="R14" s="60">
        <v>1</v>
      </c>
      <c r="S14" s="34" t="s">
        <v>83</v>
      </c>
      <c r="T14" s="38" t="s">
        <v>91</v>
      </c>
      <c r="U14" s="38" t="s">
        <v>48</v>
      </c>
      <c r="V14" s="37" t="s">
        <v>37</v>
      </c>
      <c r="W14" s="40">
        <v>286000000</v>
      </c>
      <c r="X14" s="38" t="s">
        <v>85</v>
      </c>
    </row>
    <row r="15" spans="1:24" s="6" customFormat="1" ht="102" x14ac:dyDescent="0.25">
      <c r="A15" s="34">
        <f t="shared" si="0"/>
        <v>11</v>
      </c>
      <c r="B15" s="32" t="s">
        <v>540</v>
      </c>
      <c r="C15" s="37" t="s">
        <v>547</v>
      </c>
      <c r="D15" s="37" t="s">
        <v>550</v>
      </c>
      <c r="E15" s="75" t="s">
        <v>555</v>
      </c>
      <c r="F15" s="32" t="s">
        <v>86</v>
      </c>
      <c r="G15" s="32" t="s">
        <v>87</v>
      </c>
      <c r="H15" s="38" t="s">
        <v>79</v>
      </c>
      <c r="I15" s="9" t="s">
        <v>575</v>
      </c>
      <c r="J15" s="38" t="s">
        <v>88</v>
      </c>
      <c r="K15" s="39">
        <v>45108</v>
      </c>
      <c r="L15" s="39">
        <v>45291</v>
      </c>
      <c r="M15" s="38" t="s">
        <v>92</v>
      </c>
      <c r="N15" s="38" t="s">
        <v>93</v>
      </c>
      <c r="O15" s="34" t="s">
        <v>31</v>
      </c>
      <c r="P15" s="38" t="s">
        <v>94</v>
      </c>
      <c r="Q15" s="38" t="s">
        <v>33</v>
      </c>
      <c r="R15" s="59">
        <v>1</v>
      </c>
      <c r="S15" s="34" t="s">
        <v>83</v>
      </c>
      <c r="T15" s="38" t="s">
        <v>95</v>
      </c>
      <c r="U15" s="38" t="s">
        <v>36</v>
      </c>
      <c r="V15" s="37" t="s">
        <v>37</v>
      </c>
      <c r="W15" s="40">
        <v>7210000</v>
      </c>
      <c r="X15" s="38" t="s">
        <v>85</v>
      </c>
    </row>
    <row r="16" spans="1:24" s="6" customFormat="1" ht="102" x14ac:dyDescent="0.25">
      <c r="A16" s="34">
        <f t="shared" si="0"/>
        <v>12</v>
      </c>
      <c r="B16" s="32" t="s">
        <v>540</v>
      </c>
      <c r="C16" s="37" t="s">
        <v>547</v>
      </c>
      <c r="D16" s="37" t="s">
        <v>550</v>
      </c>
      <c r="E16" s="75" t="s">
        <v>555</v>
      </c>
      <c r="F16" s="32" t="s">
        <v>96</v>
      </c>
      <c r="G16" s="32" t="s">
        <v>97</v>
      </c>
      <c r="H16" s="38" t="s">
        <v>79</v>
      </c>
      <c r="I16" s="9" t="s">
        <v>575</v>
      </c>
      <c r="J16" s="38" t="s">
        <v>98</v>
      </c>
      <c r="K16" s="39">
        <v>44927</v>
      </c>
      <c r="L16" s="39">
        <v>45291</v>
      </c>
      <c r="M16" s="38" t="s">
        <v>89</v>
      </c>
      <c r="N16" s="38" t="s">
        <v>89</v>
      </c>
      <c r="O16" s="34" t="s">
        <v>31</v>
      </c>
      <c r="P16" s="38" t="s">
        <v>90</v>
      </c>
      <c r="Q16" s="38" t="s">
        <v>46</v>
      </c>
      <c r="R16" s="60">
        <v>1</v>
      </c>
      <c r="S16" s="34" t="s">
        <v>83</v>
      </c>
      <c r="T16" s="38" t="s">
        <v>91</v>
      </c>
      <c r="U16" s="38" t="s">
        <v>48</v>
      </c>
      <c r="V16" s="37" t="s">
        <v>37</v>
      </c>
      <c r="W16" s="40">
        <v>176000000</v>
      </c>
      <c r="X16" s="38" t="s">
        <v>99</v>
      </c>
    </row>
    <row r="17" spans="1:25" s="6" customFormat="1" ht="140.25" x14ac:dyDescent="0.25">
      <c r="A17" s="34">
        <f t="shared" si="0"/>
        <v>13</v>
      </c>
      <c r="B17" s="32" t="s">
        <v>541</v>
      </c>
      <c r="C17" s="37" t="s">
        <v>556</v>
      </c>
      <c r="D17" s="37" t="s">
        <v>548</v>
      </c>
      <c r="E17" s="37" t="s">
        <v>553</v>
      </c>
      <c r="F17" s="32" t="s">
        <v>86</v>
      </c>
      <c r="G17" s="32" t="s">
        <v>26</v>
      </c>
      <c r="H17" s="38" t="s">
        <v>79</v>
      </c>
      <c r="I17" s="9" t="s">
        <v>575</v>
      </c>
      <c r="J17" s="38" t="s">
        <v>100</v>
      </c>
      <c r="K17" s="39">
        <v>44927</v>
      </c>
      <c r="L17" s="39">
        <v>45291</v>
      </c>
      <c r="M17" s="38" t="s">
        <v>89</v>
      </c>
      <c r="N17" s="38" t="s">
        <v>89</v>
      </c>
      <c r="O17" s="34" t="s">
        <v>31</v>
      </c>
      <c r="P17" s="38" t="s">
        <v>90</v>
      </c>
      <c r="Q17" s="38" t="s">
        <v>46</v>
      </c>
      <c r="R17" s="60">
        <v>1</v>
      </c>
      <c r="S17" s="34" t="s">
        <v>83</v>
      </c>
      <c r="T17" s="38" t="s">
        <v>91</v>
      </c>
      <c r="U17" s="38" t="s">
        <v>48</v>
      </c>
      <c r="V17" s="37" t="s">
        <v>37</v>
      </c>
      <c r="W17" s="40">
        <v>66000000</v>
      </c>
      <c r="X17" s="38" t="s">
        <v>99</v>
      </c>
    </row>
    <row r="18" spans="1:25" s="6" customFormat="1" ht="102" x14ac:dyDescent="0.25">
      <c r="A18" s="34">
        <f t="shared" si="0"/>
        <v>14</v>
      </c>
      <c r="B18" s="32" t="s">
        <v>540</v>
      </c>
      <c r="C18" s="37" t="s">
        <v>547</v>
      </c>
      <c r="D18" s="37" t="s">
        <v>550</v>
      </c>
      <c r="E18" s="37" t="s">
        <v>555</v>
      </c>
      <c r="F18" s="32" t="s">
        <v>86</v>
      </c>
      <c r="G18" s="32" t="s">
        <v>26</v>
      </c>
      <c r="H18" s="38" t="s">
        <v>79</v>
      </c>
      <c r="I18" s="9" t="s">
        <v>575</v>
      </c>
      <c r="J18" s="38" t="s">
        <v>101</v>
      </c>
      <c r="K18" s="39">
        <v>44927</v>
      </c>
      <c r="L18" s="39">
        <v>45291</v>
      </c>
      <c r="M18" s="38" t="s">
        <v>89</v>
      </c>
      <c r="N18" s="38" t="s">
        <v>89</v>
      </c>
      <c r="O18" s="34" t="s">
        <v>31</v>
      </c>
      <c r="P18" s="38" t="s">
        <v>90</v>
      </c>
      <c r="Q18" s="38" t="s">
        <v>46</v>
      </c>
      <c r="R18" s="60">
        <v>1</v>
      </c>
      <c r="S18" s="34" t="s">
        <v>83</v>
      </c>
      <c r="T18" s="38" t="s">
        <v>91</v>
      </c>
      <c r="U18" s="38" t="s">
        <v>48</v>
      </c>
      <c r="V18" s="37" t="s">
        <v>37</v>
      </c>
      <c r="W18" s="40">
        <v>220000000</v>
      </c>
      <c r="X18" s="38" t="s">
        <v>99</v>
      </c>
    </row>
    <row r="19" spans="1:25" s="6" customFormat="1" ht="127.5" x14ac:dyDescent="0.25">
      <c r="A19" s="34">
        <f t="shared" si="0"/>
        <v>15</v>
      </c>
      <c r="B19" s="32" t="s">
        <v>540</v>
      </c>
      <c r="C19" s="37" t="s">
        <v>547</v>
      </c>
      <c r="D19" s="37" t="s">
        <v>550</v>
      </c>
      <c r="E19" s="37" t="s">
        <v>555</v>
      </c>
      <c r="F19" s="32" t="s">
        <v>77</v>
      </c>
      <c r="G19" s="32" t="s">
        <v>102</v>
      </c>
      <c r="H19" s="38" t="s">
        <v>79</v>
      </c>
      <c r="I19" s="9" t="s">
        <v>575</v>
      </c>
      <c r="J19" s="38" t="s">
        <v>103</v>
      </c>
      <c r="K19" s="39">
        <v>44927</v>
      </c>
      <c r="L19" s="39">
        <v>45291</v>
      </c>
      <c r="M19" s="38" t="s">
        <v>89</v>
      </c>
      <c r="N19" s="38" t="s">
        <v>89</v>
      </c>
      <c r="O19" s="34" t="s">
        <v>31</v>
      </c>
      <c r="P19" s="38" t="s">
        <v>90</v>
      </c>
      <c r="Q19" s="38" t="s">
        <v>46</v>
      </c>
      <c r="R19" s="60">
        <v>1</v>
      </c>
      <c r="S19" s="34" t="s">
        <v>83</v>
      </c>
      <c r="T19" s="38" t="s">
        <v>91</v>
      </c>
      <c r="U19" s="38" t="s">
        <v>48</v>
      </c>
      <c r="V19" s="37" t="s">
        <v>37</v>
      </c>
      <c r="W19" s="40">
        <v>209000000</v>
      </c>
      <c r="X19" s="38" t="s">
        <v>99</v>
      </c>
    </row>
    <row r="20" spans="1:25" s="6" customFormat="1" ht="102" x14ac:dyDescent="0.25">
      <c r="A20" s="34">
        <f t="shared" si="0"/>
        <v>16</v>
      </c>
      <c r="B20" s="32" t="s">
        <v>540</v>
      </c>
      <c r="C20" s="37" t="s">
        <v>547</v>
      </c>
      <c r="D20" s="37" t="s">
        <v>550</v>
      </c>
      <c r="E20" s="37" t="s">
        <v>555</v>
      </c>
      <c r="F20" s="32" t="s">
        <v>77</v>
      </c>
      <c r="G20" s="32" t="s">
        <v>102</v>
      </c>
      <c r="H20" s="38" t="s">
        <v>79</v>
      </c>
      <c r="I20" s="9" t="s">
        <v>575</v>
      </c>
      <c r="J20" s="30" t="s">
        <v>104</v>
      </c>
      <c r="K20" s="33">
        <v>45017</v>
      </c>
      <c r="L20" s="33">
        <v>45291</v>
      </c>
      <c r="M20" s="38" t="s">
        <v>105</v>
      </c>
      <c r="N20" s="30" t="s">
        <v>106</v>
      </c>
      <c r="O20" s="34" t="s">
        <v>31</v>
      </c>
      <c r="P20" s="38" t="s">
        <v>107</v>
      </c>
      <c r="Q20" s="31" t="s">
        <v>33</v>
      </c>
      <c r="R20" s="61">
        <v>4</v>
      </c>
      <c r="S20" s="31" t="s">
        <v>108</v>
      </c>
      <c r="T20" s="38" t="s">
        <v>109</v>
      </c>
      <c r="U20" s="34" t="s">
        <v>48</v>
      </c>
      <c r="V20" s="37" t="s">
        <v>37</v>
      </c>
      <c r="W20" s="40">
        <f>413600000+80000000</f>
        <v>493600000</v>
      </c>
      <c r="X20" s="30" t="s">
        <v>110</v>
      </c>
    </row>
    <row r="21" spans="1:25" s="6" customFormat="1" ht="102" x14ac:dyDescent="0.25">
      <c r="A21" s="34">
        <f t="shared" si="0"/>
        <v>17</v>
      </c>
      <c r="B21" s="32" t="s">
        <v>540</v>
      </c>
      <c r="C21" s="37" t="s">
        <v>547</v>
      </c>
      <c r="D21" s="37" t="s">
        <v>550</v>
      </c>
      <c r="E21" s="37" t="s">
        <v>555</v>
      </c>
      <c r="F21" s="32" t="s">
        <v>77</v>
      </c>
      <c r="G21" s="32" t="s">
        <v>102</v>
      </c>
      <c r="H21" s="38" t="s">
        <v>79</v>
      </c>
      <c r="I21" s="9" t="s">
        <v>575</v>
      </c>
      <c r="J21" s="38" t="s">
        <v>111</v>
      </c>
      <c r="K21" s="33">
        <v>45017</v>
      </c>
      <c r="L21" s="33">
        <v>45291</v>
      </c>
      <c r="M21" s="38" t="s">
        <v>112</v>
      </c>
      <c r="N21" s="38" t="s">
        <v>113</v>
      </c>
      <c r="O21" s="34" t="s">
        <v>31</v>
      </c>
      <c r="P21" s="38" t="s">
        <v>113</v>
      </c>
      <c r="Q21" s="31" t="s">
        <v>33</v>
      </c>
      <c r="R21" s="61">
        <v>1</v>
      </c>
      <c r="S21" s="31" t="s">
        <v>108</v>
      </c>
      <c r="T21" s="38" t="s">
        <v>109</v>
      </c>
      <c r="U21" s="34" t="s">
        <v>48</v>
      </c>
      <c r="V21" s="37" t="s">
        <v>37</v>
      </c>
      <c r="W21" s="40">
        <f>262400000-80000000</f>
        <v>182400000</v>
      </c>
      <c r="X21" s="30" t="s">
        <v>110</v>
      </c>
    </row>
    <row r="22" spans="1:25" s="6" customFormat="1" ht="102" x14ac:dyDescent="0.25">
      <c r="A22" s="34">
        <f t="shared" si="0"/>
        <v>18</v>
      </c>
      <c r="B22" s="32" t="s">
        <v>540</v>
      </c>
      <c r="C22" s="37" t="s">
        <v>547</v>
      </c>
      <c r="D22" s="37" t="s">
        <v>550</v>
      </c>
      <c r="E22" s="37" t="s">
        <v>555</v>
      </c>
      <c r="F22" s="32" t="s">
        <v>77</v>
      </c>
      <c r="G22" s="32" t="s">
        <v>102</v>
      </c>
      <c r="H22" s="38" t="s">
        <v>114</v>
      </c>
      <c r="I22" s="9" t="s">
        <v>568</v>
      </c>
      <c r="J22" s="30" t="s">
        <v>115</v>
      </c>
      <c r="K22" s="33">
        <v>45017</v>
      </c>
      <c r="L22" s="33">
        <v>45291</v>
      </c>
      <c r="M22" s="30" t="s">
        <v>116</v>
      </c>
      <c r="N22" s="30" t="s">
        <v>117</v>
      </c>
      <c r="O22" s="34" t="s">
        <v>31</v>
      </c>
      <c r="P22" s="30" t="s">
        <v>117</v>
      </c>
      <c r="Q22" s="31" t="s">
        <v>33</v>
      </c>
      <c r="R22" s="61">
        <v>1</v>
      </c>
      <c r="S22" s="31" t="s">
        <v>108</v>
      </c>
      <c r="T22" s="38" t="s">
        <v>109</v>
      </c>
      <c r="U22" s="34" t="s">
        <v>48</v>
      </c>
      <c r="V22" s="37" t="s">
        <v>37</v>
      </c>
      <c r="W22" s="41">
        <v>600000000</v>
      </c>
      <c r="X22" s="30" t="s">
        <v>110</v>
      </c>
    </row>
    <row r="23" spans="1:25" s="36" customFormat="1" ht="102" x14ac:dyDescent="0.25">
      <c r="A23" s="34">
        <f t="shared" si="0"/>
        <v>19</v>
      </c>
      <c r="B23" s="32" t="s">
        <v>540</v>
      </c>
      <c r="C23" s="37" t="s">
        <v>547</v>
      </c>
      <c r="D23" s="37" t="s">
        <v>550</v>
      </c>
      <c r="E23" s="34" t="s">
        <v>555</v>
      </c>
      <c r="F23" s="30" t="s">
        <v>118</v>
      </c>
      <c r="G23" s="30" t="s">
        <v>97</v>
      </c>
      <c r="H23" s="30" t="s">
        <v>79</v>
      </c>
      <c r="I23" s="9" t="s">
        <v>564</v>
      </c>
      <c r="J23" s="30" t="s">
        <v>119</v>
      </c>
      <c r="K23" s="33">
        <v>45108</v>
      </c>
      <c r="L23" s="33">
        <v>45199</v>
      </c>
      <c r="M23" s="30" t="s">
        <v>120</v>
      </c>
      <c r="N23" s="30" t="s">
        <v>121</v>
      </c>
      <c r="O23" s="34" t="s">
        <v>31</v>
      </c>
      <c r="P23" s="30" t="s">
        <v>121</v>
      </c>
      <c r="Q23" s="34" t="s">
        <v>33</v>
      </c>
      <c r="R23" s="59">
        <v>1</v>
      </c>
      <c r="S23" s="34" t="s">
        <v>122</v>
      </c>
      <c r="T23" s="30" t="s">
        <v>123</v>
      </c>
      <c r="U23" s="34" t="s">
        <v>36</v>
      </c>
      <c r="V23" s="34" t="s">
        <v>72</v>
      </c>
      <c r="W23" s="35">
        <v>0</v>
      </c>
      <c r="X23" s="30" t="s">
        <v>124</v>
      </c>
    </row>
    <row r="24" spans="1:25" s="6" customFormat="1" ht="127.5" x14ac:dyDescent="0.25">
      <c r="A24" s="9">
        <f t="shared" si="0"/>
        <v>20</v>
      </c>
      <c r="B24" s="32" t="s">
        <v>540</v>
      </c>
      <c r="C24" s="37" t="s">
        <v>545</v>
      </c>
      <c r="D24" s="37" t="s">
        <v>543</v>
      </c>
      <c r="E24" s="37" t="s">
        <v>542</v>
      </c>
      <c r="F24" s="7" t="s">
        <v>86</v>
      </c>
      <c r="G24" s="49" t="s">
        <v>125</v>
      </c>
      <c r="H24" s="49" t="s">
        <v>126</v>
      </c>
      <c r="I24" s="9" t="s">
        <v>573</v>
      </c>
      <c r="J24" s="49" t="s">
        <v>127</v>
      </c>
      <c r="K24" s="21">
        <v>44927</v>
      </c>
      <c r="L24" s="21">
        <v>45291</v>
      </c>
      <c r="M24" s="49" t="s">
        <v>128</v>
      </c>
      <c r="N24" s="49" t="s">
        <v>129</v>
      </c>
      <c r="O24" s="15" t="s">
        <v>130</v>
      </c>
      <c r="P24" s="49" t="s">
        <v>131</v>
      </c>
      <c r="Q24" s="50" t="s">
        <v>132</v>
      </c>
      <c r="R24" s="8">
        <v>4</v>
      </c>
      <c r="S24" s="50" t="s">
        <v>122</v>
      </c>
      <c r="T24" s="49" t="s">
        <v>133</v>
      </c>
      <c r="U24" s="51" t="s">
        <v>134</v>
      </c>
      <c r="V24" s="9" t="s">
        <v>135</v>
      </c>
      <c r="W24" s="11" t="s">
        <v>38</v>
      </c>
      <c r="X24" s="28" t="s">
        <v>136</v>
      </c>
      <c r="Y24" s="43" t="s">
        <v>137</v>
      </c>
    </row>
    <row r="25" spans="1:25" s="6" customFormat="1" ht="127.5" x14ac:dyDescent="0.25">
      <c r="A25" s="9">
        <f t="shared" si="0"/>
        <v>21</v>
      </c>
      <c r="B25" s="32" t="s">
        <v>540</v>
      </c>
      <c r="C25" s="37" t="s">
        <v>545</v>
      </c>
      <c r="D25" s="37" t="s">
        <v>543</v>
      </c>
      <c r="E25" s="34" t="s">
        <v>542</v>
      </c>
      <c r="F25" s="7" t="s">
        <v>86</v>
      </c>
      <c r="G25" s="49" t="s">
        <v>125</v>
      </c>
      <c r="H25" s="15" t="s">
        <v>126</v>
      </c>
      <c r="I25" s="9" t="s">
        <v>573</v>
      </c>
      <c r="J25" s="15" t="s">
        <v>138</v>
      </c>
      <c r="K25" s="23">
        <v>45170</v>
      </c>
      <c r="L25" s="23">
        <v>45291</v>
      </c>
      <c r="M25" s="15" t="s">
        <v>139</v>
      </c>
      <c r="N25" s="15" t="s">
        <v>140</v>
      </c>
      <c r="O25" s="15" t="s">
        <v>141</v>
      </c>
      <c r="P25" s="15" t="s">
        <v>142</v>
      </c>
      <c r="Q25" s="16" t="s">
        <v>132</v>
      </c>
      <c r="R25" s="9">
        <v>1</v>
      </c>
      <c r="S25" s="16" t="s">
        <v>122</v>
      </c>
      <c r="T25" s="15" t="s">
        <v>143</v>
      </c>
      <c r="U25" s="52" t="s">
        <v>36</v>
      </c>
      <c r="V25" s="9" t="s">
        <v>37</v>
      </c>
      <c r="W25" s="53">
        <v>27800000</v>
      </c>
      <c r="X25" s="28" t="s">
        <v>144</v>
      </c>
      <c r="Y25" s="43" t="s">
        <v>137</v>
      </c>
    </row>
    <row r="26" spans="1:25" s="6" customFormat="1" ht="114.75" x14ac:dyDescent="0.25">
      <c r="A26" s="9">
        <f t="shared" si="0"/>
        <v>22</v>
      </c>
      <c r="B26" s="32" t="s">
        <v>540</v>
      </c>
      <c r="C26" s="37" t="s">
        <v>545</v>
      </c>
      <c r="D26" s="37" t="s">
        <v>543</v>
      </c>
      <c r="E26" s="34" t="s">
        <v>542</v>
      </c>
      <c r="F26" s="7" t="s">
        <v>86</v>
      </c>
      <c r="G26" s="12" t="s">
        <v>145</v>
      </c>
      <c r="H26" s="15" t="s">
        <v>126</v>
      </c>
      <c r="I26" s="9" t="s">
        <v>573</v>
      </c>
      <c r="J26" s="15" t="s">
        <v>146</v>
      </c>
      <c r="K26" s="23">
        <v>45017</v>
      </c>
      <c r="L26" s="23">
        <v>45291</v>
      </c>
      <c r="M26" s="15" t="s">
        <v>147</v>
      </c>
      <c r="N26" s="15" t="s">
        <v>148</v>
      </c>
      <c r="O26" s="15" t="s">
        <v>141</v>
      </c>
      <c r="P26" s="15" t="s">
        <v>149</v>
      </c>
      <c r="Q26" s="16" t="s">
        <v>46</v>
      </c>
      <c r="R26" s="54">
        <v>1</v>
      </c>
      <c r="S26" s="9" t="s">
        <v>34</v>
      </c>
      <c r="T26" s="15" t="s">
        <v>150</v>
      </c>
      <c r="U26" s="52" t="s">
        <v>36</v>
      </c>
      <c r="V26" s="9" t="s">
        <v>37</v>
      </c>
      <c r="W26" s="53">
        <v>266761000</v>
      </c>
      <c r="X26" s="28" t="s">
        <v>151</v>
      </c>
      <c r="Y26" s="43" t="s">
        <v>137</v>
      </c>
    </row>
    <row r="27" spans="1:25" s="6" customFormat="1" ht="114.75" x14ac:dyDescent="0.25">
      <c r="A27" s="9">
        <f t="shared" si="0"/>
        <v>23</v>
      </c>
      <c r="B27" s="32" t="s">
        <v>540</v>
      </c>
      <c r="C27" s="37" t="s">
        <v>545</v>
      </c>
      <c r="D27" s="37" t="s">
        <v>543</v>
      </c>
      <c r="E27" s="34" t="s">
        <v>542</v>
      </c>
      <c r="F27" s="7" t="s">
        <v>86</v>
      </c>
      <c r="G27" s="49" t="s">
        <v>125</v>
      </c>
      <c r="H27" s="15" t="s">
        <v>126</v>
      </c>
      <c r="I27" s="9" t="s">
        <v>573</v>
      </c>
      <c r="J27" s="15" t="s">
        <v>152</v>
      </c>
      <c r="K27" s="23">
        <v>44927</v>
      </c>
      <c r="L27" s="23">
        <v>45291</v>
      </c>
      <c r="M27" s="15" t="s">
        <v>153</v>
      </c>
      <c r="N27" s="15" t="s">
        <v>154</v>
      </c>
      <c r="O27" s="15" t="s">
        <v>44</v>
      </c>
      <c r="P27" s="15" t="s">
        <v>155</v>
      </c>
      <c r="Q27" s="9" t="s">
        <v>46</v>
      </c>
      <c r="R27" s="55">
        <v>1</v>
      </c>
      <c r="S27" s="16" t="s">
        <v>122</v>
      </c>
      <c r="T27" s="15" t="s">
        <v>156</v>
      </c>
      <c r="U27" s="56" t="s">
        <v>134</v>
      </c>
      <c r="V27" s="9" t="s">
        <v>135</v>
      </c>
      <c r="W27" s="11" t="s">
        <v>38</v>
      </c>
      <c r="X27" s="28" t="s">
        <v>136</v>
      </c>
      <c r="Y27" s="43" t="s">
        <v>137</v>
      </c>
    </row>
    <row r="28" spans="1:25" s="6" customFormat="1" ht="114.75" x14ac:dyDescent="0.25">
      <c r="A28" s="9">
        <f t="shared" si="0"/>
        <v>24</v>
      </c>
      <c r="B28" s="32" t="s">
        <v>540</v>
      </c>
      <c r="C28" s="37" t="s">
        <v>545</v>
      </c>
      <c r="D28" s="37" t="s">
        <v>543</v>
      </c>
      <c r="E28" s="34" t="s">
        <v>542</v>
      </c>
      <c r="F28" s="7" t="s">
        <v>86</v>
      </c>
      <c r="G28" s="49" t="s">
        <v>125</v>
      </c>
      <c r="H28" s="15" t="s">
        <v>126</v>
      </c>
      <c r="I28" s="9" t="s">
        <v>573</v>
      </c>
      <c r="J28" s="57" t="s">
        <v>157</v>
      </c>
      <c r="K28" s="23">
        <v>44927</v>
      </c>
      <c r="L28" s="23">
        <v>45291</v>
      </c>
      <c r="M28" s="15" t="s">
        <v>158</v>
      </c>
      <c r="N28" s="15" t="s">
        <v>159</v>
      </c>
      <c r="O28" s="15" t="s">
        <v>160</v>
      </c>
      <c r="P28" s="15" t="s">
        <v>161</v>
      </c>
      <c r="Q28" s="9" t="s">
        <v>46</v>
      </c>
      <c r="R28" s="55">
        <v>1</v>
      </c>
      <c r="S28" s="16" t="s">
        <v>122</v>
      </c>
      <c r="T28" s="15" t="s">
        <v>162</v>
      </c>
      <c r="U28" s="56" t="s">
        <v>134</v>
      </c>
      <c r="V28" s="9" t="s">
        <v>135</v>
      </c>
      <c r="W28" s="11" t="s">
        <v>38</v>
      </c>
      <c r="X28" s="28" t="s">
        <v>136</v>
      </c>
      <c r="Y28" s="43" t="s">
        <v>137</v>
      </c>
    </row>
    <row r="29" spans="1:25" s="6" customFormat="1" ht="114.75" x14ac:dyDescent="0.25">
      <c r="A29" s="9">
        <f t="shared" si="0"/>
        <v>25</v>
      </c>
      <c r="B29" s="32" t="s">
        <v>540</v>
      </c>
      <c r="C29" s="37" t="s">
        <v>545</v>
      </c>
      <c r="D29" s="37" t="s">
        <v>543</v>
      </c>
      <c r="E29" s="34" t="s">
        <v>542</v>
      </c>
      <c r="F29" s="7" t="s">
        <v>86</v>
      </c>
      <c r="G29" s="49" t="s">
        <v>125</v>
      </c>
      <c r="H29" s="15" t="s">
        <v>126</v>
      </c>
      <c r="I29" s="9" t="s">
        <v>573</v>
      </c>
      <c r="J29" s="15" t="s">
        <v>163</v>
      </c>
      <c r="K29" s="23">
        <v>44927</v>
      </c>
      <c r="L29" s="23">
        <v>45291</v>
      </c>
      <c r="M29" s="15" t="s">
        <v>164</v>
      </c>
      <c r="N29" s="15" t="s">
        <v>165</v>
      </c>
      <c r="O29" s="15" t="s">
        <v>44</v>
      </c>
      <c r="P29" s="15" t="s">
        <v>161</v>
      </c>
      <c r="Q29" s="9" t="s">
        <v>46</v>
      </c>
      <c r="R29" s="55">
        <v>1</v>
      </c>
      <c r="S29" s="16" t="s">
        <v>122</v>
      </c>
      <c r="T29" s="15" t="s">
        <v>166</v>
      </c>
      <c r="U29" s="56" t="s">
        <v>134</v>
      </c>
      <c r="V29" s="9" t="s">
        <v>135</v>
      </c>
      <c r="W29" s="11" t="s">
        <v>38</v>
      </c>
      <c r="X29" s="28" t="s">
        <v>136</v>
      </c>
    </row>
    <row r="30" spans="1:25" s="6" customFormat="1" ht="114.75" x14ac:dyDescent="0.25">
      <c r="A30" s="9">
        <f t="shared" si="0"/>
        <v>26</v>
      </c>
      <c r="B30" s="32" t="s">
        <v>540</v>
      </c>
      <c r="C30" s="37" t="s">
        <v>545</v>
      </c>
      <c r="D30" s="37" t="s">
        <v>543</v>
      </c>
      <c r="E30" s="34" t="s">
        <v>542</v>
      </c>
      <c r="F30" s="7" t="s">
        <v>86</v>
      </c>
      <c r="G30" s="49" t="s">
        <v>125</v>
      </c>
      <c r="H30" s="15" t="s">
        <v>126</v>
      </c>
      <c r="I30" s="9" t="s">
        <v>573</v>
      </c>
      <c r="J30" s="49" t="s">
        <v>167</v>
      </c>
      <c r="K30" s="23">
        <v>44927</v>
      </c>
      <c r="L30" s="23">
        <v>45291</v>
      </c>
      <c r="M30" s="15" t="s">
        <v>168</v>
      </c>
      <c r="N30" s="15" t="s">
        <v>169</v>
      </c>
      <c r="O30" s="15" t="s">
        <v>44</v>
      </c>
      <c r="P30" s="15" t="s">
        <v>170</v>
      </c>
      <c r="Q30" s="9" t="s">
        <v>46</v>
      </c>
      <c r="R30" s="55">
        <v>1</v>
      </c>
      <c r="S30" s="16" t="s">
        <v>122</v>
      </c>
      <c r="T30" s="15" t="s">
        <v>171</v>
      </c>
      <c r="U30" s="56" t="s">
        <v>134</v>
      </c>
      <c r="V30" s="9" t="s">
        <v>135</v>
      </c>
      <c r="W30" s="11" t="s">
        <v>38</v>
      </c>
      <c r="X30" s="18" t="s">
        <v>172</v>
      </c>
    </row>
    <row r="31" spans="1:25" s="6" customFormat="1" ht="102" x14ac:dyDescent="0.25">
      <c r="A31" s="9">
        <f t="shared" si="0"/>
        <v>27</v>
      </c>
      <c r="B31" s="38" t="s">
        <v>540</v>
      </c>
      <c r="C31" s="37" t="s">
        <v>546</v>
      </c>
      <c r="D31" s="37" t="s">
        <v>549</v>
      </c>
      <c r="E31" s="37" t="s">
        <v>551</v>
      </c>
      <c r="F31" s="7" t="s">
        <v>86</v>
      </c>
      <c r="G31" s="12" t="s">
        <v>173</v>
      </c>
      <c r="H31" s="15" t="s">
        <v>114</v>
      </c>
      <c r="I31" s="9" t="s">
        <v>568</v>
      </c>
      <c r="J31" s="10" t="s">
        <v>174</v>
      </c>
      <c r="K31" s="10">
        <v>44986</v>
      </c>
      <c r="L31" s="10">
        <v>45290</v>
      </c>
      <c r="M31" s="15" t="s">
        <v>175</v>
      </c>
      <c r="N31" s="15" t="s">
        <v>176</v>
      </c>
      <c r="O31" s="15" t="s">
        <v>130</v>
      </c>
      <c r="P31" s="15" t="s">
        <v>177</v>
      </c>
      <c r="Q31" s="9" t="s">
        <v>46</v>
      </c>
      <c r="R31" s="48">
        <v>0.9</v>
      </c>
      <c r="S31" s="9" t="s">
        <v>34</v>
      </c>
      <c r="T31" s="15" t="s">
        <v>178</v>
      </c>
      <c r="U31" s="9" t="s">
        <v>48</v>
      </c>
      <c r="V31" s="8" t="s">
        <v>37</v>
      </c>
      <c r="W31" s="19">
        <v>825270275</v>
      </c>
      <c r="X31" s="15" t="s">
        <v>179</v>
      </c>
    </row>
    <row r="32" spans="1:25" s="6" customFormat="1" ht="89.25" x14ac:dyDescent="0.25">
      <c r="A32" s="9">
        <f t="shared" si="0"/>
        <v>28</v>
      </c>
      <c r="B32" s="38" t="s">
        <v>540</v>
      </c>
      <c r="C32" s="37" t="s">
        <v>546</v>
      </c>
      <c r="D32" s="37" t="s">
        <v>549</v>
      </c>
      <c r="E32" s="37" t="s">
        <v>551</v>
      </c>
      <c r="F32" s="7" t="s">
        <v>86</v>
      </c>
      <c r="G32" s="7" t="s">
        <v>87</v>
      </c>
      <c r="H32" s="15" t="s">
        <v>114</v>
      </c>
      <c r="I32" s="9" t="s">
        <v>568</v>
      </c>
      <c r="J32" s="10" t="s">
        <v>180</v>
      </c>
      <c r="K32" s="10">
        <v>44927</v>
      </c>
      <c r="L32" s="10">
        <v>45290</v>
      </c>
      <c r="M32" s="15" t="s">
        <v>181</v>
      </c>
      <c r="N32" s="15" t="s">
        <v>182</v>
      </c>
      <c r="O32" s="9" t="s">
        <v>44</v>
      </c>
      <c r="P32" s="15" t="s">
        <v>183</v>
      </c>
      <c r="Q32" s="9" t="s">
        <v>46</v>
      </c>
      <c r="R32" s="48">
        <v>0.96</v>
      </c>
      <c r="S32" s="9" t="s">
        <v>122</v>
      </c>
      <c r="T32" s="15" t="s">
        <v>184</v>
      </c>
      <c r="U32" s="9" t="s">
        <v>48</v>
      </c>
      <c r="V32" s="9" t="s">
        <v>72</v>
      </c>
      <c r="W32" s="20" t="s">
        <v>185</v>
      </c>
      <c r="X32" s="15" t="s">
        <v>186</v>
      </c>
    </row>
    <row r="33" spans="1:66" s="6" customFormat="1" ht="102" x14ac:dyDescent="0.25">
      <c r="A33" s="9">
        <f t="shared" si="0"/>
        <v>29</v>
      </c>
      <c r="B33" s="38" t="s">
        <v>540</v>
      </c>
      <c r="C33" s="37" t="s">
        <v>546</v>
      </c>
      <c r="D33" s="37" t="s">
        <v>549</v>
      </c>
      <c r="E33" s="37" t="s">
        <v>551</v>
      </c>
      <c r="F33" s="7" t="s">
        <v>86</v>
      </c>
      <c r="G33" s="7" t="s">
        <v>87</v>
      </c>
      <c r="H33" s="15" t="s">
        <v>114</v>
      </c>
      <c r="I33" s="9" t="s">
        <v>568</v>
      </c>
      <c r="J33" s="10" t="s">
        <v>187</v>
      </c>
      <c r="K33" s="10">
        <v>44986</v>
      </c>
      <c r="L33" s="10">
        <v>45290</v>
      </c>
      <c r="M33" s="15" t="s">
        <v>188</v>
      </c>
      <c r="N33" s="15" t="s">
        <v>189</v>
      </c>
      <c r="O33" s="15" t="s">
        <v>130</v>
      </c>
      <c r="P33" s="15" t="s">
        <v>190</v>
      </c>
      <c r="Q33" s="9" t="s">
        <v>46</v>
      </c>
      <c r="R33" s="55">
        <v>0.9</v>
      </c>
      <c r="S33" s="9" t="s">
        <v>34</v>
      </c>
      <c r="T33" s="15" t="s">
        <v>191</v>
      </c>
      <c r="U33" s="16" t="s">
        <v>48</v>
      </c>
      <c r="V33" s="8" t="s">
        <v>37</v>
      </c>
      <c r="W33" s="19">
        <v>187000000</v>
      </c>
      <c r="X33" s="15" t="s">
        <v>186</v>
      </c>
    </row>
    <row r="34" spans="1:66" s="29" customFormat="1" ht="114.75" x14ac:dyDescent="0.25">
      <c r="A34" s="34">
        <f t="shared" si="0"/>
        <v>30</v>
      </c>
      <c r="B34" s="38" t="s">
        <v>540</v>
      </c>
      <c r="C34" s="37" t="s">
        <v>546</v>
      </c>
      <c r="D34" s="37" t="s">
        <v>549</v>
      </c>
      <c r="E34" s="37" t="s">
        <v>551</v>
      </c>
      <c r="F34" s="32" t="s">
        <v>86</v>
      </c>
      <c r="G34" s="32" t="s">
        <v>87</v>
      </c>
      <c r="H34" s="30" t="s">
        <v>114</v>
      </c>
      <c r="I34" s="9" t="s">
        <v>568</v>
      </c>
      <c r="J34" s="33" t="s">
        <v>192</v>
      </c>
      <c r="K34" s="33">
        <v>45017</v>
      </c>
      <c r="L34" s="33">
        <v>45290</v>
      </c>
      <c r="M34" s="30" t="s">
        <v>193</v>
      </c>
      <c r="N34" s="30" t="s">
        <v>194</v>
      </c>
      <c r="O34" s="30" t="s">
        <v>130</v>
      </c>
      <c r="P34" s="30" t="s">
        <v>195</v>
      </c>
      <c r="Q34" s="34" t="s">
        <v>46</v>
      </c>
      <c r="R34" s="62">
        <v>0.9</v>
      </c>
      <c r="S34" s="34" t="s">
        <v>34</v>
      </c>
      <c r="T34" s="30" t="s">
        <v>196</v>
      </c>
      <c r="U34" s="31" t="s">
        <v>48</v>
      </c>
      <c r="V34" s="37" t="s">
        <v>37</v>
      </c>
      <c r="W34" s="42">
        <v>741940000</v>
      </c>
      <c r="X34" s="30" t="s">
        <v>186</v>
      </c>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row>
    <row r="35" spans="1:66" s="6" customFormat="1" ht="114.75" x14ac:dyDescent="0.25">
      <c r="A35" s="9">
        <f t="shared" si="0"/>
        <v>31</v>
      </c>
      <c r="B35" s="38" t="s">
        <v>540</v>
      </c>
      <c r="C35" s="37" t="s">
        <v>546</v>
      </c>
      <c r="D35" s="37" t="s">
        <v>549</v>
      </c>
      <c r="E35" s="37" t="s">
        <v>551</v>
      </c>
      <c r="F35" s="7" t="s">
        <v>86</v>
      </c>
      <c r="G35" s="7" t="s">
        <v>87</v>
      </c>
      <c r="H35" s="15" t="s">
        <v>114</v>
      </c>
      <c r="I35" s="9" t="s">
        <v>568</v>
      </c>
      <c r="J35" s="10" t="s">
        <v>197</v>
      </c>
      <c r="K35" s="10">
        <v>45017</v>
      </c>
      <c r="L35" s="10">
        <v>45291</v>
      </c>
      <c r="M35" s="15" t="s">
        <v>198</v>
      </c>
      <c r="N35" s="15" t="s">
        <v>199</v>
      </c>
      <c r="O35" s="9" t="s">
        <v>31</v>
      </c>
      <c r="P35" s="15" t="s">
        <v>200</v>
      </c>
      <c r="Q35" s="16" t="s">
        <v>33</v>
      </c>
      <c r="R35" s="63">
        <v>1</v>
      </c>
      <c r="S35" s="16" t="s">
        <v>108</v>
      </c>
      <c r="T35" s="15" t="s">
        <v>201</v>
      </c>
      <c r="U35" s="9" t="s">
        <v>48</v>
      </c>
      <c r="V35" s="8" t="s">
        <v>37</v>
      </c>
      <c r="W35" s="19">
        <v>352500000</v>
      </c>
      <c r="X35" s="15" t="s">
        <v>186</v>
      </c>
    </row>
    <row r="36" spans="1:66" s="6" customFormat="1" ht="114.75" x14ac:dyDescent="0.25">
      <c r="A36" s="9">
        <f t="shared" si="0"/>
        <v>32</v>
      </c>
      <c r="B36" s="38" t="s">
        <v>540</v>
      </c>
      <c r="C36" s="37" t="s">
        <v>546</v>
      </c>
      <c r="D36" s="37" t="s">
        <v>549</v>
      </c>
      <c r="E36" s="37" t="s">
        <v>551</v>
      </c>
      <c r="F36" s="7" t="s">
        <v>86</v>
      </c>
      <c r="G36" s="7" t="s">
        <v>87</v>
      </c>
      <c r="H36" s="15" t="s">
        <v>114</v>
      </c>
      <c r="I36" s="9" t="s">
        <v>568</v>
      </c>
      <c r="J36" s="10" t="s">
        <v>202</v>
      </c>
      <c r="K36" s="10">
        <v>45017</v>
      </c>
      <c r="L36" s="10">
        <v>45291</v>
      </c>
      <c r="M36" s="15" t="s">
        <v>203</v>
      </c>
      <c r="N36" s="15" t="s">
        <v>204</v>
      </c>
      <c r="O36" s="15" t="s">
        <v>130</v>
      </c>
      <c r="P36" s="15" t="s">
        <v>205</v>
      </c>
      <c r="Q36" s="9" t="s">
        <v>46</v>
      </c>
      <c r="R36" s="55">
        <v>0.9</v>
      </c>
      <c r="S36" s="9" t="s">
        <v>34</v>
      </c>
      <c r="T36" s="15" t="s">
        <v>206</v>
      </c>
      <c r="U36" s="16" t="s">
        <v>48</v>
      </c>
      <c r="V36" s="8" t="s">
        <v>37</v>
      </c>
      <c r="W36" s="19">
        <v>2208500000</v>
      </c>
      <c r="X36" s="15" t="s">
        <v>186</v>
      </c>
    </row>
    <row r="37" spans="1:66" s="6" customFormat="1" ht="89.25" x14ac:dyDescent="0.25">
      <c r="A37" s="9">
        <f t="shared" si="0"/>
        <v>33</v>
      </c>
      <c r="B37" s="38" t="s">
        <v>540</v>
      </c>
      <c r="C37" s="37" t="s">
        <v>546</v>
      </c>
      <c r="D37" s="37" t="s">
        <v>549</v>
      </c>
      <c r="E37" s="37" t="s">
        <v>551</v>
      </c>
      <c r="F37" s="7" t="s">
        <v>86</v>
      </c>
      <c r="G37" s="12" t="s">
        <v>207</v>
      </c>
      <c r="H37" s="15" t="s">
        <v>114</v>
      </c>
      <c r="I37" s="9" t="s">
        <v>568</v>
      </c>
      <c r="J37" s="10" t="s">
        <v>208</v>
      </c>
      <c r="K37" s="10">
        <v>44986</v>
      </c>
      <c r="L37" s="10">
        <v>45290</v>
      </c>
      <c r="M37" s="15" t="s">
        <v>209</v>
      </c>
      <c r="N37" s="15" t="s">
        <v>210</v>
      </c>
      <c r="O37" s="9" t="s">
        <v>31</v>
      </c>
      <c r="P37" s="15" t="s">
        <v>211</v>
      </c>
      <c r="Q37" s="16" t="s">
        <v>33</v>
      </c>
      <c r="R37" s="63">
        <v>1</v>
      </c>
      <c r="S37" s="16" t="s">
        <v>108</v>
      </c>
      <c r="T37" s="15" t="s">
        <v>212</v>
      </c>
      <c r="U37" s="9" t="s">
        <v>48</v>
      </c>
      <c r="V37" s="8" t="s">
        <v>37</v>
      </c>
      <c r="W37" s="19">
        <v>178500000</v>
      </c>
      <c r="X37" s="15" t="s">
        <v>186</v>
      </c>
    </row>
    <row r="38" spans="1:66" s="6" customFormat="1" ht="89.25" x14ac:dyDescent="0.25">
      <c r="A38" s="9">
        <f t="shared" ref="A38:A68" si="1">A37+1</f>
        <v>34</v>
      </c>
      <c r="B38" s="38" t="s">
        <v>540</v>
      </c>
      <c r="C38" s="37" t="s">
        <v>546</v>
      </c>
      <c r="D38" s="37" t="s">
        <v>549</v>
      </c>
      <c r="E38" s="37" t="s">
        <v>551</v>
      </c>
      <c r="F38" s="7" t="s">
        <v>86</v>
      </c>
      <c r="G38" s="12" t="s">
        <v>207</v>
      </c>
      <c r="H38" s="15" t="s">
        <v>114</v>
      </c>
      <c r="I38" s="9" t="s">
        <v>568</v>
      </c>
      <c r="J38" s="10" t="s">
        <v>213</v>
      </c>
      <c r="K38" s="10">
        <v>44986</v>
      </c>
      <c r="L38" s="10">
        <v>45290</v>
      </c>
      <c r="M38" s="15" t="s">
        <v>214</v>
      </c>
      <c r="N38" s="15" t="s">
        <v>215</v>
      </c>
      <c r="O38" s="9" t="s">
        <v>31</v>
      </c>
      <c r="P38" s="15" t="s">
        <v>216</v>
      </c>
      <c r="Q38" s="16" t="s">
        <v>33</v>
      </c>
      <c r="R38" s="63">
        <v>1</v>
      </c>
      <c r="S38" s="16" t="s">
        <v>108</v>
      </c>
      <c r="T38" s="15" t="s">
        <v>217</v>
      </c>
      <c r="U38" s="9" t="s">
        <v>48</v>
      </c>
      <c r="V38" s="8" t="s">
        <v>37</v>
      </c>
      <c r="W38" s="19">
        <v>159000000</v>
      </c>
      <c r="X38" s="15" t="s">
        <v>186</v>
      </c>
    </row>
    <row r="39" spans="1:66" s="6" customFormat="1" ht="89.25" x14ac:dyDescent="0.25">
      <c r="A39" s="9">
        <f t="shared" si="1"/>
        <v>35</v>
      </c>
      <c r="B39" s="38" t="s">
        <v>540</v>
      </c>
      <c r="C39" s="37" t="s">
        <v>546</v>
      </c>
      <c r="D39" s="37" t="s">
        <v>549</v>
      </c>
      <c r="E39" s="37" t="s">
        <v>551</v>
      </c>
      <c r="F39" s="7" t="s">
        <v>86</v>
      </c>
      <c r="G39" s="12" t="s">
        <v>218</v>
      </c>
      <c r="H39" s="15" t="s">
        <v>114</v>
      </c>
      <c r="I39" s="9" t="s">
        <v>568</v>
      </c>
      <c r="J39" s="10" t="s">
        <v>219</v>
      </c>
      <c r="K39" s="10">
        <v>45017</v>
      </c>
      <c r="L39" s="10">
        <v>45291</v>
      </c>
      <c r="M39" s="15" t="s">
        <v>220</v>
      </c>
      <c r="N39" s="15" t="s">
        <v>221</v>
      </c>
      <c r="O39" s="9" t="s">
        <v>31</v>
      </c>
      <c r="P39" s="15" t="s">
        <v>222</v>
      </c>
      <c r="Q39" s="16" t="s">
        <v>33</v>
      </c>
      <c r="R39" s="63">
        <v>1</v>
      </c>
      <c r="S39" s="16" t="s">
        <v>108</v>
      </c>
      <c r="T39" s="15" t="s">
        <v>223</v>
      </c>
      <c r="U39" s="9" t="s">
        <v>48</v>
      </c>
      <c r="V39" s="8" t="s">
        <v>37</v>
      </c>
      <c r="W39" s="19">
        <v>118500000</v>
      </c>
      <c r="X39" s="15" t="s">
        <v>186</v>
      </c>
    </row>
    <row r="40" spans="1:66" s="6" customFormat="1" ht="114.75" x14ac:dyDescent="0.25">
      <c r="A40" s="9">
        <f t="shared" si="1"/>
        <v>36</v>
      </c>
      <c r="B40" s="32" t="s">
        <v>540</v>
      </c>
      <c r="C40" s="37" t="s">
        <v>545</v>
      </c>
      <c r="D40" s="37" t="s">
        <v>543</v>
      </c>
      <c r="E40" s="37" t="s">
        <v>542</v>
      </c>
      <c r="F40" s="7" t="s">
        <v>224</v>
      </c>
      <c r="G40" s="7" t="s">
        <v>225</v>
      </c>
      <c r="H40" s="12" t="s">
        <v>226</v>
      </c>
      <c r="I40" s="9" t="s">
        <v>567</v>
      </c>
      <c r="J40" s="15" t="s">
        <v>227</v>
      </c>
      <c r="K40" s="21">
        <v>44959</v>
      </c>
      <c r="L40" s="21">
        <v>45280</v>
      </c>
      <c r="M40" s="15" t="s">
        <v>228</v>
      </c>
      <c r="N40" s="15" t="s">
        <v>229</v>
      </c>
      <c r="O40" s="9" t="s">
        <v>31</v>
      </c>
      <c r="P40" s="15" t="s">
        <v>230</v>
      </c>
      <c r="Q40" s="15" t="s">
        <v>46</v>
      </c>
      <c r="R40" s="48">
        <v>1</v>
      </c>
      <c r="S40" s="9" t="s">
        <v>34</v>
      </c>
      <c r="T40" s="15" t="s">
        <v>231</v>
      </c>
      <c r="U40" s="15" t="s">
        <v>48</v>
      </c>
      <c r="V40" s="9" t="s">
        <v>72</v>
      </c>
      <c r="W40" s="11" t="s">
        <v>38</v>
      </c>
      <c r="X40" s="15" t="s">
        <v>232</v>
      </c>
    </row>
    <row r="41" spans="1:66" s="6" customFormat="1" ht="114.75" x14ac:dyDescent="0.25">
      <c r="A41" s="9">
        <f t="shared" si="1"/>
        <v>37</v>
      </c>
      <c r="B41" s="32" t="s">
        <v>540</v>
      </c>
      <c r="C41" s="37" t="s">
        <v>545</v>
      </c>
      <c r="D41" s="37" t="s">
        <v>543</v>
      </c>
      <c r="E41" s="37" t="s">
        <v>542</v>
      </c>
      <c r="F41" s="7" t="s">
        <v>224</v>
      </c>
      <c r="G41" s="7" t="s">
        <v>225</v>
      </c>
      <c r="H41" s="12" t="s">
        <v>226</v>
      </c>
      <c r="I41" s="9" t="s">
        <v>567</v>
      </c>
      <c r="J41" s="15" t="s">
        <v>233</v>
      </c>
      <c r="K41" s="21">
        <v>44931</v>
      </c>
      <c r="L41" s="21">
        <v>45280</v>
      </c>
      <c r="M41" s="15" t="s">
        <v>234</v>
      </c>
      <c r="N41" s="15" t="s">
        <v>234</v>
      </c>
      <c r="O41" s="9" t="s">
        <v>31</v>
      </c>
      <c r="P41" s="15" t="s">
        <v>234</v>
      </c>
      <c r="Q41" s="15" t="s">
        <v>33</v>
      </c>
      <c r="R41" s="58">
        <v>2</v>
      </c>
      <c r="S41" s="9" t="s">
        <v>34</v>
      </c>
      <c r="T41" s="15" t="s">
        <v>235</v>
      </c>
      <c r="U41" s="9" t="s">
        <v>62</v>
      </c>
      <c r="V41" s="9" t="s">
        <v>72</v>
      </c>
      <c r="W41" s="11" t="s">
        <v>38</v>
      </c>
      <c r="X41" s="15" t="s">
        <v>232</v>
      </c>
    </row>
    <row r="42" spans="1:66" s="6" customFormat="1" ht="114.75" x14ac:dyDescent="0.25">
      <c r="A42" s="9">
        <f t="shared" si="1"/>
        <v>38</v>
      </c>
      <c r="B42" s="32" t="s">
        <v>540</v>
      </c>
      <c r="C42" s="37" t="s">
        <v>545</v>
      </c>
      <c r="D42" s="37" t="s">
        <v>543</v>
      </c>
      <c r="E42" s="37" t="s">
        <v>542</v>
      </c>
      <c r="F42" s="7" t="s">
        <v>224</v>
      </c>
      <c r="G42" s="7" t="s">
        <v>225</v>
      </c>
      <c r="H42" s="12" t="s">
        <v>226</v>
      </c>
      <c r="I42" s="9" t="s">
        <v>567</v>
      </c>
      <c r="J42" s="15" t="s">
        <v>236</v>
      </c>
      <c r="K42" s="21">
        <v>44931</v>
      </c>
      <c r="L42" s="21">
        <v>45275</v>
      </c>
      <c r="M42" s="15" t="s">
        <v>237</v>
      </c>
      <c r="N42" s="15" t="s">
        <v>238</v>
      </c>
      <c r="O42" s="9" t="s">
        <v>31</v>
      </c>
      <c r="P42" s="15" t="s">
        <v>239</v>
      </c>
      <c r="Q42" s="15" t="s">
        <v>33</v>
      </c>
      <c r="R42" s="58">
        <v>4</v>
      </c>
      <c r="S42" s="9" t="s">
        <v>34</v>
      </c>
      <c r="T42" s="15" t="s">
        <v>240</v>
      </c>
      <c r="U42" s="15" t="s">
        <v>48</v>
      </c>
      <c r="V42" s="9" t="s">
        <v>72</v>
      </c>
      <c r="W42" s="11" t="s">
        <v>38</v>
      </c>
      <c r="X42" s="15" t="s">
        <v>232</v>
      </c>
    </row>
    <row r="43" spans="1:66" s="6" customFormat="1" ht="114.75" x14ac:dyDescent="0.25">
      <c r="A43" s="9">
        <f t="shared" si="1"/>
        <v>39</v>
      </c>
      <c r="B43" s="32" t="s">
        <v>540</v>
      </c>
      <c r="C43" s="37" t="s">
        <v>545</v>
      </c>
      <c r="D43" s="37" t="s">
        <v>543</v>
      </c>
      <c r="E43" s="37" t="s">
        <v>542</v>
      </c>
      <c r="F43" s="7" t="s">
        <v>224</v>
      </c>
      <c r="G43" s="7" t="s">
        <v>225</v>
      </c>
      <c r="H43" s="12" t="s">
        <v>226</v>
      </c>
      <c r="I43" s="9" t="s">
        <v>567</v>
      </c>
      <c r="J43" s="15" t="s">
        <v>236</v>
      </c>
      <c r="K43" s="21">
        <v>44931</v>
      </c>
      <c r="L43" s="21">
        <v>45280</v>
      </c>
      <c r="M43" s="15" t="s">
        <v>241</v>
      </c>
      <c r="N43" s="15" t="s">
        <v>241</v>
      </c>
      <c r="O43" s="9" t="s">
        <v>31</v>
      </c>
      <c r="P43" s="15" t="s">
        <v>241</v>
      </c>
      <c r="Q43" s="15" t="s">
        <v>33</v>
      </c>
      <c r="R43" s="58">
        <v>4</v>
      </c>
      <c r="S43" s="9" t="s">
        <v>34</v>
      </c>
      <c r="T43" s="15" t="s">
        <v>242</v>
      </c>
      <c r="U43" s="15" t="s">
        <v>48</v>
      </c>
      <c r="V43" s="9" t="s">
        <v>72</v>
      </c>
      <c r="W43" s="11" t="s">
        <v>38</v>
      </c>
      <c r="X43" s="15" t="s">
        <v>232</v>
      </c>
    </row>
    <row r="44" spans="1:66" s="6" customFormat="1" ht="114.75" x14ac:dyDescent="0.25">
      <c r="A44" s="9">
        <f t="shared" si="1"/>
        <v>40</v>
      </c>
      <c r="B44" s="32" t="s">
        <v>540</v>
      </c>
      <c r="C44" s="37" t="s">
        <v>545</v>
      </c>
      <c r="D44" s="37" t="s">
        <v>543</v>
      </c>
      <c r="E44" s="37" t="s">
        <v>542</v>
      </c>
      <c r="F44" s="7" t="s">
        <v>224</v>
      </c>
      <c r="G44" s="7" t="s">
        <v>225</v>
      </c>
      <c r="H44" s="12" t="s">
        <v>226</v>
      </c>
      <c r="I44" s="9" t="s">
        <v>567</v>
      </c>
      <c r="J44" s="15" t="s">
        <v>236</v>
      </c>
      <c r="K44" s="21">
        <v>44927</v>
      </c>
      <c r="L44" s="21">
        <v>45280</v>
      </c>
      <c r="M44" s="15" t="s">
        <v>243</v>
      </c>
      <c r="N44" s="15" t="s">
        <v>244</v>
      </c>
      <c r="O44" s="9" t="s">
        <v>31</v>
      </c>
      <c r="P44" s="15" t="s">
        <v>243</v>
      </c>
      <c r="Q44" s="15" t="s">
        <v>33</v>
      </c>
      <c r="R44" s="58">
        <v>4</v>
      </c>
      <c r="S44" s="9" t="s">
        <v>34</v>
      </c>
      <c r="T44" s="15" t="s">
        <v>245</v>
      </c>
      <c r="U44" s="15" t="s">
        <v>48</v>
      </c>
      <c r="V44" s="9" t="s">
        <v>72</v>
      </c>
      <c r="W44" s="11" t="s">
        <v>38</v>
      </c>
      <c r="X44" s="15" t="s">
        <v>232</v>
      </c>
    </row>
    <row r="45" spans="1:66" s="6" customFormat="1" ht="159" customHeight="1" x14ac:dyDescent="0.25">
      <c r="A45" s="9">
        <f t="shared" si="1"/>
        <v>41</v>
      </c>
      <c r="B45" s="32" t="s">
        <v>540</v>
      </c>
      <c r="C45" s="37" t="s">
        <v>545</v>
      </c>
      <c r="D45" s="37" t="s">
        <v>543</v>
      </c>
      <c r="E45" s="37" t="s">
        <v>542</v>
      </c>
      <c r="F45" s="7" t="s">
        <v>224</v>
      </c>
      <c r="G45" s="7" t="s">
        <v>225</v>
      </c>
      <c r="H45" s="12" t="s">
        <v>226</v>
      </c>
      <c r="I45" s="9" t="s">
        <v>567</v>
      </c>
      <c r="J45" s="15" t="s">
        <v>246</v>
      </c>
      <c r="K45" s="21">
        <v>44931</v>
      </c>
      <c r="L45" s="21">
        <v>45280</v>
      </c>
      <c r="M45" s="15" t="s">
        <v>247</v>
      </c>
      <c r="N45" s="15" t="s">
        <v>248</v>
      </c>
      <c r="O45" s="9" t="s">
        <v>31</v>
      </c>
      <c r="P45" s="15" t="s">
        <v>249</v>
      </c>
      <c r="Q45" s="15" t="s">
        <v>46</v>
      </c>
      <c r="R45" s="48">
        <v>1</v>
      </c>
      <c r="S45" s="9" t="s">
        <v>34</v>
      </c>
      <c r="T45" s="15" t="s">
        <v>250</v>
      </c>
      <c r="U45" s="15" t="s">
        <v>48</v>
      </c>
      <c r="V45" s="9" t="s">
        <v>72</v>
      </c>
      <c r="W45" s="11" t="s">
        <v>38</v>
      </c>
      <c r="X45" s="15" t="s">
        <v>39</v>
      </c>
    </row>
    <row r="46" spans="1:66" s="6" customFormat="1" ht="127.5" x14ac:dyDescent="0.25">
      <c r="A46" s="9">
        <v>42</v>
      </c>
      <c r="B46" s="32" t="s">
        <v>540</v>
      </c>
      <c r="C46" s="37" t="s">
        <v>546</v>
      </c>
      <c r="D46" s="34" t="s">
        <v>549</v>
      </c>
      <c r="E46" s="34" t="s">
        <v>551</v>
      </c>
      <c r="F46" s="7" t="s">
        <v>86</v>
      </c>
      <c r="G46" s="12" t="s">
        <v>218</v>
      </c>
      <c r="H46" s="12" t="s">
        <v>251</v>
      </c>
      <c r="I46" s="9" t="s">
        <v>574</v>
      </c>
      <c r="J46" s="15" t="s">
        <v>253</v>
      </c>
      <c r="K46" s="10">
        <v>44928</v>
      </c>
      <c r="L46" s="13">
        <v>45291</v>
      </c>
      <c r="M46" s="15" t="s">
        <v>254</v>
      </c>
      <c r="N46" s="15" t="s">
        <v>255</v>
      </c>
      <c r="O46" s="9" t="s">
        <v>31</v>
      </c>
      <c r="P46" s="15" t="s">
        <v>256</v>
      </c>
      <c r="Q46" s="15" t="s">
        <v>33</v>
      </c>
      <c r="R46" s="58">
        <v>4</v>
      </c>
      <c r="S46" s="9" t="s">
        <v>122</v>
      </c>
      <c r="T46" s="15" t="s">
        <v>257</v>
      </c>
      <c r="U46" s="15" t="s">
        <v>48</v>
      </c>
      <c r="V46" s="8" t="s">
        <v>37</v>
      </c>
      <c r="W46" s="17">
        <v>1116000000</v>
      </c>
      <c r="X46" s="15" t="s">
        <v>258</v>
      </c>
    </row>
    <row r="47" spans="1:66" s="6" customFormat="1" ht="105" customHeight="1" x14ac:dyDescent="0.25">
      <c r="A47" s="9">
        <v>43</v>
      </c>
      <c r="B47" s="32" t="s">
        <v>540</v>
      </c>
      <c r="C47" s="37" t="s">
        <v>546</v>
      </c>
      <c r="D47" s="34" t="s">
        <v>549</v>
      </c>
      <c r="E47" s="34" t="s">
        <v>551</v>
      </c>
      <c r="F47" s="7" t="s">
        <v>86</v>
      </c>
      <c r="G47" s="12" t="s">
        <v>218</v>
      </c>
      <c r="H47" s="12" t="s">
        <v>251</v>
      </c>
      <c r="I47" s="9" t="s">
        <v>574</v>
      </c>
      <c r="J47" s="15" t="s">
        <v>259</v>
      </c>
      <c r="K47" s="13">
        <v>44927</v>
      </c>
      <c r="L47" s="13">
        <v>45291</v>
      </c>
      <c r="M47" s="15" t="s">
        <v>260</v>
      </c>
      <c r="N47" s="15" t="s">
        <v>260</v>
      </c>
      <c r="O47" s="9" t="s">
        <v>31</v>
      </c>
      <c r="P47" s="15" t="s">
        <v>261</v>
      </c>
      <c r="Q47" s="15" t="s">
        <v>33</v>
      </c>
      <c r="R47" s="58">
        <v>4</v>
      </c>
      <c r="S47" s="9" t="s">
        <v>122</v>
      </c>
      <c r="T47" s="15" t="s">
        <v>262</v>
      </c>
      <c r="U47" s="15" t="s">
        <v>48</v>
      </c>
      <c r="V47" s="9" t="s">
        <v>37</v>
      </c>
      <c r="W47" s="22" t="s">
        <v>263</v>
      </c>
      <c r="X47" s="15" t="s">
        <v>264</v>
      </c>
    </row>
    <row r="48" spans="1:66" s="36" customFormat="1" ht="102" x14ac:dyDescent="0.25">
      <c r="A48" s="34">
        <v>44</v>
      </c>
      <c r="B48" s="32" t="s">
        <v>540</v>
      </c>
      <c r="C48" s="34" t="s">
        <v>544</v>
      </c>
      <c r="D48" s="37" t="s">
        <v>548</v>
      </c>
      <c r="E48" s="34" t="s">
        <v>553</v>
      </c>
      <c r="F48" s="32" t="s">
        <v>86</v>
      </c>
      <c r="G48" s="38" t="s">
        <v>218</v>
      </c>
      <c r="H48" s="38" t="s">
        <v>251</v>
      </c>
      <c r="I48" s="9" t="s">
        <v>574</v>
      </c>
      <c r="J48" s="30" t="s">
        <v>265</v>
      </c>
      <c r="K48" s="39">
        <v>45108</v>
      </c>
      <c r="L48" s="39">
        <v>45260</v>
      </c>
      <c r="M48" s="30" t="s">
        <v>266</v>
      </c>
      <c r="N48" s="30" t="s">
        <v>267</v>
      </c>
      <c r="O48" s="30" t="s">
        <v>130</v>
      </c>
      <c r="P48" s="30" t="s">
        <v>268</v>
      </c>
      <c r="Q48" s="30" t="s">
        <v>33</v>
      </c>
      <c r="R48" s="59">
        <v>1</v>
      </c>
      <c r="S48" s="34" t="s">
        <v>122</v>
      </c>
      <c r="T48" s="30" t="s">
        <v>269</v>
      </c>
      <c r="U48" s="34" t="s">
        <v>36</v>
      </c>
      <c r="V48" s="37" t="s">
        <v>37</v>
      </c>
      <c r="W48" s="41">
        <v>120600000</v>
      </c>
      <c r="X48" s="30" t="s">
        <v>258</v>
      </c>
    </row>
    <row r="49" spans="1:24" s="6" customFormat="1" ht="153" x14ac:dyDescent="0.25">
      <c r="A49" s="9">
        <f t="shared" si="1"/>
        <v>45</v>
      </c>
      <c r="B49" s="32" t="s">
        <v>540</v>
      </c>
      <c r="C49" s="37" t="s">
        <v>544</v>
      </c>
      <c r="D49" s="37" t="s">
        <v>548</v>
      </c>
      <c r="E49" s="34" t="s">
        <v>553</v>
      </c>
      <c r="F49" s="7" t="s">
        <v>86</v>
      </c>
      <c r="G49" s="12" t="s">
        <v>218</v>
      </c>
      <c r="H49" s="12" t="s">
        <v>251</v>
      </c>
      <c r="I49" s="9" t="s">
        <v>574</v>
      </c>
      <c r="J49" s="15" t="s">
        <v>270</v>
      </c>
      <c r="K49" s="10">
        <v>44928</v>
      </c>
      <c r="L49" s="13">
        <v>45291</v>
      </c>
      <c r="M49" s="15" t="s">
        <v>271</v>
      </c>
      <c r="N49" s="15" t="s">
        <v>272</v>
      </c>
      <c r="O49" s="9" t="s">
        <v>31</v>
      </c>
      <c r="P49" s="15" t="s">
        <v>273</v>
      </c>
      <c r="Q49" s="15" t="s">
        <v>33</v>
      </c>
      <c r="R49" s="58">
        <v>1</v>
      </c>
      <c r="S49" s="9" t="s">
        <v>122</v>
      </c>
      <c r="T49" s="15" t="s">
        <v>274</v>
      </c>
      <c r="U49" s="9" t="s">
        <v>36</v>
      </c>
      <c r="V49" s="8" t="s">
        <v>37</v>
      </c>
      <c r="W49" s="17">
        <v>507523489</v>
      </c>
      <c r="X49" s="15" t="s">
        <v>258</v>
      </c>
    </row>
    <row r="50" spans="1:24" s="6" customFormat="1" ht="89.25" x14ac:dyDescent="0.25">
      <c r="A50" s="9">
        <f t="shared" si="1"/>
        <v>46</v>
      </c>
      <c r="B50" s="32" t="s">
        <v>540</v>
      </c>
      <c r="C50" s="37" t="s">
        <v>546</v>
      </c>
      <c r="D50" s="37" t="s">
        <v>549</v>
      </c>
      <c r="E50" s="34" t="s">
        <v>551</v>
      </c>
      <c r="F50" s="7" t="s">
        <v>86</v>
      </c>
      <c r="G50" s="12" t="s">
        <v>218</v>
      </c>
      <c r="H50" s="12" t="s">
        <v>251</v>
      </c>
      <c r="I50" s="9" t="s">
        <v>574</v>
      </c>
      <c r="J50" s="15" t="s">
        <v>275</v>
      </c>
      <c r="K50" s="13">
        <v>44986</v>
      </c>
      <c r="L50" s="13">
        <v>45291</v>
      </c>
      <c r="M50" s="15" t="s">
        <v>276</v>
      </c>
      <c r="N50" s="15" t="s">
        <v>276</v>
      </c>
      <c r="O50" s="9" t="s">
        <v>31</v>
      </c>
      <c r="P50" s="15" t="s">
        <v>276</v>
      </c>
      <c r="Q50" s="15" t="s">
        <v>33</v>
      </c>
      <c r="R50" s="58">
        <v>1</v>
      </c>
      <c r="S50" s="9" t="s">
        <v>122</v>
      </c>
      <c r="T50" s="15" t="s">
        <v>277</v>
      </c>
      <c r="U50" s="9" t="s">
        <v>36</v>
      </c>
      <c r="V50" s="8" t="s">
        <v>37</v>
      </c>
      <c r="W50" s="17">
        <v>82110000</v>
      </c>
      <c r="X50" s="15" t="s">
        <v>258</v>
      </c>
    </row>
    <row r="51" spans="1:24" s="6" customFormat="1" ht="114.75" x14ac:dyDescent="0.25">
      <c r="A51" s="9">
        <f t="shared" si="1"/>
        <v>47</v>
      </c>
      <c r="B51" s="32" t="s">
        <v>541</v>
      </c>
      <c r="C51" s="37" t="s">
        <v>544</v>
      </c>
      <c r="D51" s="37" t="s">
        <v>548</v>
      </c>
      <c r="E51" s="34" t="s">
        <v>553</v>
      </c>
      <c r="F51" s="7" t="s">
        <v>86</v>
      </c>
      <c r="G51" s="12" t="s">
        <v>218</v>
      </c>
      <c r="H51" s="12" t="s">
        <v>251</v>
      </c>
      <c r="I51" s="9" t="s">
        <v>574</v>
      </c>
      <c r="J51" s="15" t="s">
        <v>278</v>
      </c>
      <c r="K51" s="13">
        <v>44986</v>
      </c>
      <c r="L51" s="13">
        <v>45291</v>
      </c>
      <c r="M51" s="15" t="s">
        <v>279</v>
      </c>
      <c r="N51" s="15" t="s">
        <v>279</v>
      </c>
      <c r="O51" s="9" t="s">
        <v>31</v>
      </c>
      <c r="P51" s="15" t="s">
        <v>279</v>
      </c>
      <c r="Q51" s="15" t="s">
        <v>33</v>
      </c>
      <c r="R51" s="58">
        <v>1</v>
      </c>
      <c r="S51" s="9" t="s">
        <v>122</v>
      </c>
      <c r="T51" s="15" t="s">
        <v>277</v>
      </c>
      <c r="U51" s="9" t="s">
        <v>36</v>
      </c>
      <c r="V51" s="8" t="s">
        <v>37</v>
      </c>
      <c r="W51" s="17">
        <v>32800000</v>
      </c>
      <c r="X51" s="15" t="s">
        <v>258</v>
      </c>
    </row>
    <row r="52" spans="1:24" s="6" customFormat="1" ht="114.75" x14ac:dyDescent="0.25">
      <c r="A52" s="9">
        <f t="shared" si="1"/>
        <v>48</v>
      </c>
      <c r="B52" s="32" t="s">
        <v>541</v>
      </c>
      <c r="C52" s="37" t="s">
        <v>544</v>
      </c>
      <c r="D52" s="37" t="s">
        <v>548</v>
      </c>
      <c r="E52" s="34" t="s">
        <v>553</v>
      </c>
      <c r="F52" s="12" t="s">
        <v>25</v>
      </c>
      <c r="G52" s="12" t="s">
        <v>218</v>
      </c>
      <c r="H52" s="12" t="s">
        <v>251</v>
      </c>
      <c r="I52" s="9" t="s">
        <v>574</v>
      </c>
      <c r="J52" s="15" t="s">
        <v>280</v>
      </c>
      <c r="K52" s="13">
        <v>44958</v>
      </c>
      <c r="L52" s="13">
        <v>45291</v>
      </c>
      <c r="M52" s="15" t="s">
        <v>281</v>
      </c>
      <c r="N52" s="15" t="s">
        <v>282</v>
      </c>
      <c r="O52" s="15" t="s">
        <v>130</v>
      </c>
      <c r="P52" s="15" t="s">
        <v>283</v>
      </c>
      <c r="Q52" s="15" t="s">
        <v>33</v>
      </c>
      <c r="R52" s="58">
        <v>1</v>
      </c>
      <c r="S52" s="9" t="s">
        <v>122</v>
      </c>
      <c r="T52" s="15" t="s">
        <v>284</v>
      </c>
      <c r="U52" s="15" t="s">
        <v>36</v>
      </c>
      <c r="V52" s="8" t="s">
        <v>37</v>
      </c>
      <c r="W52" s="17">
        <v>70000000</v>
      </c>
      <c r="X52" s="15" t="s">
        <v>285</v>
      </c>
    </row>
    <row r="53" spans="1:24" s="6" customFormat="1" ht="127.5" x14ac:dyDescent="0.25">
      <c r="A53" s="9">
        <f t="shared" si="1"/>
        <v>49</v>
      </c>
      <c r="B53" s="32" t="s">
        <v>541</v>
      </c>
      <c r="C53" s="37" t="s">
        <v>544</v>
      </c>
      <c r="D53" s="37" t="s">
        <v>548</v>
      </c>
      <c r="E53" s="34" t="s">
        <v>553</v>
      </c>
      <c r="F53" s="12" t="s">
        <v>25</v>
      </c>
      <c r="G53" s="12" t="s">
        <v>218</v>
      </c>
      <c r="H53" s="12" t="s">
        <v>251</v>
      </c>
      <c r="I53" s="9" t="s">
        <v>574</v>
      </c>
      <c r="J53" s="15" t="s">
        <v>286</v>
      </c>
      <c r="K53" s="13">
        <v>44986</v>
      </c>
      <c r="L53" s="13">
        <v>45291</v>
      </c>
      <c r="M53" s="15" t="s">
        <v>287</v>
      </c>
      <c r="N53" s="15" t="s">
        <v>287</v>
      </c>
      <c r="O53" s="9" t="s">
        <v>31</v>
      </c>
      <c r="P53" s="15" t="s">
        <v>287</v>
      </c>
      <c r="Q53" s="15" t="s">
        <v>46</v>
      </c>
      <c r="R53" s="48">
        <v>1</v>
      </c>
      <c r="S53" s="9" t="s">
        <v>288</v>
      </c>
      <c r="T53" s="15" t="s">
        <v>289</v>
      </c>
      <c r="U53" s="15" t="s">
        <v>36</v>
      </c>
      <c r="V53" s="8" t="s">
        <v>37</v>
      </c>
      <c r="W53" s="17">
        <v>279750000</v>
      </c>
      <c r="X53" s="15" t="s">
        <v>258</v>
      </c>
    </row>
    <row r="54" spans="1:24" s="6" customFormat="1" ht="140.25" x14ac:dyDescent="0.25">
      <c r="A54" s="9">
        <f t="shared" si="1"/>
        <v>50</v>
      </c>
      <c r="B54" s="32" t="s">
        <v>541</v>
      </c>
      <c r="C54" s="37" t="s">
        <v>544</v>
      </c>
      <c r="D54" s="37" t="s">
        <v>548</v>
      </c>
      <c r="E54" s="34" t="s">
        <v>553</v>
      </c>
      <c r="F54" s="12" t="s">
        <v>25</v>
      </c>
      <c r="G54" s="12" t="s">
        <v>218</v>
      </c>
      <c r="H54" s="12" t="s">
        <v>251</v>
      </c>
      <c r="I54" s="9" t="s">
        <v>574</v>
      </c>
      <c r="J54" s="15" t="s">
        <v>290</v>
      </c>
      <c r="K54" s="13">
        <v>45017</v>
      </c>
      <c r="L54" s="13">
        <v>45231</v>
      </c>
      <c r="M54" s="15" t="s">
        <v>291</v>
      </c>
      <c r="N54" s="15" t="s">
        <v>292</v>
      </c>
      <c r="O54" s="9" t="s">
        <v>31</v>
      </c>
      <c r="P54" s="15" t="s">
        <v>293</v>
      </c>
      <c r="Q54" s="15" t="s">
        <v>46</v>
      </c>
      <c r="R54" s="48">
        <v>1</v>
      </c>
      <c r="S54" s="9" t="s">
        <v>34</v>
      </c>
      <c r="T54" s="15" t="s">
        <v>294</v>
      </c>
      <c r="U54" s="15" t="s">
        <v>36</v>
      </c>
      <c r="V54" s="8" t="s">
        <v>37</v>
      </c>
      <c r="W54" s="17">
        <v>96984513</v>
      </c>
      <c r="X54" s="15" t="s">
        <v>258</v>
      </c>
    </row>
    <row r="55" spans="1:24" s="6" customFormat="1" ht="102" x14ac:dyDescent="0.25">
      <c r="A55" s="9">
        <f t="shared" si="1"/>
        <v>51</v>
      </c>
      <c r="B55" s="32" t="s">
        <v>541</v>
      </c>
      <c r="C55" s="37" t="s">
        <v>544</v>
      </c>
      <c r="D55" s="37" t="s">
        <v>548</v>
      </c>
      <c r="E55" s="34" t="s">
        <v>553</v>
      </c>
      <c r="F55" s="12" t="s">
        <v>25</v>
      </c>
      <c r="G55" s="12" t="s">
        <v>218</v>
      </c>
      <c r="H55" s="12" t="s">
        <v>251</v>
      </c>
      <c r="I55" s="9" t="s">
        <v>574</v>
      </c>
      <c r="J55" s="15" t="s">
        <v>295</v>
      </c>
      <c r="K55" s="13">
        <v>44958</v>
      </c>
      <c r="L55" s="13">
        <v>45200</v>
      </c>
      <c r="M55" s="15" t="s">
        <v>296</v>
      </c>
      <c r="N55" s="15" t="s">
        <v>296</v>
      </c>
      <c r="O55" s="9" t="s">
        <v>31</v>
      </c>
      <c r="P55" s="15" t="s">
        <v>296</v>
      </c>
      <c r="Q55" s="15" t="s">
        <v>46</v>
      </c>
      <c r="R55" s="48">
        <v>1</v>
      </c>
      <c r="S55" s="9" t="s">
        <v>34</v>
      </c>
      <c r="T55" s="15" t="s">
        <v>297</v>
      </c>
      <c r="U55" s="15" t="s">
        <v>36</v>
      </c>
      <c r="V55" s="8" t="s">
        <v>37</v>
      </c>
      <c r="W55" s="17">
        <v>7800000</v>
      </c>
      <c r="X55" s="15" t="s">
        <v>258</v>
      </c>
    </row>
    <row r="56" spans="1:24" s="6" customFormat="1" ht="102" x14ac:dyDescent="0.25">
      <c r="A56" s="9">
        <f t="shared" si="1"/>
        <v>52</v>
      </c>
      <c r="B56" s="32" t="s">
        <v>541</v>
      </c>
      <c r="C56" s="37" t="s">
        <v>544</v>
      </c>
      <c r="D56" s="37" t="s">
        <v>548</v>
      </c>
      <c r="E56" s="34" t="s">
        <v>554</v>
      </c>
      <c r="F56" s="7" t="s">
        <v>86</v>
      </c>
      <c r="G56" s="12" t="s">
        <v>218</v>
      </c>
      <c r="H56" s="12" t="s">
        <v>251</v>
      </c>
      <c r="I56" s="9" t="s">
        <v>574</v>
      </c>
      <c r="J56" s="15" t="s">
        <v>298</v>
      </c>
      <c r="K56" s="13">
        <v>44986</v>
      </c>
      <c r="L56" s="13">
        <v>45275</v>
      </c>
      <c r="M56" s="15" t="s">
        <v>299</v>
      </c>
      <c r="N56" s="15" t="s">
        <v>300</v>
      </c>
      <c r="O56" s="15" t="s">
        <v>130</v>
      </c>
      <c r="P56" s="15" t="s">
        <v>301</v>
      </c>
      <c r="Q56" s="15" t="s">
        <v>33</v>
      </c>
      <c r="R56" s="58">
        <v>3</v>
      </c>
      <c r="S56" s="9" t="s">
        <v>34</v>
      </c>
      <c r="T56" s="15" t="s">
        <v>302</v>
      </c>
      <c r="U56" s="9" t="s">
        <v>62</v>
      </c>
      <c r="V56" s="9" t="s">
        <v>72</v>
      </c>
      <c r="W56" s="18">
        <v>0</v>
      </c>
      <c r="X56" s="15" t="s">
        <v>39</v>
      </c>
    </row>
    <row r="57" spans="1:24" s="6" customFormat="1" ht="102" x14ac:dyDescent="0.25">
      <c r="A57" s="9">
        <f t="shared" si="1"/>
        <v>53</v>
      </c>
      <c r="B57" s="32" t="s">
        <v>541</v>
      </c>
      <c r="C57" s="37" t="s">
        <v>544</v>
      </c>
      <c r="D57" s="37" t="s">
        <v>548</v>
      </c>
      <c r="E57" s="34" t="s">
        <v>554</v>
      </c>
      <c r="F57" s="12" t="s">
        <v>25</v>
      </c>
      <c r="G57" s="12" t="s">
        <v>218</v>
      </c>
      <c r="H57" s="12" t="s">
        <v>251</v>
      </c>
      <c r="I57" s="9" t="s">
        <v>574</v>
      </c>
      <c r="J57" s="15" t="s">
        <v>303</v>
      </c>
      <c r="K57" s="13">
        <v>44958</v>
      </c>
      <c r="L57" s="13">
        <v>45260</v>
      </c>
      <c r="M57" s="15" t="s">
        <v>304</v>
      </c>
      <c r="N57" s="15" t="s">
        <v>305</v>
      </c>
      <c r="O57" s="15" t="s">
        <v>130</v>
      </c>
      <c r="P57" s="15" t="s">
        <v>306</v>
      </c>
      <c r="Q57" s="15" t="s">
        <v>33</v>
      </c>
      <c r="R57" s="58">
        <v>2</v>
      </c>
      <c r="S57" s="9" t="s">
        <v>34</v>
      </c>
      <c r="T57" s="15" t="s">
        <v>307</v>
      </c>
      <c r="U57" s="9" t="s">
        <v>62</v>
      </c>
      <c r="V57" s="9" t="s">
        <v>72</v>
      </c>
      <c r="W57" s="18">
        <v>0</v>
      </c>
      <c r="X57" s="15" t="s">
        <v>39</v>
      </c>
    </row>
    <row r="58" spans="1:24" s="6" customFormat="1" ht="102" x14ac:dyDescent="0.25">
      <c r="A58" s="9">
        <f t="shared" si="1"/>
        <v>54</v>
      </c>
      <c r="B58" s="32" t="s">
        <v>541</v>
      </c>
      <c r="C58" s="37" t="s">
        <v>544</v>
      </c>
      <c r="D58" s="37" t="s">
        <v>548</v>
      </c>
      <c r="E58" s="34" t="s">
        <v>554</v>
      </c>
      <c r="F58" s="12" t="s">
        <v>308</v>
      </c>
      <c r="G58" s="12" t="s">
        <v>218</v>
      </c>
      <c r="H58" s="12" t="s">
        <v>251</v>
      </c>
      <c r="I58" s="9" t="s">
        <v>574</v>
      </c>
      <c r="J58" s="15" t="s">
        <v>309</v>
      </c>
      <c r="K58" s="13">
        <v>44958</v>
      </c>
      <c r="L58" s="13">
        <v>45275</v>
      </c>
      <c r="M58" s="15" t="s">
        <v>310</v>
      </c>
      <c r="N58" s="15" t="s">
        <v>311</v>
      </c>
      <c r="O58" s="15" t="s">
        <v>130</v>
      </c>
      <c r="P58" s="15" t="s">
        <v>312</v>
      </c>
      <c r="Q58" s="15" t="s">
        <v>33</v>
      </c>
      <c r="R58" s="58">
        <v>6</v>
      </c>
      <c r="S58" s="9" t="s">
        <v>34</v>
      </c>
      <c r="T58" s="15" t="s">
        <v>313</v>
      </c>
      <c r="U58" s="9" t="s">
        <v>62</v>
      </c>
      <c r="V58" s="9" t="s">
        <v>72</v>
      </c>
      <c r="W58" s="18">
        <v>0</v>
      </c>
      <c r="X58" s="15" t="s">
        <v>39</v>
      </c>
    </row>
    <row r="59" spans="1:24" s="6" customFormat="1" ht="102" x14ac:dyDescent="0.25">
      <c r="A59" s="9">
        <f t="shared" si="1"/>
        <v>55</v>
      </c>
      <c r="B59" s="32" t="s">
        <v>541</v>
      </c>
      <c r="C59" s="37" t="s">
        <v>544</v>
      </c>
      <c r="D59" s="37" t="s">
        <v>548</v>
      </c>
      <c r="E59" s="34" t="s">
        <v>554</v>
      </c>
      <c r="F59" s="12" t="s">
        <v>25</v>
      </c>
      <c r="G59" s="12" t="s">
        <v>218</v>
      </c>
      <c r="H59" s="12" t="s">
        <v>251</v>
      </c>
      <c r="I59" s="9" t="s">
        <v>574</v>
      </c>
      <c r="J59" s="15" t="s">
        <v>314</v>
      </c>
      <c r="K59" s="13">
        <v>44958</v>
      </c>
      <c r="L59" s="13">
        <v>45275</v>
      </c>
      <c r="M59" s="15" t="s">
        <v>315</v>
      </c>
      <c r="N59" s="15" t="s">
        <v>315</v>
      </c>
      <c r="O59" s="9" t="s">
        <v>31</v>
      </c>
      <c r="P59" s="15" t="s">
        <v>315</v>
      </c>
      <c r="Q59" s="15" t="s">
        <v>33</v>
      </c>
      <c r="R59" s="58">
        <v>1</v>
      </c>
      <c r="S59" s="9" t="s">
        <v>122</v>
      </c>
      <c r="T59" s="15" t="s">
        <v>277</v>
      </c>
      <c r="U59" s="15" t="s">
        <v>36</v>
      </c>
      <c r="V59" s="8" t="s">
        <v>37</v>
      </c>
      <c r="W59" s="17">
        <v>129800000</v>
      </c>
      <c r="X59" s="15" t="s">
        <v>258</v>
      </c>
    </row>
    <row r="60" spans="1:24" s="6" customFormat="1" ht="102" x14ac:dyDescent="0.25">
      <c r="A60" s="9">
        <f t="shared" si="1"/>
        <v>56</v>
      </c>
      <c r="B60" s="32" t="s">
        <v>541</v>
      </c>
      <c r="C60" s="37" t="s">
        <v>544</v>
      </c>
      <c r="D60" s="37" t="s">
        <v>548</v>
      </c>
      <c r="E60" s="34" t="s">
        <v>554</v>
      </c>
      <c r="F60" s="7" t="s">
        <v>86</v>
      </c>
      <c r="G60" s="12" t="s">
        <v>218</v>
      </c>
      <c r="H60" s="12" t="s">
        <v>251</v>
      </c>
      <c r="I60" s="9" t="s">
        <v>574</v>
      </c>
      <c r="J60" s="15" t="s">
        <v>316</v>
      </c>
      <c r="K60" s="13">
        <v>44958</v>
      </c>
      <c r="L60" s="13">
        <v>45291</v>
      </c>
      <c r="M60" s="15" t="s">
        <v>317</v>
      </c>
      <c r="N60" s="15" t="s">
        <v>317</v>
      </c>
      <c r="O60" s="9" t="s">
        <v>31</v>
      </c>
      <c r="P60" s="15" t="s">
        <v>317</v>
      </c>
      <c r="Q60" s="15" t="s">
        <v>33</v>
      </c>
      <c r="R60" s="58">
        <v>1</v>
      </c>
      <c r="S60" s="9" t="s">
        <v>122</v>
      </c>
      <c r="T60" s="15" t="s">
        <v>277</v>
      </c>
      <c r="U60" s="9" t="s">
        <v>36</v>
      </c>
      <c r="V60" s="8" t="s">
        <v>37</v>
      </c>
      <c r="W60" s="17">
        <v>472957197</v>
      </c>
      <c r="X60" s="15" t="s">
        <v>258</v>
      </c>
    </row>
    <row r="61" spans="1:24" s="6" customFormat="1" ht="153" x14ac:dyDescent="0.25">
      <c r="A61" s="9">
        <f t="shared" si="1"/>
        <v>57</v>
      </c>
      <c r="B61" s="32" t="s">
        <v>540</v>
      </c>
      <c r="C61" s="34" t="s">
        <v>546</v>
      </c>
      <c r="D61" s="34" t="s">
        <v>549</v>
      </c>
      <c r="E61" s="34" t="s">
        <v>551</v>
      </c>
      <c r="F61" s="7" t="s">
        <v>86</v>
      </c>
      <c r="G61" s="7" t="s">
        <v>87</v>
      </c>
      <c r="H61" s="15" t="s">
        <v>318</v>
      </c>
      <c r="I61" s="9" t="s">
        <v>319</v>
      </c>
      <c r="J61" s="15" t="s">
        <v>320</v>
      </c>
      <c r="K61" s="23">
        <v>44942</v>
      </c>
      <c r="L61" s="24">
        <v>45289</v>
      </c>
      <c r="M61" s="15" t="s">
        <v>321</v>
      </c>
      <c r="N61" s="15" t="s">
        <v>322</v>
      </c>
      <c r="O61" s="9" t="s">
        <v>31</v>
      </c>
      <c r="P61" s="15" t="s">
        <v>323</v>
      </c>
      <c r="Q61" s="15" t="s">
        <v>33</v>
      </c>
      <c r="R61" s="58">
        <v>3</v>
      </c>
      <c r="S61" s="9" t="s">
        <v>122</v>
      </c>
      <c r="T61" s="15" t="s">
        <v>324</v>
      </c>
      <c r="U61" s="9" t="s">
        <v>62</v>
      </c>
      <c r="V61" s="8" t="s">
        <v>37</v>
      </c>
      <c r="W61" s="25">
        <v>1546520000</v>
      </c>
      <c r="X61" s="15" t="s">
        <v>85</v>
      </c>
    </row>
    <row r="62" spans="1:24" s="6" customFormat="1" ht="174" customHeight="1" x14ac:dyDescent="0.25">
      <c r="A62" s="9">
        <f t="shared" si="1"/>
        <v>58</v>
      </c>
      <c r="B62" s="32" t="s">
        <v>540</v>
      </c>
      <c r="C62" s="34" t="s">
        <v>545</v>
      </c>
      <c r="D62" s="34" t="s">
        <v>543</v>
      </c>
      <c r="E62" s="34" t="s">
        <v>542</v>
      </c>
      <c r="F62" s="7" t="s">
        <v>86</v>
      </c>
      <c r="G62" s="7" t="s">
        <v>87</v>
      </c>
      <c r="H62" s="15" t="s">
        <v>318</v>
      </c>
      <c r="I62" s="9" t="s">
        <v>319</v>
      </c>
      <c r="J62" s="15" t="s">
        <v>325</v>
      </c>
      <c r="K62" s="23">
        <v>44942</v>
      </c>
      <c r="L62" s="24">
        <v>45289</v>
      </c>
      <c r="M62" s="15" t="s">
        <v>326</v>
      </c>
      <c r="N62" s="15" t="s">
        <v>327</v>
      </c>
      <c r="O62" s="9" t="s">
        <v>31</v>
      </c>
      <c r="P62" s="15" t="s">
        <v>328</v>
      </c>
      <c r="Q62" s="15" t="s">
        <v>33</v>
      </c>
      <c r="R62" s="58">
        <v>3</v>
      </c>
      <c r="S62" s="9" t="s">
        <v>122</v>
      </c>
      <c r="T62" s="15" t="s">
        <v>329</v>
      </c>
      <c r="U62" s="9" t="s">
        <v>62</v>
      </c>
      <c r="V62" s="8" t="s">
        <v>37</v>
      </c>
      <c r="W62" s="25">
        <v>1604056996</v>
      </c>
      <c r="X62" s="15" t="s">
        <v>85</v>
      </c>
    </row>
    <row r="63" spans="1:24" s="6" customFormat="1" ht="114.75" x14ac:dyDescent="0.25">
      <c r="A63" s="9">
        <f t="shared" si="1"/>
        <v>59</v>
      </c>
      <c r="B63" s="32" t="s">
        <v>540</v>
      </c>
      <c r="C63" s="34" t="s">
        <v>545</v>
      </c>
      <c r="D63" s="34" t="s">
        <v>543</v>
      </c>
      <c r="E63" s="34" t="s">
        <v>542</v>
      </c>
      <c r="F63" s="7" t="s">
        <v>86</v>
      </c>
      <c r="G63" s="7" t="s">
        <v>87</v>
      </c>
      <c r="H63" s="15" t="s">
        <v>318</v>
      </c>
      <c r="I63" s="9" t="s">
        <v>319</v>
      </c>
      <c r="J63" s="15" t="s">
        <v>330</v>
      </c>
      <c r="K63" s="23">
        <v>44942</v>
      </c>
      <c r="L63" s="24">
        <v>45289</v>
      </c>
      <c r="M63" s="15" t="s">
        <v>331</v>
      </c>
      <c r="N63" s="15" t="s">
        <v>332</v>
      </c>
      <c r="O63" s="9" t="s">
        <v>31</v>
      </c>
      <c r="P63" s="15" t="s">
        <v>333</v>
      </c>
      <c r="Q63" s="15" t="s">
        <v>33</v>
      </c>
      <c r="R63" s="58">
        <v>43</v>
      </c>
      <c r="S63" s="9" t="s">
        <v>288</v>
      </c>
      <c r="T63" s="15" t="s">
        <v>334</v>
      </c>
      <c r="U63" s="15" t="s">
        <v>48</v>
      </c>
      <c r="V63" s="9" t="s">
        <v>72</v>
      </c>
      <c r="W63" s="25" t="s">
        <v>38</v>
      </c>
      <c r="X63" s="15" t="s">
        <v>85</v>
      </c>
    </row>
    <row r="64" spans="1:24" s="6" customFormat="1" ht="140.25" x14ac:dyDescent="0.25">
      <c r="A64" s="9">
        <f t="shared" si="1"/>
        <v>60</v>
      </c>
      <c r="B64" s="32" t="s">
        <v>540</v>
      </c>
      <c r="C64" s="34" t="s">
        <v>545</v>
      </c>
      <c r="D64" s="34" t="s">
        <v>543</v>
      </c>
      <c r="E64" s="34" t="s">
        <v>542</v>
      </c>
      <c r="F64" s="7" t="s">
        <v>86</v>
      </c>
      <c r="G64" s="7" t="s">
        <v>87</v>
      </c>
      <c r="H64" s="15" t="s">
        <v>318</v>
      </c>
      <c r="I64" s="9" t="s">
        <v>563</v>
      </c>
      <c r="J64" s="15" t="s">
        <v>335</v>
      </c>
      <c r="K64" s="23">
        <v>44942</v>
      </c>
      <c r="L64" s="24">
        <v>45289</v>
      </c>
      <c r="M64" s="15" t="s">
        <v>336</v>
      </c>
      <c r="N64" s="15" t="s">
        <v>337</v>
      </c>
      <c r="O64" s="9" t="s">
        <v>31</v>
      </c>
      <c r="P64" s="15" t="s">
        <v>338</v>
      </c>
      <c r="Q64" s="15" t="s">
        <v>33</v>
      </c>
      <c r="R64" s="58">
        <v>86</v>
      </c>
      <c r="S64" s="9" t="s">
        <v>288</v>
      </c>
      <c r="T64" s="15" t="s">
        <v>339</v>
      </c>
      <c r="U64" s="9" t="s">
        <v>62</v>
      </c>
      <c r="V64" s="15" t="s">
        <v>340</v>
      </c>
      <c r="W64" s="18">
        <v>0</v>
      </c>
      <c r="X64" s="15" t="s">
        <v>340</v>
      </c>
    </row>
    <row r="65" spans="1:24" s="6" customFormat="1" ht="140.25" x14ac:dyDescent="0.25">
      <c r="A65" s="9">
        <f t="shared" si="1"/>
        <v>61</v>
      </c>
      <c r="B65" s="32" t="s">
        <v>540</v>
      </c>
      <c r="C65" s="34" t="s">
        <v>545</v>
      </c>
      <c r="D65" s="34" t="s">
        <v>543</v>
      </c>
      <c r="E65" s="34" t="s">
        <v>542</v>
      </c>
      <c r="F65" s="7" t="s">
        <v>86</v>
      </c>
      <c r="G65" s="7" t="s">
        <v>87</v>
      </c>
      <c r="H65" s="15" t="s">
        <v>318</v>
      </c>
      <c r="I65" s="9" t="s">
        <v>566</v>
      </c>
      <c r="J65" s="15" t="s">
        <v>341</v>
      </c>
      <c r="K65" s="23">
        <v>44942</v>
      </c>
      <c r="L65" s="24">
        <v>45289</v>
      </c>
      <c r="M65" s="15" t="s">
        <v>342</v>
      </c>
      <c r="N65" s="15" t="s">
        <v>343</v>
      </c>
      <c r="O65" s="9" t="s">
        <v>31</v>
      </c>
      <c r="P65" s="15" t="s">
        <v>344</v>
      </c>
      <c r="Q65" s="15" t="s">
        <v>33</v>
      </c>
      <c r="R65" s="58">
        <v>16</v>
      </c>
      <c r="S65" s="9" t="s">
        <v>288</v>
      </c>
      <c r="T65" s="15" t="s">
        <v>345</v>
      </c>
      <c r="U65" s="15" t="s">
        <v>48</v>
      </c>
      <c r="V65" s="15" t="s">
        <v>340</v>
      </c>
      <c r="W65" s="18">
        <v>0</v>
      </c>
      <c r="X65" s="15" t="s">
        <v>340</v>
      </c>
    </row>
    <row r="66" spans="1:24" s="6" customFormat="1" ht="140.25" x14ac:dyDescent="0.25">
      <c r="A66" s="9">
        <f t="shared" si="1"/>
        <v>62</v>
      </c>
      <c r="B66" s="32" t="s">
        <v>540</v>
      </c>
      <c r="C66" s="34" t="s">
        <v>545</v>
      </c>
      <c r="D66" s="34" t="s">
        <v>543</v>
      </c>
      <c r="E66" s="34" t="s">
        <v>542</v>
      </c>
      <c r="F66" s="7" t="s">
        <v>86</v>
      </c>
      <c r="G66" s="7" t="s">
        <v>87</v>
      </c>
      <c r="H66" s="15" t="s">
        <v>318</v>
      </c>
      <c r="I66" s="9" t="s">
        <v>319</v>
      </c>
      <c r="J66" s="15" t="s">
        <v>346</v>
      </c>
      <c r="K66" s="23">
        <v>45200</v>
      </c>
      <c r="L66" s="24">
        <v>45289</v>
      </c>
      <c r="M66" s="15" t="s">
        <v>347</v>
      </c>
      <c r="N66" s="15" t="s">
        <v>348</v>
      </c>
      <c r="O66" s="9" t="s">
        <v>31</v>
      </c>
      <c r="P66" s="15" t="s">
        <v>349</v>
      </c>
      <c r="Q66" s="15" t="s">
        <v>33</v>
      </c>
      <c r="R66" s="58">
        <v>1</v>
      </c>
      <c r="S66" s="9" t="s">
        <v>288</v>
      </c>
      <c r="T66" s="15" t="s">
        <v>350</v>
      </c>
      <c r="U66" s="15" t="s">
        <v>36</v>
      </c>
      <c r="V66" s="8" t="s">
        <v>37</v>
      </c>
      <c r="W66" s="25">
        <f>27810000</f>
        <v>27810000</v>
      </c>
      <c r="X66" s="15" t="s">
        <v>85</v>
      </c>
    </row>
    <row r="67" spans="1:24" s="6" customFormat="1" ht="114.75" x14ac:dyDescent="0.25">
      <c r="A67" s="9">
        <f t="shared" si="1"/>
        <v>63</v>
      </c>
      <c r="B67" s="32" t="s">
        <v>540</v>
      </c>
      <c r="C67" s="34" t="s">
        <v>545</v>
      </c>
      <c r="D67" s="34" t="s">
        <v>543</v>
      </c>
      <c r="E67" s="34" t="s">
        <v>542</v>
      </c>
      <c r="F67" s="7" t="s">
        <v>86</v>
      </c>
      <c r="G67" s="12" t="s">
        <v>26</v>
      </c>
      <c r="H67" s="12" t="s">
        <v>351</v>
      </c>
      <c r="I67" s="9" t="s">
        <v>352</v>
      </c>
      <c r="J67" s="12" t="s">
        <v>353</v>
      </c>
      <c r="K67" s="10">
        <v>44941</v>
      </c>
      <c r="L67" s="10">
        <v>45291</v>
      </c>
      <c r="M67" s="9" t="s">
        <v>354</v>
      </c>
      <c r="N67" s="15" t="s">
        <v>355</v>
      </c>
      <c r="O67" s="9" t="s">
        <v>44</v>
      </c>
      <c r="P67" s="12" t="s">
        <v>355</v>
      </c>
      <c r="Q67" s="9" t="s">
        <v>46</v>
      </c>
      <c r="R67" s="48">
        <v>1</v>
      </c>
      <c r="S67" s="9" t="s">
        <v>356</v>
      </c>
      <c r="T67" s="12" t="s">
        <v>357</v>
      </c>
      <c r="U67" s="9" t="s">
        <v>62</v>
      </c>
      <c r="V67" s="8" t="s">
        <v>37</v>
      </c>
      <c r="W67" s="14">
        <f>204553000+121683500+53028697</f>
        <v>379265197</v>
      </c>
      <c r="X67" s="15" t="s">
        <v>358</v>
      </c>
    </row>
    <row r="68" spans="1:24" s="6" customFormat="1" ht="114.75" x14ac:dyDescent="0.25">
      <c r="A68" s="9">
        <f t="shared" si="1"/>
        <v>64</v>
      </c>
      <c r="B68" s="32" t="s">
        <v>540</v>
      </c>
      <c r="C68" s="34" t="s">
        <v>545</v>
      </c>
      <c r="D68" s="34" t="s">
        <v>543</v>
      </c>
      <c r="E68" s="34" t="s">
        <v>542</v>
      </c>
      <c r="F68" s="7" t="s">
        <v>86</v>
      </c>
      <c r="G68" s="7" t="s">
        <v>87</v>
      </c>
      <c r="H68" s="12" t="s">
        <v>351</v>
      </c>
      <c r="I68" s="9" t="s">
        <v>352</v>
      </c>
      <c r="J68" s="15" t="s">
        <v>359</v>
      </c>
      <c r="K68" s="10">
        <v>44941</v>
      </c>
      <c r="L68" s="10">
        <v>45291</v>
      </c>
      <c r="M68" s="12" t="s">
        <v>354</v>
      </c>
      <c r="N68" s="15" t="s">
        <v>360</v>
      </c>
      <c r="O68" s="9" t="s">
        <v>44</v>
      </c>
      <c r="P68" s="12" t="s">
        <v>360</v>
      </c>
      <c r="Q68" s="9" t="s">
        <v>46</v>
      </c>
      <c r="R68" s="48">
        <v>1</v>
      </c>
      <c r="S68" s="9" t="s">
        <v>356</v>
      </c>
      <c r="T68" s="12" t="s">
        <v>361</v>
      </c>
      <c r="U68" s="9" t="s">
        <v>48</v>
      </c>
      <c r="V68" s="8" t="s">
        <v>37</v>
      </c>
      <c r="W68" s="14">
        <f>204553000+121683500+53028697</f>
        <v>379265197</v>
      </c>
      <c r="X68" s="15" t="s">
        <v>358</v>
      </c>
    </row>
    <row r="69" spans="1:24" s="6" customFormat="1" ht="114.75" x14ac:dyDescent="0.25">
      <c r="A69" s="9">
        <f t="shared" ref="A69:A79" si="2">A68+1</f>
        <v>65</v>
      </c>
      <c r="B69" s="32" t="s">
        <v>540</v>
      </c>
      <c r="C69" s="34" t="s">
        <v>545</v>
      </c>
      <c r="D69" s="34" t="s">
        <v>543</v>
      </c>
      <c r="E69" s="34" t="s">
        <v>542</v>
      </c>
      <c r="F69" s="7" t="s">
        <v>86</v>
      </c>
      <c r="G69" s="12" t="s">
        <v>145</v>
      </c>
      <c r="H69" s="12" t="s">
        <v>351</v>
      </c>
      <c r="I69" s="9" t="s">
        <v>352</v>
      </c>
      <c r="J69" s="15" t="s">
        <v>362</v>
      </c>
      <c r="K69" s="10">
        <v>44928</v>
      </c>
      <c r="L69" s="10">
        <v>45291</v>
      </c>
      <c r="M69" s="12" t="s">
        <v>363</v>
      </c>
      <c r="N69" s="15" t="s">
        <v>364</v>
      </c>
      <c r="O69" s="9" t="s">
        <v>44</v>
      </c>
      <c r="P69" s="12" t="s">
        <v>365</v>
      </c>
      <c r="Q69" s="9" t="s">
        <v>46</v>
      </c>
      <c r="R69" s="48">
        <v>1</v>
      </c>
      <c r="S69" s="9" t="s">
        <v>356</v>
      </c>
      <c r="T69" s="12" t="s">
        <v>366</v>
      </c>
      <c r="U69" s="9" t="s">
        <v>48</v>
      </c>
      <c r="V69" s="8" t="s">
        <v>37</v>
      </c>
      <c r="W69" s="14">
        <f>949650000+243367000+106057393</f>
        <v>1299074393</v>
      </c>
      <c r="X69" s="15" t="s">
        <v>358</v>
      </c>
    </row>
    <row r="70" spans="1:24" s="6" customFormat="1" ht="165.75" x14ac:dyDescent="0.25">
      <c r="A70" s="9">
        <f t="shared" si="2"/>
        <v>66</v>
      </c>
      <c r="B70" s="32" t="s">
        <v>540</v>
      </c>
      <c r="C70" s="34" t="s">
        <v>545</v>
      </c>
      <c r="D70" s="34" t="s">
        <v>543</v>
      </c>
      <c r="E70" s="34" t="s">
        <v>542</v>
      </c>
      <c r="F70" s="7" t="s">
        <v>86</v>
      </c>
      <c r="G70" s="12" t="s">
        <v>145</v>
      </c>
      <c r="H70" s="12" t="s">
        <v>351</v>
      </c>
      <c r="I70" s="9" t="s">
        <v>352</v>
      </c>
      <c r="J70" s="15" t="s">
        <v>367</v>
      </c>
      <c r="K70" s="10">
        <v>44928</v>
      </c>
      <c r="L70" s="10">
        <v>45291</v>
      </c>
      <c r="M70" s="15" t="s">
        <v>368</v>
      </c>
      <c r="N70" s="15" t="s">
        <v>368</v>
      </c>
      <c r="O70" s="9" t="s">
        <v>44</v>
      </c>
      <c r="P70" s="15" t="s">
        <v>369</v>
      </c>
      <c r="Q70" s="9" t="s">
        <v>46</v>
      </c>
      <c r="R70" s="64" t="s">
        <v>370</v>
      </c>
      <c r="S70" s="9" t="s">
        <v>356</v>
      </c>
      <c r="T70" s="15" t="s">
        <v>371</v>
      </c>
      <c r="U70" s="9" t="s">
        <v>48</v>
      </c>
      <c r="V70" s="8" t="s">
        <v>37</v>
      </c>
      <c r="W70" s="14">
        <f>486643002+243367000+106057393</f>
        <v>836067395</v>
      </c>
      <c r="X70" s="15" t="s">
        <v>358</v>
      </c>
    </row>
    <row r="71" spans="1:24" s="6" customFormat="1" ht="114.75" x14ac:dyDescent="0.25">
      <c r="A71" s="9">
        <f t="shared" si="2"/>
        <v>67</v>
      </c>
      <c r="B71" s="32" t="s">
        <v>540</v>
      </c>
      <c r="C71" s="34" t="s">
        <v>545</v>
      </c>
      <c r="D71" s="34" t="s">
        <v>543</v>
      </c>
      <c r="E71" s="34" t="s">
        <v>542</v>
      </c>
      <c r="F71" s="7" t="s">
        <v>308</v>
      </c>
      <c r="G71" s="7" t="s">
        <v>372</v>
      </c>
      <c r="H71" s="12" t="s">
        <v>373</v>
      </c>
      <c r="I71" s="9" t="s">
        <v>565</v>
      </c>
      <c r="J71" s="12" t="s">
        <v>374</v>
      </c>
      <c r="K71" s="13">
        <v>45017</v>
      </c>
      <c r="L71" s="13">
        <v>45275</v>
      </c>
      <c r="M71" s="12" t="s">
        <v>375</v>
      </c>
      <c r="N71" s="12" t="s">
        <v>376</v>
      </c>
      <c r="O71" s="9" t="s">
        <v>31</v>
      </c>
      <c r="P71" s="12" t="s">
        <v>377</v>
      </c>
      <c r="Q71" s="12" t="s">
        <v>33</v>
      </c>
      <c r="R71" s="58">
        <v>1</v>
      </c>
      <c r="S71" s="9" t="s">
        <v>378</v>
      </c>
      <c r="T71" s="12" t="s">
        <v>379</v>
      </c>
      <c r="U71" s="12" t="s">
        <v>36</v>
      </c>
      <c r="V71" s="9" t="s">
        <v>37</v>
      </c>
      <c r="W71" s="26">
        <v>550000000</v>
      </c>
      <c r="X71" s="12" t="s">
        <v>380</v>
      </c>
    </row>
    <row r="72" spans="1:24" s="6" customFormat="1" ht="114.75" x14ac:dyDescent="0.25">
      <c r="A72" s="9">
        <f t="shared" si="2"/>
        <v>68</v>
      </c>
      <c r="B72" s="32" t="s">
        <v>540</v>
      </c>
      <c r="C72" s="34" t="s">
        <v>545</v>
      </c>
      <c r="D72" s="34" t="s">
        <v>543</v>
      </c>
      <c r="E72" s="34" t="s">
        <v>542</v>
      </c>
      <c r="F72" s="7" t="s">
        <v>25</v>
      </c>
      <c r="G72" s="7" t="s">
        <v>87</v>
      </c>
      <c r="H72" s="12" t="s">
        <v>373</v>
      </c>
      <c r="I72" s="9" t="s">
        <v>565</v>
      </c>
      <c r="J72" s="12" t="s">
        <v>381</v>
      </c>
      <c r="K72" s="13">
        <v>44941</v>
      </c>
      <c r="L72" s="13">
        <v>45290</v>
      </c>
      <c r="M72" s="12" t="s">
        <v>382</v>
      </c>
      <c r="N72" s="12" t="s">
        <v>383</v>
      </c>
      <c r="O72" s="9" t="s">
        <v>44</v>
      </c>
      <c r="P72" s="12" t="s">
        <v>384</v>
      </c>
      <c r="Q72" s="12" t="s">
        <v>46</v>
      </c>
      <c r="R72" s="48">
        <v>1</v>
      </c>
      <c r="S72" s="9" t="s">
        <v>378</v>
      </c>
      <c r="T72" s="12" t="s">
        <v>385</v>
      </c>
      <c r="U72" s="9" t="s">
        <v>62</v>
      </c>
      <c r="V72" s="9" t="s">
        <v>37</v>
      </c>
      <c r="W72" s="26">
        <v>522976925</v>
      </c>
      <c r="X72" s="12" t="s">
        <v>386</v>
      </c>
    </row>
    <row r="73" spans="1:24" s="6" customFormat="1" ht="114.75" x14ac:dyDescent="0.25">
      <c r="A73" s="9">
        <f t="shared" si="2"/>
        <v>69</v>
      </c>
      <c r="B73" s="32" t="s">
        <v>540</v>
      </c>
      <c r="C73" s="34" t="s">
        <v>545</v>
      </c>
      <c r="D73" s="34" t="s">
        <v>543</v>
      </c>
      <c r="E73" s="34" t="s">
        <v>542</v>
      </c>
      <c r="F73" s="7" t="s">
        <v>86</v>
      </c>
      <c r="G73" s="7" t="s">
        <v>87</v>
      </c>
      <c r="H73" s="12" t="s">
        <v>373</v>
      </c>
      <c r="I73" s="9" t="s">
        <v>565</v>
      </c>
      <c r="J73" s="12" t="s">
        <v>387</v>
      </c>
      <c r="K73" s="13">
        <v>44958</v>
      </c>
      <c r="L73" s="13">
        <v>45291</v>
      </c>
      <c r="M73" s="12" t="s">
        <v>388</v>
      </c>
      <c r="N73" s="12" t="s">
        <v>389</v>
      </c>
      <c r="O73" s="9" t="s">
        <v>31</v>
      </c>
      <c r="P73" s="12" t="s">
        <v>390</v>
      </c>
      <c r="Q73" s="12" t="s">
        <v>46</v>
      </c>
      <c r="R73" s="48">
        <v>1</v>
      </c>
      <c r="S73" s="9" t="s">
        <v>391</v>
      </c>
      <c r="T73" s="12" t="s">
        <v>392</v>
      </c>
      <c r="U73" s="9" t="s">
        <v>62</v>
      </c>
      <c r="V73" s="9" t="s">
        <v>37</v>
      </c>
      <c r="W73" s="26">
        <v>463510000</v>
      </c>
      <c r="X73" s="12" t="s">
        <v>386</v>
      </c>
    </row>
    <row r="74" spans="1:24" s="6" customFormat="1" ht="140.25" x14ac:dyDescent="0.25">
      <c r="A74" s="9">
        <f t="shared" si="2"/>
        <v>70</v>
      </c>
      <c r="B74" s="32" t="s">
        <v>540</v>
      </c>
      <c r="C74" s="34" t="s">
        <v>545</v>
      </c>
      <c r="D74" s="34" t="s">
        <v>543</v>
      </c>
      <c r="E74" s="34" t="s">
        <v>542</v>
      </c>
      <c r="F74" s="7" t="s">
        <v>86</v>
      </c>
      <c r="G74" s="7" t="s">
        <v>393</v>
      </c>
      <c r="H74" s="12" t="s">
        <v>373</v>
      </c>
      <c r="I74" s="9" t="s">
        <v>571</v>
      </c>
      <c r="J74" s="12" t="s">
        <v>394</v>
      </c>
      <c r="K74" s="13">
        <v>44946</v>
      </c>
      <c r="L74" s="13">
        <v>45280</v>
      </c>
      <c r="M74" s="12" t="s">
        <v>395</v>
      </c>
      <c r="N74" s="12" t="s">
        <v>396</v>
      </c>
      <c r="O74" s="9" t="s">
        <v>44</v>
      </c>
      <c r="P74" s="12" t="s">
        <v>397</v>
      </c>
      <c r="Q74" s="12" t="s">
        <v>46</v>
      </c>
      <c r="R74" s="48">
        <v>1</v>
      </c>
      <c r="S74" s="9" t="s">
        <v>391</v>
      </c>
      <c r="T74" s="12" t="s">
        <v>398</v>
      </c>
      <c r="U74" s="9" t="s">
        <v>62</v>
      </c>
      <c r="V74" s="9" t="s">
        <v>37</v>
      </c>
      <c r="W74" s="27">
        <v>498883000</v>
      </c>
      <c r="X74" s="12" t="s">
        <v>386</v>
      </c>
    </row>
    <row r="75" spans="1:24" s="6" customFormat="1" ht="114.75" x14ac:dyDescent="0.25">
      <c r="A75" s="9">
        <f t="shared" si="2"/>
        <v>71</v>
      </c>
      <c r="B75" s="32" t="s">
        <v>540</v>
      </c>
      <c r="C75" s="34" t="s">
        <v>545</v>
      </c>
      <c r="D75" s="34" t="s">
        <v>543</v>
      </c>
      <c r="E75" s="34" t="s">
        <v>542</v>
      </c>
      <c r="F75" s="7" t="s">
        <v>25</v>
      </c>
      <c r="G75" s="7" t="s">
        <v>393</v>
      </c>
      <c r="H75" s="12" t="s">
        <v>373</v>
      </c>
      <c r="I75" s="9" t="s">
        <v>571</v>
      </c>
      <c r="J75" s="12" t="s">
        <v>399</v>
      </c>
      <c r="K75" s="13">
        <v>44927</v>
      </c>
      <c r="L75" s="13">
        <v>45291</v>
      </c>
      <c r="M75" s="12" t="s">
        <v>400</v>
      </c>
      <c r="N75" s="15" t="s">
        <v>401</v>
      </c>
      <c r="O75" s="15" t="s">
        <v>130</v>
      </c>
      <c r="P75" s="12" t="s">
        <v>402</v>
      </c>
      <c r="Q75" s="12" t="s">
        <v>33</v>
      </c>
      <c r="R75" s="58">
        <v>40</v>
      </c>
      <c r="S75" s="9" t="s">
        <v>378</v>
      </c>
      <c r="T75" s="12" t="s">
        <v>403</v>
      </c>
      <c r="U75" s="9" t="s">
        <v>62</v>
      </c>
      <c r="V75" s="9" t="s">
        <v>72</v>
      </c>
      <c r="W75" s="18">
        <v>0</v>
      </c>
      <c r="X75" s="12" t="s">
        <v>404</v>
      </c>
    </row>
    <row r="76" spans="1:24" s="6" customFormat="1" ht="114.75" x14ac:dyDescent="0.25">
      <c r="A76" s="9">
        <f t="shared" si="2"/>
        <v>72</v>
      </c>
      <c r="B76" s="32" t="s">
        <v>540</v>
      </c>
      <c r="C76" s="34" t="s">
        <v>545</v>
      </c>
      <c r="D76" s="34" t="s">
        <v>543</v>
      </c>
      <c r="E76" s="34" t="s">
        <v>542</v>
      </c>
      <c r="F76" s="7" t="s">
        <v>86</v>
      </c>
      <c r="G76" s="7" t="s">
        <v>87</v>
      </c>
      <c r="H76" s="12" t="s">
        <v>373</v>
      </c>
      <c r="I76" s="9" t="s">
        <v>565</v>
      </c>
      <c r="J76" s="12" t="s">
        <v>405</v>
      </c>
      <c r="K76" s="10">
        <v>44958</v>
      </c>
      <c r="L76" s="10">
        <v>45260</v>
      </c>
      <c r="M76" s="12" t="s">
        <v>406</v>
      </c>
      <c r="N76" s="12" t="s">
        <v>407</v>
      </c>
      <c r="O76" s="15" t="s">
        <v>130</v>
      </c>
      <c r="P76" s="12" t="s">
        <v>408</v>
      </c>
      <c r="Q76" s="9" t="s">
        <v>33</v>
      </c>
      <c r="R76" s="58">
        <v>25</v>
      </c>
      <c r="S76" s="9" t="s">
        <v>391</v>
      </c>
      <c r="T76" s="12" t="s">
        <v>409</v>
      </c>
      <c r="U76" s="9" t="s">
        <v>48</v>
      </c>
      <c r="V76" s="9" t="s">
        <v>72</v>
      </c>
      <c r="W76" s="18">
        <v>0</v>
      </c>
      <c r="X76" s="12" t="s">
        <v>404</v>
      </c>
    </row>
    <row r="77" spans="1:24" s="6" customFormat="1" ht="161.1" customHeight="1" x14ac:dyDescent="0.25">
      <c r="A77" s="9">
        <f t="shared" si="2"/>
        <v>73</v>
      </c>
      <c r="B77" s="32" t="s">
        <v>540</v>
      </c>
      <c r="C77" s="34" t="s">
        <v>545</v>
      </c>
      <c r="D77" s="34" t="s">
        <v>543</v>
      </c>
      <c r="E77" s="34" t="s">
        <v>542</v>
      </c>
      <c r="F77" s="7" t="s">
        <v>86</v>
      </c>
      <c r="G77" s="7" t="s">
        <v>26</v>
      </c>
      <c r="H77" s="12" t="s">
        <v>373</v>
      </c>
      <c r="I77" s="9" t="s">
        <v>565</v>
      </c>
      <c r="J77" s="12" t="s">
        <v>410</v>
      </c>
      <c r="K77" s="10">
        <v>44927</v>
      </c>
      <c r="L77" s="10">
        <v>45291</v>
      </c>
      <c r="M77" s="12" t="s">
        <v>411</v>
      </c>
      <c r="N77" s="12" t="s">
        <v>412</v>
      </c>
      <c r="O77" s="9" t="s">
        <v>44</v>
      </c>
      <c r="P77" s="12" t="s">
        <v>412</v>
      </c>
      <c r="Q77" s="9" t="s">
        <v>33</v>
      </c>
      <c r="R77" s="58">
        <v>4</v>
      </c>
      <c r="S77" s="9" t="s">
        <v>391</v>
      </c>
      <c r="T77" s="12" t="s">
        <v>413</v>
      </c>
      <c r="U77" s="9" t="s">
        <v>48</v>
      </c>
      <c r="V77" s="9" t="s">
        <v>72</v>
      </c>
      <c r="W77" s="26" t="s">
        <v>38</v>
      </c>
      <c r="X77" s="12" t="s">
        <v>404</v>
      </c>
    </row>
    <row r="78" spans="1:24" s="6" customFormat="1" ht="114.75" x14ac:dyDescent="0.25">
      <c r="A78" s="9">
        <f t="shared" si="2"/>
        <v>74</v>
      </c>
      <c r="B78" s="32" t="s">
        <v>540</v>
      </c>
      <c r="C78" s="34" t="s">
        <v>545</v>
      </c>
      <c r="D78" s="34" t="s">
        <v>543</v>
      </c>
      <c r="E78" s="34" t="s">
        <v>542</v>
      </c>
      <c r="F78" s="7" t="s">
        <v>308</v>
      </c>
      <c r="G78" s="7" t="s">
        <v>372</v>
      </c>
      <c r="H78" s="12" t="s">
        <v>373</v>
      </c>
      <c r="I78" s="9" t="s">
        <v>565</v>
      </c>
      <c r="J78" s="12" t="s">
        <v>414</v>
      </c>
      <c r="K78" s="10">
        <v>45078</v>
      </c>
      <c r="L78" s="10">
        <v>45199</v>
      </c>
      <c r="M78" s="12" t="s">
        <v>415</v>
      </c>
      <c r="N78" s="15" t="s">
        <v>416</v>
      </c>
      <c r="O78" s="15" t="s">
        <v>130</v>
      </c>
      <c r="P78" s="12" t="s">
        <v>417</v>
      </c>
      <c r="Q78" s="9" t="s">
        <v>33</v>
      </c>
      <c r="R78" s="58">
        <v>1</v>
      </c>
      <c r="S78" s="9" t="s">
        <v>378</v>
      </c>
      <c r="T78" s="12" t="s">
        <v>418</v>
      </c>
      <c r="U78" s="9" t="s">
        <v>36</v>
      </c>
      <c r="V78" s="9" t="s">
        <v>37</v>
      </c>
      <c r="W78" s="27">
        <v>27810000</v>
      </c>
      <c r="X78" s="15" t="s">
        <v>380</v>
      </c>
    </row>
    <row r="79" spans="1:24" s="6" customFormat="1" ht="114.75" x14ac:dyDescent="0.25">
      <c r="A79" s="9">
        <f t="shared" si="2"/>
        <v>75</v>
      </c>
      <c r="B79" s="32" t="s">
        <v>540</v>
      </c>
      <c r="C79" s="34" t="s">
        <v>545</v>
      </c>
      <c r="D79" s="34" t="s">
        <v>543</v>
      </c>
      <c r="E79" s="34" t="s">
        <v>542</v>
      </c>
      <c r="F79" s="7" t="s">
        <v>308</v>
      </c>
      <c r="G79" s="7" t="s">
        <v>372</v>
      </c>
      <c r="H79" s="12" t="s">
        <v>373</v>
      </c>
      <c r="I79" s="9" t="s">
        <v>565</v>
      </c>
      <c r="J79" s="12" t="s">
        <v>419</v>
      </c>
      <c r="K79" s="46">
        <v>44972</v>
      </c>
      <c r="L79" s="13">
        <v>45275</v>
      </c>
      <c r="M79" s="12" t="s">
        <v>420</v>
      </c>
      <c r="N79" s="12" t="s">
        <v>420</v>
      </c>
      <c r="O79" s="9" t="s">
        <v>31</v>
      </c>
      <c r="P79" s="12" t="s">
        <v>420</v>
      </c>
      <c r="Q79" s="47" t="s">
        <v>33</v>
      </c>
      <c r="R79" s="63">
        <v>3</v>
      </c>
      <c r="S79" s="9" t="s">
        <v>421</v>
      </c>
      <c r="T79" s="12" t="s">
        <v>422</v>
      </c>
      <c r="U79" s="9" t="s">
        <v>423</v>
      </c>
      <c r="V79" s="8" t="s">
        <v>37</v>
      </c>
      <c r="W79" s="26">
        <v>55000000</v>
      </c>
      <c r="X79" s="15" t="s">
        <v>380</v>
      </c>
    </row>
    <row r="80" spans="1:24" s="6" customFormat="1" ht="114.75" x14ac:dyDescent="0.25">
      <c r="A80" s="16">
        <v>76</v>
      </c>
      <c r="B80" s="32" t="s">
        <v>540</v>
      </c>
      <c r="C80" s="34" t="s">
        <v>545</v>
      </c>
      <c r="D80" s="34" t="s">
        <v>543</v>
      </c>
      <c r="E80" s="34" t="s">
        <v>542</v>
      </c>
      <c r="F80" s="7" t="s">
        <v>86</v>
      </c>
      <c r="G80" s="7" t="s">
        <v>26</v>
      </c>
      <c r="H80" s="12" t="s">
        <v>373</v>
      </c>
      <c r="I80" s="9" t="s">
        <v>565</v>
      </c>
      <c r="J80" s="12" t="s">
        <v>424</v>
      </c>
      <c r="K80" s="10">
        <v>44927</v>
      </c>
      <c r="L80" s="10">
        <v>45291</v>
      </c>
      <c r="M80" s="12" t="s">
        <v>425</v>
      </c>
      <c r="N80" s="12" t="s">
        <v>426</v>
      </c>
      <c r="O80" s="9" t="s">
        <v>44</v>
      </c>
      <c r="P80" s="12" t="s">
        <v>427</v>
      </c>
      <c r="Q80" s="9" t="s">
        <v>46</v>
      </c>
      <c r="R80" s="65">
        <v>0.9</v>
      </c>
      <c r="S80" s="9" t="s">
        <v>391</v>
      </c>
      <c r="T80" s="12" t="s">
        <v>428</v>
      </c>
      <c r="U80" s="9" t="s">
        <v>48</v>
      </c>
      <c r="V80" s="9" t="s">
        <v>72</v>
      </c>
      <c r="W80" s="26" t="s">
        <v>40</v>
      </c>
      <c r="X80" s="12" t="s">
        <v>404</v>
      </c>
    </row>
    <row r="81" spans="1:24" s="6" customFormat="1" ht="114.75" x14ac:dyDescent="0.25">
      <c r="A81" s="9">
        <v>77</v>
      </c>
      <c r="B81" s="32" t="s">
        <v>540</v>
      </c>
      <c r="C81" s="34" t="s">
        <v>545</v>
      </c>
      <c r="D81" s="34" t="s">
        <v>543</v>
      </c>
      <c r="E81" s="34" t="s">
        <v>542</v>
      </c>
      <c r="F81" s="8" t="s">
        <v>25</v>
      </c>
      <c r="G81" s="8" t="s">
        <v>429</v>
      </c>
      <c r="H81" s="9" t="s">
        <v>430</v>
      </c>
      <c r="I81" s="9" t="s">
        <v>570</v>
      </c>
      <c r="J81" s="9" t="s">
        <v>431</v>
      </c>
      <c r="K81" s="10">
        <v>44941</v>
      </c>
      <c r="L81" s="10">
        <v>45291</v>
      </c>
      <c r="M81" s="9" t="s">
        <v>432</v>
      </c>
      <c r="N81" s="9" t="s">
        <v>432</v>
      </c>
      <c r="O81" s="9" t="s">
        <v>31</v>
      </c>
      <c r="P81" s="9" t="s">
        <v>433</v>
      </c>
      <c r="Q81" s="9" t="s">
        <v>46</v>
      </c>
      <c r="R81" s="48">
        <v>1</v>
      </c>
      <c r="S81" s="9" t="s">
        <v>434</v>
      </c>
      <c r="T81" s="9" t="s">
        <v>435</v>
      </c>
      <c r="U81" s="9" t="s">
        <v>436</v>
      </c>
      <c r="V81" s="8" t="s">
        <v>37</v>
      </c>
      <c r="W81" s="28">
        <v>77000000</v>
      </c>
      <c r="X81" s="9" t="s">
        <v>437</v>
      </c>
    </row>
    <row r="82" spans="1:24" s="6" customFormat="1" ht="153" x14ac:dyDescent="0.25">
      <c r="A82" s="34">
        <v>78</v>
      </c>
      <c r="B82" s="32" t="s">
        <v>540</v>
      </c>
      <c r="C82" s="34" t="s">
        <v>545</v>
      </c>
      <c r="D82" s="34" t="s">
        <v>543</v>
      </c>
      <c r="E82" s="34" t="s">
        <v>542</v>
      </c>
      <c r="F82" s="37" t="s">
        <v>25</v>
      </c>
      <c r="G82" s="37" t="s">
        <v>429</v>
      </c>
      <c r="H82" s="34" t="s">
        <v>430</v>
      </c>
      <c r="I82" s="34" t="s">
        <v>577</v>
      </c>
      <c r="J82" s="34" t="s">
        <v>559</v>
      </c>
      <c r="K82" s="33">
        <v>44928</v>
      </c>
      <c r="L82" s="33">
        <v>45291</v>
      </c>
      <c r="M82" s="34" t="s">
        <v>438</v>
      </c>
      <c r="N82" s="34" t="s">
        <v>438</v>
      </c>
      <c r="O82" s="34" t="s">
        <v>44</v>
      </c>
      <c r="P82" s="34" t="s">
        <v>439</v>
      </c>
      <c r="Q82" s="34" t="s">
        <v>46</v>
      </c>
      <c r="R82" s="60">
        <v>1</v>
      </c>
      <c r="S82" s="34" t="s">
        <v>434</v>
      </c>
      <c r="T82" s="34" t="s">
        <v>440</v>
      </c>
      <c r="U82" s="34" t="s">
        <v>62</v>
      </c>
      <c r="V82" s="34" t="s">
        <v>72</v>
      </c>
      <c r="W82" s="78" t="s">
        <v>38</v>
      </c>
      <c r="X82" s="34" t="s">
        <v>441</v>
      </c>
    </row>
    <row r="83" spans="1:24" s="6" customFormat="1" ht="114.75" x14ac:dyDescent="0.25">
      <c r="A83" s="9">
        <f t="shared" ref="A83:A105" si="3">A82+1</f>
        <v>79</v>
      </c>
      <c r="B83" s="32" t="s">
        <v>540</v>
      </c>
      <c r="C83" s="34" t="s">
        <v>545</v>
      </c>
      <c r="D83" s="34" t="s">
        <v>543</v>
      </c>
      <c r="E83" s="34" t="s">
        <v>542</v>
      </c>
      <c r="F83" s="7" t="s">
        <v>86</v>
      </c>
      <c r="G83" s="8" t="s">
        <v>78</v>
      </c>
      <c r="H83" s="9" t="s">
        <v>430</v>
      </c>
      <c r="I83" s="9" t="s">
        <v>572</v>
      </c>
      <c r="J83" s="9" t="s">
        <v>578</v>
      </c>
      <c r="K83" s="10">
        <v>44986</v>
      </c>
      <c r="L83" s="10">
        <v>45291</v>
      </c>
      <c r="M83" s="9" t="s">
        <v>442</v>
      </c>
      <c r="N83" s="9" t="s">
        <v>442</v>
      </c>
      <c r="O83" s="15" t="s">
        <v>130</v>
      </c>
      <c r="P83" s="9" t="s">
        <v>579</v>
      </c>
      <c r="Q83" s="9" t="s">
        <v>33</v>
      </c>
      <c r="R83" s="58" t="s">
        <v>580</v>
      </c>
      <c r="S83" s="9" t="s">
        <v>122</v>
      </c>
      <c r="T83" s="9" t="s">
        <v>581</v>
      </c>
      <c r="U83" s="9" t="s">
        <v>48</v>
      </c>
      <c r="V83" s="8" t="s">
        <v>40</v>
      </c>
      <c r="W83" s="11" t="s">
        <v>38</v>
      </c>
      <c r="X83" s="9" t="s">
        <v>443</v>
      </c>
    </row>
    <row r="84" spans="1:24" s="6" customFormat="1" ht="114.75" x14ac:dyDescent="0.25">
      <c r="A84" s="9">
        <f t="shared" si="3"/>
        <v>80</v>
      </c>
      <c r="B84" s="32" t="s">
        <v>540</v>
      </c>
      <c r="C84" s="34" t="s">
        <v>545</v>
      </c>
      <c r="D84" s="34" t="s">
        <v>543</v>
      </c>
      <c r="E84" s="34" t="s">
        <v>542</v>
      </c>
      <c r="F84" s="7" t="s">
        <v>86</v>
      </c>
      <c r="G84" s="8" t="s">
        <v>78</v>
      </c>
      <c r="H84" s="9" t="s">
        <v>430</v>
      </c>
      <c r="I84" s="9" t="s">
        <v>572</v>
      </c>
      <c r="J84" s="9" t="s">
        <v>582</v>
      </c>
      <c r="K84" s="10" t="s">
        <v>586</v>
      </c>
      <c r="L84" s="10">
        <v>45291</v>
      </c>
      <c r="M84" s="9" t="s">
        <v>444</v>
      </c>
      <c r="N84" s="9" t="s">
        <v>444</v>
      </c>
      <c r="O84" s="15" t="s">
        <v>130</v>
      </c>
      <c r="P84" s="9" t="s">
        <v>583</v>
      </c>
      <c r="Q84" s="9" t="s">
        <v>33</v>
      </c>
      <c r="R84" s="58">
        <v>12</v>
      </c>
      <c r="S84" s="9" t="s">
        <v>34</v>
      </c>
      <c r="T84" s="9" t="s">
        <v>584</v>
      </c>
      <c r="U84" s="9" t="s">
        <v>585</v>
      </c>
      <c r="V84" s="8" t="s">
        <v>40</v>
      </c>
      <c r="W84" s="11" t="s">
        <v>38</v>
      </c>
      <c r="X84" s="9" t="s">
        <v>445</v>
      </c>
    </row>
    <row r="85" spans="1:24" s="6" customFormat="1" ht="133.5" customHeight="1" x14ac:dyDescent="0.25">
      <c r="A85" s="9">
        <v>81</v>
      </c>
      <c r="B85" s="32" t="s">
        <v>540</v>
      </c>
      <c r="C85" s="34" t="s">
        <v>545</v>
      </c>
      <c r="D85" s="34" t="s">
        <v>543</v>
      </c>
      <c r="E85" s="34" t="s">
        <v>542</v>
      </c>
      <c r="F85" s="7" t="s">
        <v>86</v>
      </c>
      <c r="G85" s="8" t="s">
        <v>78</v>
      </c>
      <c r="H85" s="9" t="s">
        <v>430</v>
      </c>
      <c r="I85" s="9" t="s">
        <v>572</v>
      </c>
      <c r="J85" s="9" t="s">
        <v>590</v>
      </c>
      <c r="K85" s="10">
        <v>44986</v>
      </c>
      <c r="L85" s="10">
        <v>45291</v>
      </c>
      <c r="M85" s="9" t="s">
        <v>444</v>
      </c>
      <c r="N85" s="9" t="s">
        <v>587</v>
      </c>
      <c r="O85" s="15" t="s">
        <v>130</v>
      </c>
      <c r="P85" s="9" t="s">
        <v>588</v>
      </c>
      <c r="Q85" s="9" t="s">
        <v>33</v>
      </c>
      <c r="R85" s="58">
        <v>4</v>
      </c>
      <c r="S85" s="9" t="s">
        <v>34</v>
      </c>
      <c r="T85" s="9" t="s">
        <v>589</v>
      </c>
      <c r="U85" s="9" t="s">
        <v>48</v>
      </c>
      <c r="V85" s="8" t="s">
        <v>40</v>
      </c>
      <c r="W85" s="11" t="s">
        <v>38</v>
      </c>
      <c r="X85" s="9" t="s">
        <v>445</v>
      </c>
    </row>
    <row r="86" spans="1:24" s="6" customFormat="1" ht="114.75" x14ac:dyDescent="0.25">
      <c r="A86" s="9">
        <v>82</v>
      </c>
      <c r="B86" s="32" t="s">
        <v>540</v>
      </c>
      <c r="C86" s="34" t="s">
        <v>545</v>
      </c>
      <c r="D86" s="34" t="s">
        <v>543</v>
      </c>
      <c r="E86" s="34" t="s">
        <v>542</v>
      </c>
      <c r="F86" s="7" t="s">
        <v>86</v>
      </c>
      <c r="G86" s="8" t="s">
        <v>78</v>
      </c>
      <c r="H86" s="9" t="s">
        <v>430</v>
      </c>
      <c r="I86" s="9" t="s">
        <v>572</v>
      </c>
      <c r="J86" s="9" t="s">
        <v>446</v>
      </c>
      <c r="K86" s="10">
        <v>44986</v>
      </c>
      <c r="L86" s="10">
        <v>45291</v>
      </c>
      <c r="M86" s="9" t="s">
        <v>447</v>
      </c>
      <c r="N86" s="9" t="s">
        <v>448</v>
      </c>
      <c r="O86" s="9" t="s">
        <v>31</v>
      </c>
      <c r="P86" s="9" t="s">
        <v>449</v>
      </c>
      <c r="Q86" s="9" t="s">
        <v>33</v>
      </c>
      <c r="R86" s="58">
        <v>1</v>
      </c>
      <c r="S86" s="9" t="s">
        <v>34</v>
      </c>
      <c r="T86" s="9" t="s">
        <v>450</v>
      </c>
      <c r="U86" s="9" t="s">
        <v>62</v>
      </c>
      <c r="V86" s="8" t="s">
        <v>40</v>
      </c>
      <c r="W86" s="11" t="s">
        <v>38</v>
      </c>
      <c r="X86" s="9" t="s">
        <v>124</v>
      </c>
    </row>
    <row r="87" spans="1:24" s="6" customFormat="1" ht="114.75" x14ac:dyDescent="0.25">
      <c r="A87" s="9">
        <f t="shared" si="3"/>
        <v>83</v>
      </c>
      <c r="B87" s="32" t="s">
        <v>540</v>
      </c>
      <c r="C87" s="34" t="s">
        <v>545</v>
      </c>
      <c r="D87" s="34" t="s">
        <v>543</v>
      </c>
      <c r="E87" s="34" t="s">
        <v>542</v>
      </c>
      <c r="F87" s="7" t="s">
        <v>86</v>
      </c>
      <c r="G87" s="8" t="s">
        <v>78</v>
      </c>
      <c r="H87" s="9" t="s">
        <v>430</v>
      </c>
      <c r="I87" s="9" t="s">
        <v>576</v>
      </c>
      <c r="J87" s="9" t="s">
        <v>451</v>
      </c>
      <c r="K87" s="10">
        <v>44928</v>
      </c>
      <c r="L87" s="10">
        <v>45291</v>
      </c>
      <c r="M87" s="9" t="s">
        <v>452</v>
      </c>
      <c r="N87" s="9" t="s">
        <v>453</v>
      </c>
      <c r="O87" s="15" t="s">
        <v>130</v>
      </c>
      <c r="P87" s="9" t="s">
        <v>454</v>
      </c>
      <c r="Q87" s="9" t="s">
        <v>33</v>
      </c>
      <c r="R87" s="58">
        <v>4</v>
      </c>
      <c r="S87" s="9" t="s">
        <v>34</v>
      </c>
      <c r="T87" s="9" t="s">
        <v>455</v>
      </c>
      <c r="U87" s="9" t="s">
        <v>48</v>
      </c>
      <c r="V87" s="8" t="s">
        <v>252</v>
      </c>
      <c r="W87" s="11" t="s">
        <v>38</v>
      </c>
      <c r="X87" s="9" t="s">
        <v>85</v>
      </c>
    </row>
    <row r="88" spans="1:24" s="6" customFormat="1" ht="114.75" x14ac:dyDescent="0.25">
      <c r="A88" s="9">
        <f t="shared" si="3"/>
        <v>84</v>
      </c>
      <c r="B88" s="32" t="s">
        <v>540</v>
      </c>
      <c r="C88" s="34" t="s">
        <v>545</v>
      </c>
      <c r="D88" s="34" t="s">
        <v>543</v>
      </c>
      <c r="E88" s="34" t="s">
        <v>542</v>
      </c>
      <c r="F88" s="7" t="s">
        <v>86</v>
      </c>
      <c r="G88" s="7" t="s">
        <v>87</v>
      </c>
      <c r="H88" s="9" t="s">
        <v>430</v>
      </c>
      <c r="I88" s="9" t="s">
        <v>576</v>
      </c>
      <c r="J88" s="9" t="s">
        <v>456</v>
      </c>
      <c r="K88" s="10">
        <v>44928</v>
      </c>
      <c r="L88" s="10">
        <v>45291</v>
      </c>
      <c r="M88" s="9" t="s">
        <v>457</v>
      </c>
      <c r="N88" s="9" t="s">
        <v>453</v>
      </c>
      <c r="O88" s="15" t="s">
        <v>130</v>
      </c>
      <c r="P88" s="9" t="s">
        <v>458</v>
      </c>
      <c r="Q88" s="9" t="s">
        <v>33</v>
      </c>
      <c r="R88" s="58">
        <v>4</v>
      </c>
      <c r="S88" s="9" t="s">
        <v>34</v>
      </c>
      <c r="T88" s="9" t="s">
        <v>459</v>
      </c>
      <c r="U88" s="9" t="s">
        <v>48</v>
      </c>
      <c r="V88" s="8" t="s">
        <v>37</v>
      </c>
      <c r="W88" s="11">
        <v>48513000</v>
      </c>
      <c r="X88" s="9" t="s">
        <v>85</v>
      </c>
    </row>
    <row r="89" spans="1:24" s="6" customFormat="1" ht="114.75" x14ac:dyDescent="0.25">
      <c r="A89" s="9">
        <f t="shared" si="3"/>
        <v>85</v>
      </c>
      <c r="B89" s="32" t="s">
        <v>540</v>
      </c>
      <c r="C89" s="34" t="s">
        <v>545</v>
      </c>
      <c r="D89" s="34" t="s">
        <v>543</v>
      </c>
      <c r="E89" s="34" t="s">
        <v>542</v>
      </c>
      <c r="F89" s="7" t="s">
        <v>86</v>
      </c>
      <c r="G89" s="7" t="s">
        <v>87</v>
      </c>
      <c r="H89" s="9" t="s">
        <v>430</v>
      </c>
      <c r="I89" s="9" t="s">
        <v>576</v>
      </c>
      <c r="J89" s="9" t="s">
        <v>460</v>
      </c>
      <c r="K89" s="10">
        <v>44928</v>
      </c>
      <c r="L89" s="10">
        <v>45291</v>
      </c>
      <c r="M89" s="9" t="s">
        <v>461</v>
      </c>
      <c r="N89" s="9" t="s">
        <v>453</v>
      </c>
      <c r="O89" s="15" t="s">
        <v>130</v>
      </c>
      <c r="P89" s="9" t="s">
        <v>462</v>
      </c>
      <c r="Q89" s="9" t="s">
        <v>33</v>
      </c>
      <c r="R89" s="58">
        <v>4</v>
      </c>
      <c r="S89" s="9" t="s">
        <v>34</v>
      </c>
      <c r="T89" s="9" t="s">
        <v>463</v>
      </c>
      <c r="U89" s="9" t="s">
        <v>48</v>
      </c>
      <c r="V89" s="8" t="s">
        <v>252</v>
      </c>
      <c r="W89" s="11" t="s">
        <v>38</v>
      </c>
      <c r="X89" s="9" t="s">
        <v>252</v>
      </c>
    </row>
    <row r="90" spans="1:24" s="6" customFormat="1" ht="114.75" x14ac:dyDescent="0.25">
      <c r="A90" s="9">
        <f t="shared" si="3"/>
        <v>86</v>
      </c>
      <c r="B90" s="32" t="s">
        <v>540</v>
      </c>
      <c r="C90" s="34" t="s">
        <v>545</v>
      </c>
      <c r="D90" s="34" t="s">
        <v>543</v>
      </c>
      <c r="E90" s="34" t="s">
        <v>542</v>
      </c>
      <c r="F90" s="7" t="s">
        <v>86</v>
      </c>
      <c r="G90" s="7" t="s">
        <v>87</v>
      </c>
      <c r="H90" s="9" t="s">
        <v>430</v>
      </c>
      <c r="I90" s="9" t="s">
        <v>576</v>
      </c>
      <c r="J90" s="9" t="s">
        <v>464</v>
      </c>
      <c r="K90" s="10">
        <v>44928</v>
      </c>
      <c r="L90" s="10">
        <v>45291</v>
      </c>
      <c r="M90" s="9" t="s">
        <v>465</v>
      </c>
      <c r="N90" s="9" t="s">
        <v>453</v>
      </c>
      <c r="O90" s="15" t="s">
        <v>130</v>
      </c>
      <c r="P90" s="9" t="s">
        <v>466</v>
      </c>
      <c r="Q90" s="9" t="s">
        <v>33</v>
      </c>
      <c r="R90" s="58">
        <v>4</v>
      </c>
      <c r="S90" s="9" t="s">
        <v>34</v>
      </c>
      <c r="T90" s="9" t="s">
        <v>467</v>
      </c>
      <c r="U90" s="9" t="s">
        <v>48</v>
      </c>
      <c r="V90" s="8" t="s">
        <v>37</v>
      </c>
      <c r="W90" s="11">
        <v>46453000</v>
      </c>
      <c r="X90" s="9" t="s">
        <v>85</v>
      </c>
    </row>
    <row r="91" spans="1:24" s="6" customFormat="1" ht="114.75" x14ac:dyDescent="0.25">
      <c r="A91" s="9">
        <f t="shared" si="3"/>
        <v>87</v>
      </c>
      <c r="B91" s="32" t="s">
        <v>540</v>
      </c>
      <c r="C91" s="34" t="s">
        <v>545</v>
      </c>
      <c r="D91" s="34" t="s">
        <v>543</v>
      </c>
      <c r="E91" s="34" t="s">
        <v>542</v>
      </c>
      <c r="F91" s="7" t="s">
        <v>86</v>
      </c>
      <c r="G91" s="7" t="s">
        <v>87</v>
      </c>
      <c r="H91" s="9" t="s">
        <v>430</v>
      </c>
      <c r="I91" s="9" t="s">
        <v>560</v>
      </c>
      <c r="J91" s="9" t="s">
        <v>468</v>
      </c>
      <c r="K91" s="10">
        <v>44928</v>
      </c>
      <c r="L91" s="10">
        <v>45291</v>
      </c>
      <c r="M91" s="9" t="s">
        <v>469</v>
      </c>
      <c r="N91" s="9" t="s">
        <v>470</v>
      </c>
      <c r="O91" s="9" t="s">
        <v>44</v>
      </c>
      <c r="P91" s="9" t="s">
        <v>471</v>
      </c>
      <c r="Q91" s="9" t="s">
        <v>46</v>
      </c>
      <c r="R91" s="48">
        <v>1</v>
      </c>
      <c r="S91" s="9" t="s">
        <v>34</v>
      </c>
      <c r="T91" s="9" t="s">
        <v>472</v>
      </c>
      <c r="U91" s="9" t="s">
        <v>62</v>
      </c>
      <c r="V91" s="8" t="s">
        <v>252</v>
      </c>
      <c r="W91" s="11" t="s">
        <v>38</v>
      </c>
      <c r="X91" s="9" t="s">
        <v>252</v>
      </c>
    </row>
    <row r="92" spans="1:24" s="6" customFormat="1" ht="127.5" customHeight="1" x14ac:dyDescent="0.25">
      <c r="A92" s="9">
        <f t="shared" si="3"/>
        <v>88</v>
      </c>
      <c r="B92" s="32" t="s">
        <v>540</v>
      </c>
      <c r="C92" s="34" t="s">
        <v>545</v>
      </c>
      <c r="D92" s="34" t="s">
        <v>543</v>
      </c>
      <c r="E92" s="34" t="s">
        <v>542</v>
      </c>
      <c r="F92" s="7" t="s">
        <v>86</v>
      </c>
      <c r="G92" s="7" t="s">
        <v>87</v>
      </c>
      <c r="H92" s="9" t="s">
        <v>430</v>
      </c>
      <c r="I92" s="9" t="s">
        <v>560</v>
      </c>
      <c r="J92" s="9" t="s">
        <v>473</v>
      </c>
      <c r="K92" s="10">
        <v>44928</v>
      </c>
      <c r="L92" s="10">
        <v>45291</v>
      </c>
      <c r="M92" s="9" t="s">
        <v>474</v>
      </c>
      <c r="N92" s="9" t="s">
        <v>475</v>
      </c>
      <c r="O92" s="9" t="s">
        <v>44</v>
      </c>
      <c r="P92" s="9" t="s">
        <v>476</v>
      </c>
      <c r="Q92" s="9" t="s">
        <v>46</v>
      </c>
      <c r="R92" s="48">
        <v>1</v>
      </c>
      <c r="S92" s="9" t="s">
        <v>34</v>
      </c>
      <c r="T92" s="9" t="s">
        <v>477</v>
      </c>
      <c r="U92" s="9" t="s">
        <v>48</v>
      </c>
      <c r="V92" s="8" t="s">
        <v>252</v>
      </c>
      <c r="W92" s="11" t="s">
        <v>38</v>
      </c>
      <c r="X92" s="9" t="s">
        <v>252</v>
      </c>
    </row>
    <row r="93" spans="1:24" s="6" customFormat="1" ht="153" customHeight="1" x14ac:dyDescent="0.25">
      <c r="A93" s="9">
        <f t="shared" si="3"/>
        <v>89</v>
      </c>
      <c r="B93" s="32" t="s">
        <v>540</v>
      </c>
      <c r="C93" s="34" t="s">
        <v>545</v>
      </c>
      <c r="D93" s="34" t="s">
        <v>543</v>
      </c>
      <c r="E93" s="34" t="s">
        <v>542</v>
      </c>
      <c r="F93" s="7" t="s">
        <v>86</v>
      </c>
      <c r="G93" s="7" t="s">
        <v>87</v>
      </c>
      <c r="H93" s="9" t="s">
        <v>430</v>
      </c>
      <c r="I93" s="9" t="s">
        <v>478</v>
      </c>
      <c r="J93" s="9" t="s">
        <v>479</v>
      </c>
      <c r="K93" s="10">
        <v>45017</v>
      </c>
      <c r="L93" s="10">
        <v>45260</v>
      </c>
      <c r="M93" s="9" t="s">
        <v>480</v>
      </c>
      <c r="N93" s="9" t="s">
        <v>481</v>
      </c>
      <c r="O93" s="15" t="s">
        <v>130</v>
      </c>
      <c r="P93" s="9" t="s">
        <v>482</v>
      </c>
      <c r="Q93" s="9" t="s">
        <v>33</v>
      </c>
      <c r="R93" s="58">
        <v>1</v>
      </c>
      <c r="S93" s="9" t="s">
        <v>34</v>
      </c>
      <c r="T93" s="9" t="s">
        <v>483</v>
      </c>
      <c r="U93" s="9" t="s">
        <v>36</v>
      </c>
      <c r="V93" s="9" t="s">
        <v>72</v>
      </c>
      <c r="W93" s="11" t="s">
        <v>38</v>
      </c>
      <c r="X93" s="9" t="s">
        <v>484</v>
      </c>
    </row>
    <row r="94" spans="1:24" s="6" customFormat="1" ht="180.95" customHeight="1" x14ac:dyDescent="0.25">
      <c r="A94" s="9">
        <f t="shared" si="3"/>
        <v>90</v>
      </c>
      <c r="B94" s="32" t="s">
        <v>540</v>
      </c>
      <c r="C94" s="34" t="s">
        <v>545</v>
      </c>
      <c r="D94" s="76" t="s">
        <v>543</v>
      </c>
      <c r="E94" s="34" t="s">
        <v>542</v>
      </c>
      <c r="F94" s="7" t="s">
        <v>86</v>
      </c>
      <c r="G94" s="7" t="s">
        <v>87</v>
      </c>
      <c r="H94" s="9" t="s">
        <v>430</v>
      </c>
      <c r="I94" s="9" t="s">
        <v>478</v>
      </c>
      <c r="J94" s="9" t="s">
        <v>485</v>
      </c>
      <c r="K94" s="10">
        <v>44958</v>
      </c>
      <c r="L94" s="10">
        <v>45260</v>
      </c>
      <c r="M94" s="9" t="s">
        <v>486</v>
      </c>
      <c r="N94" s="9" t="s">
        <v>487</v>
      </c>
      <c r="O94" s="15" t="s">
        <v>130</v>
      </c>
      <c r="P94" s="9" t="s">
        <v>488</v>
      </c>
      <c r="Q94" s="9" t="s">
        <v>46</v>
      </c>
      <c r="R94" s="48">
        <v>1</v>
      </c>
      <c r="S94" s="9" t="s">
        <v>34</v>
      </c>
      <c r="T94" s="9" t="s">
        <v>489</v>
      </c>
      <c r="U94" s="9" t="s">
        <v>36</v>
      </c>
      <c r="V94" s="9" t="s">
        <v>72</v>
      </c>
      <c r="W94" s="11" t="s">
        <v>38</v>
      </c>
      <c r="X94" s="9" t="s">
        <v>490</v>
      </c>
    </row>
    <row r="95" spans="1:24" s="6" customFormat="1" ht="114.75" x14ac:dyDescent="0.25">
      <c r="A95" s="9">
        <f t="shared" si="3"/>
        <v>91</v>
      </c>
      <c r="B95" s="32" t="s">
        <v>540</v>
      </c>
      <c r="C95" s="34" t="s">
        <v>545</v>
      </c>
      <c r="D95" s="37" t="s">
        <v>543</v>
      </c>
      <c r="E95" s="34" t="s">
        <v>542</v>
      </c>
      <c r="F95" s="7" t="s">
        <v>86</v>
      </c>
      <c r="G95" s="8" t="s">
        <v>78</v>
      </c>
      <c r="H95" s="9" t="s">
        <v>430</v>
      </c>
      <c r="I95" s="9" t="s">
        <v>562</v>
      </c>
      <c r="J95" s="9" t="s">
        <v>491</v>
      </c>
      <c r="K95" s="10">
        <v>44928</v>
      </c>
      <c r="L95" s="10">
        <v>45291</v>
      </c>
      <c r="M95" s="9" t="s">
        <v>492</v>
      </c>
      <c r="N95" s="9" t="s">
        <v>492</v>
      </c>
      <c r="O95" s="9" t="s">
        <v>44</v>
      </c>
      <c r="P95" s="9" t="s">
        <v>493</v>
      </c>
      <c r="Q95" s="9" t="s">
        <v>46</v>
      </c>
      <c r="R95" s="48">
        <v>1</v>
      </c>
      <c r="S95" s="9" t="s">
        <v>34</v>
      </c>
      <c r="T95" s="9" t="s">
        <v>494</v>
      </c>
      <c r="U95" s="9" t="s">
        <v>48</v>
      </c>
      <c r="V95" s="9" t="s">
        <v>72</v>
      </c>
      <c r="W95" s="11" t="s">
        <v>38</v>
      </c>
      <c r="X95" s="9" t="s">
        <v>85</v>
      </c>
    </row>
    <row r="96" spans="1:24" s="6" customFormat="1" ht="114.75" x14ac:dyDescent="0.25">
      <c r="A96" s="9">
        <f t="shared" si="3"/>
        <v>92</v>
      </c>
      <c r="B96" s="32" t="s">
        <v>540</v>
      </c>
      <c r="C96" s="34" t="s">
        <v>545</v>
      </c>
      <c r="D96" s="37" t="s">
        <v>543</v>
      </c>
      <c r="E96" s="34" t="s">
        <v>542</v>
      </c>
      <c r="F96" s="8" t="s">
        <v>25</v>
      </c>
      <c r="G96" s="8" t="s">
        <v>26</v>
      </c>
      <c r="H96" s="9" t="s">
        <v>430</v>
      </c>
      <c r="I96" s="9" t="s">
        <v>562</v>
      </c>
      <c r="J96" s="9" t="s">
        <v>495</v>
      </c>
      <c r="K96" s="10">
        <v>44928</v>
      </c>
      <c r="L96" s="10">
        <v>45291</v>
      </c>
      <c r="M96" s="9" t="s">
        <v>496</v>
      </c>
      <c r="N96" s="9" t="s">
        <v>497</v>
      </c>
      <c r="O96" s="9" t="s">
        <v>44</v>
      </c>
      <c r="P96" s="9" t="s">
        <v>498</v>
      </c>
      <c r="Q96" s="9" t="s">
        <v>46</v>
      </c>
      <c r="R96" s="48">
        <v>1</v>
      </c>
      <c r="S96" s="9" t="s">
        <v>34</v>
      </c>
      <c r="T96" s="9" t="s">
        <v>499</v>
      </c>
      <c r="U96" s="9" t="s">
        <v>48</v>
      </c>
      <c r="V96" s="9" t="s">
        <v>72</v>
      </c>
      <c r="W96" s="11" t="s">
        <v>38</v>
      </c>
      <c r="X96" s="9" t="s">
        <v>39</v>
      </c>
    </row>
    <row r="97" spans="1:24" s="6" customFormat="1" ht="140.25" x14ac:dyDescent="0.25">
      <c r="A97" s="9">
        <f t="shared" si="3"/>
        <v>93</v>
      </c>
      <c r="B97" s="38" t="s">
        <v>540</v>
      </c>
      <c r="C97" s="37" t="s">
        <v>547</v>
      </c>
      <c r="D97" s="32" t="s">
        <v>550</v>
      </c>
      <c r="E97" s="37" t="s">
        <v>552</v>
      </c>
      <c r="F97" s="8" t="s">
        <v>500</v>
      </c>
      <c r="G97" s="7" t="s">
        <v>87</v>
      </c>
      <c r="H97" s="9" t="s">
        <v>430</v>
      </c>
      <c r="I97" s="9" t="s">
        <v>569</v>
      </c>
      <c r="J97" s="9" t="s">
        <v>501</v>
      </c>
      <c r="K97" s="10">
        <v>44958</v>
      </c>
      <c r="L97" s="10">
        <v>45260</v>
      </c>
      <c r="M97" s="9" t="s">
        <v>502</v>
      </c>
      <c r="N97" s="9" t="s">
        <v>503</v>
      </c>
      <c r="O97" s="15" t="s">
        <v>130</v>
      </c>
      <c r="P97" s="9" t="s">
        <v>504</v>
      </c>
      <c r="Q97" s="9" t="s">
        <v>33</v>
      </c>
      <c r="R97" s="58">
        <v>1</v>
      </c>
      <c r="S97" s="9" t="s">
        <v>34</v>
      </c>
      <c r="T97" s="9" t="s">
        <v>505</v>
      </c>
      <c r="U97" s="9" t="s">
        <v>62</v>
      </c>
      <c r="V97" s="9" t="s">
        <v>37</v>
      </c>
      <c r="W97" s="11">
        <v>762560000</v>
      </c>
      <c r="X97" s="9" t="s">
        <v>506</v>
      </c>
    </row>
    <row r="98" spans="1:24" s="6" customFormat="1" ht="138" customHeight="1" x14ac:dyDescent="0.25">
      <c r="A98" s="9">
        <f t="shared" si="3"/>
        <v>94</v>
      </c>
      <c r="B98" s="38" t="s">
        <v>540</v>
      </c>
      <c r="C98" s="37" t="s">
        <v>547</v>
      </c>
      <c r="D98" s="32" t="s">
        <v>550</v>
      </c>
      <c r="E98" s="37" t="s">
        <v>552</v>
      </c>
      <c r="F98" s="8" t="s">
        <v>500</v>
      </c>
      <c r="G98" s="7" t="s">
        <v>87</v>
      </c>
      <c r="H98" s="9" t="s">
        <v>430</v>
      </c>
      <c r="I98" s="9" t="s">
        <v>569</v>
      </c>
      <c r="J98" s="9" t="s">
        <v>507</v>
      </c>
      <c r="K98" s="10">
        <v>44958</v>
      </c>
      <c r="L98" s="10">
        <v>45260</v>
      </c>
      <c r="M98" s="9" t="s">
        <v>508</v>
      </c>
      <c r="N98" s="9" t="s">
        <v>509</v>
      </c>
      <c r="O98" s="9" t="s">
        <v>44</v>
      </c>
      <c r="P98" s="9" t="s">
        <v>510</v>
      </c>
      <c r="Q98" s="9" t="s">
        <v>33</v>
      </c>
      <c r="R98" s="58">
        <v>1</v>
      </c>
      <c r="S98" s="9" t="s">
        <v>34</v>
      </c>
      <c r="T98" s="9" t="s">
        <v>511</v>
      </c>
      <c r="U98" s="9" t="s">
        <v>62</v>
      </c>
      <c r="V98" s="8" t="s">
        <v>37</v>
      </c>
      <c r="W98" s="11">
        <v>253000000</v>
      </c>
      <c r="X98" s="9" t="s">
        <v>506</v>
      </c>
    </row>
    <row r="99" spans="1:24" s="6" customFormat="1" ht="140.25" x14ac:dyDescent="0.25">
      <c r="A99" s="9">
        <f t="shared" si="3"/>
        <v>95</v>
      </c>
      <c r="B99" s="38" t="s">
        <v>540</v>
      </c>
      <c r="C99" s="37" t="s">
        <v>547</v>
      </c>
      <c r="D99" s="32" t="s">
        <v>550</v>
      </c>
      <c r="E99" s="37" t="s">
        <v>552</v>
      </c>
      <c r="F99" s="8" t="s">
        <v>500</v>
      </c>
      <c r="G99" s="8" t="s">
        <v>512</v>
      </c>
      <c r="H99" s="9" t="s">
        <v>430</v>
      </c>
      <c r="I99" s="9" t="s">
        <v>569</v>
      </c>
      <c r="J99" s="9" t="s">
        <v>507</v>
      </c>
      <c r="K99" s="10">
        <v>44958</v>
      </c>
      <c r="L99" s="10">
        <v>45291</v>
      </c>
      <c r="M99" s="9" t="s">
        <v>513</v>
      </c>
      <c r="N99" s="9" t="s">
        <v>514</v>
      </c>
      <c r="O99" s="15" t="s">
        <v>130</v>
      </c>
      <c r="P99" s="9" t="s">
        <v>515</v>
      </c>
      <c r="Q99" s="9" t="s">
        <v>33</v>
      </c>
      <c r="R99" s="58">
        <v>1</v>
      </c>
      <c r="S99" s="9" t="s">
        <v>34</v>
      </c>
      <c r="T99" s="9" t="s">
        <v>516</v>
      </c>
      <c r="U99" s="9" t="s">
        <v>36</v>
      </c>
      <c r="V99" s="9" t="s">
        <v>72</v>
      </c>
      <c r="W99" s="11" t="s">
        <v>38</v>
      </c>
      <c r="X99" s="9" t="s">
        <v>506</v>
      </c>
    </row>
    <row r="100" spans="1:24" s="6" customFormat="1" ht="140.25" x14ac:dyDescent="0.25">
      <c r="A100" s="9">
        <f t="shared" si="3"/>
        <v>96</v>
      </c>
      <c r="B100" s="38" t="s">
        <v>540</v>
      </c>
      <c r="C100" s="37" t="s">
        <v>547</v>
      </c>
      <c r="D100" s="32" t="s">
        <v>550</v>
      </c>
      <c r="E100" s="37" t="s">
        <v>552</v>
      </c>
      <c r="F100" s="8" t="s">
        <v>500</v>
      </c>
      <c r="G100" s="8" t="s">
        <v>512</v>
      </c>
      <c r="H100" s="9" t="s">
        <v>430</v>
      </c>
      <c r="I100" s="9" t="s">
        <v>569</v>
      </c>
      <c r="J100" s="9" t="s">
        <v>517</v>
      </c>
      <c r="K100" s="10">
        <v>44928</v>
      </c>
      <c r="L100" s="10">
        <v>45291</v>
      </c>
      <c r="M100" s="9" t="s">
        <v>518</v>
      </c>
      <c r="N100" s="9" t="s">
        <v>518</v>
      </c>
      <c r="O100" s="15" t="s">
        <v>130</v>
      </c>
      <c r="P100" s="9" t="s">
        <v>519</v>
      </c>
      <c r="Q100" s="9" t="s">
        <v>33</v>
      </c>
      <c r="R100" s="58">
        <v>4</v>
      </c>
      <c r="S100" s="9" t="s">
        <v>34</v>
      </c>
      <c r="T100" s="9" t="s">
        <v>520</v>
      </c>
      <c r="U100" s="9" t="s">
        <v>48</v>
      </c>
      <c r="V100" s="9" t="s">
        <v>72</v>
      </c>
      <c r="W100" s="11" t="s">
        <v>38</v>
      </c>
      <c r="X100" s="9" t="s">
        <v>506</v>
      </c>
    </row>
    <row r="101" spans="1:24" s="6" customFormat="1" ht="140.25" x14ac:dyDescent="0.25">
      <c r="A101" s="9">
        <f t="shared" si="3"/>
        <v>97</v>
      </c>
      <c r="B101" s="38" t="s">
        <v>540</v>
      </c>
      <c r="C101" s="37" t="s">
        <v>547</v>
      </c>
      <c r="D101" s="32" t="s">
        <v>550</v>
      </c>
      <c r="E101" s="37" t="s">
        <v>552</v>
      </c>
      <c r="F101" s="8" t="s">
        <v>500</v>
      </c>
      <c r="G101" s="8" t="s">
        <v>512</v>
      </c>
      <c r="H101" s="9" t="s">
        <v>430</v>
      </c>
      <c r="I101" s="9" t="s">
        <v>569</v>
      </c>
      <c r="J101" s="9" t="s">
        <v>521</v>
      </c>
      <c r="K101" s="10">
        <v>44958</v>
      </c>
      <c r="L101" s="10">
        <v>45291</v>
      </c>
      <c r="M101" s="9" t="s">
        <v>522</v>
      </c>
      <c r="N101" s="9" t="s">
        <v>523</v>
      </c>
      <c r="O101" s="15" t="s">
        <v>130</v>
      </c>
      <c r="P101" s="9" t="s">
        <v>524</v>
      </c>
      <c r="Q101" s="9" t="s">
        <v>33</v>
      </c>
      <c r="R101" s="58">
        <v>1</v>
      </c>
      <c r="S101" s="9" t="s">
        <v>34</v>
      </c>
      <c r="T101" s="9" t="s">
        <v>525</v>
      </c>
      <c r="U101" s="9" t="s">
        <v>48</v>
      </c>
      <c r="V101" s="9" t="s">
        <v>72</v>
      </c>
      <c r="W101" s="11" t="s">
        <v>38</v>
      </c>
      <c r="X101" s="9" t="s">
        <v>506</v>
      </c>
    </row>
    <row r="102" spans="1:24" s="6" customFormat="1" ht="140.25" x14ac:dyDescent="0.25">
      <c r="A102" s="9">
        <f t="shared" si="3"/>
        <v>98</v>
      </c>
      <c r="B102" s="38" t="s">
        <v>540</v>
      </c>
      <c r="C102" s="37" t="s">
        <v>547</v>
      </c>
      <c r="D102" s="32" t="s">
        <v>550</v>
      </c>
      <c r="E102" s="37" t="s">
        <v>552</v>
      </c>
      <c r="F102" s="8" t="s">
        <v>500</v>
      </c>
      <c r="G102" s="8" t="s">
        <v>512</v>
      </c>
      <c r="H102" s="9" t="s">
        <v>430</v>
      </c>
      <c r="I102" s="9" t="s">
        <v>569</v>
      </c>
      <c r="J102" s="9" t="s">
        <v>526</v>
      </c>
      <c r="K102" s="10">
        <v>44977</v>
      </c>
      <c r="L102" s="10">
        <v>45291</v>
      </c>
      <c r="M102" s="9" t="s">
        <v>527</v>
      </c>
      <c r="N102" s="9" t="s">
        <v>528</v>
      </c>
      <c r="O102" s="15" t="s">
        <v>130</v>
      </c>
      <c r="P102" s="9" t="s">
        <v>529</v>
      </c>
      <c r="Q102" s="9" t="s">
        <v>33</v>
      </c>
      <c r="R102" s="58">
        <v>1</v>
      </c>
      <c r="S102" s="9" t="s">
        <v>34</v>
      </c>
      <c r="T102" s="9" t="s">
        <v>530</v>
      </c>
      <c r="U102" s="9" t="s">
        <v>48</v>
      </c>
      <c r="V102" s="9" t="s">
        <v>72</v>
      </c>
      <c r="W102" s="11" t="s">
        <v>38</v>
      </c>
      <c r="X102" s="9" t="s">
        <v>506</v>
      </c>
    </row>
    <row r="103" spans="1:24" s="6" customFormat="1" ht="140.25" x14ac:dyDescent="0.25">
      <c r="A103" s="9">
        <f t="shared" si="3"/>
        <v>99</v>
      </c>
      <c r="B103" s="38" t="s">
        <v>540</v>
      </c>
      <c r="C103" s="37" t="s">
        <v>547</v>
      </c>
      <c r="D103" s="32" t="s">
        <v>550</v>
      </c>
      <c r="E103" s="37" t="s">
        <v>552</v>
      </c>
      <c r="F103" s="8" t="s">
        <v>500</v>
      </c>
      <c r="G103" s="8" t="s">
        <v>512</v>
      </c>
      <c r="H103" s="9" t="s">
        <v>430</v>
      </c>
      <c r="I103" s="9" t="s">
        <v>569</v>
      </c>
      <c r="J103" s="9" t="s">
        <v>526</v>
      </c>
      <c r="K103" s="10">
        <v>44977</v>
      </c>
      <c r="L103" s="10">
        <v>45291</v>
      </c>
      <c r="M103" s="9" t="s">
        <v>531</v>
      </c>
      <c r="N103" s="9" t="s">
        <v>531</v>
      </c>
      <c r="O103" s="9" t="s">
        <v>44</v>
      </c>
      <c r="P103" s="9" t="s">
        <v>532</v>
      </c>
      <c r="Q103" s="9" t="s">
        <v>33</v>
      </c>
      <c r="R103" s="58">
        <v>1</v>
      </c>
      <c r="S103" s="9" t="s">
        <v>34</v>
      </c>
      <c r="T103" s="9" t="s">
        <v>530</v>
      </c>
      <c r="U103" s="9" t="s">
        <v>48</v>
      </c>
      <c r="V103" s="9" t="s">
        <v>72</v>
      </c>
      <c r="W103" s="11" t="s">
        <v>38</v>
      </c>
      <c r="X103" s="9" t="s">
        <v>506</v>
      </c>
    </row>
    <row r="104" spans="1:24" s="6" customFormat="1" ht="140.25" x14ac:dyDescent="0.25">
      <c r="A104" s="9">
        <f t="shared" si="3"/>
        <v>100</v>
      </c>
      <c r="B104" s="38" t="s">
        <v>540</v>
      </c>
      <c r="C104" s="37" t="s">
        <v>547</v>
      </c>
      <c r="D104" s="32" t="s">
        <v>550</v>
      </c>
      <c r="E104" s="37" t="s">
        <v>552</v>
      </c>
      <c r="F104" s="8" t="s">
        <v>500</v>
      </c>
      <c r="G104" s="8" t="s">
        <v>512</v>
      </c>
      <c r="H104" s="9" t="s">
        <v>430</v>
      </c>
      <c r="I104" s="9" t="s">
        <v>569</v>
      </c>
      <c r="J104" s="9" t="s">
        <v>526</v>
      </c>
      <c r="K104" s="10">
        <v>44958</v>
      </c>
      <c r="L104" s="10">
        <v>45291</v>
      </c>
      <c r="M104" s="9" t="s">
        <v>533</v>
      </c>
      <c r="N104" s="9" t="s">
        <v>534</v>
      </c>
      <c r="O104" s="9" t="s">
        <v>31</v>
      </c>
      <c r="P104" s="9" t="s">
        <v>535</v>
      </c>
      <c r="Q104" s="9" t="s">
        <v>33</v>
      </c>
      <c r="R104" s="58">
        <v>1</v>
      </c>
      <c r="S104" s="9" t="s">
        <v>34</v>
      </c>
      <c r="T104" s="9" t="s">
        <v>530</v>
      </c>
      <c r="U104" s="9" t="s">
        <v>48</v>
      </c>
      <c r="V104" s="9" t="s">
        <v>72</v>
      </c>
      <c r="W104" s="11" t="s">
        <v>38</v>
      </c>
      <c r="X104" s="9" t="s">
        <v>506</v>
      </c>
    </row>
    <row r="105" spans="1:24" s="6" customFormat="1" ht="134.25" customHeight="1" x14ac:dyDescent="0.25">
      <c r="A105" s="9">
        <f t="shared" si="3"/>
        <v>101</v>
      </c>
      <c r="B105" s="38" t="s">
        <v>540</v>
      </c>
      <c r="C105" s="37" t="s">
        <v>547</v>
      </c>
      <c r="D105" s="32" t="s">
        <v>550</v>
      </c>
      <c r="E105" s="37" t="s">
        <v>552</v>
      </c>
      <c r="F105" s="8" t="s">
        <v>500</v>
      </c>
      <c r="G105" s="7" t="s">
        <v>87</v>
      </c>
      <c r="H105" s="9" t="s">
        <v>430</v>
      </c>
      <c r="I105" s="9" t="s">
        <v>569</v>
      </c>
      <c r="J105" s="9" t="s">
        <v>558</v>
      </c>
      <c r="K105" s="10">
        <v>44928</v>
      </c>
      <c r="L105" s="10">
        <v>45291</v>
      </c>
      <c r="M105" s="9" t="s">
        <v>536</v>
      </c>
      <c r="N105" s="9" t="s">
        <v>537</v>
      </c>
      <c r="O105" s="9" t="s">
        <v>31</v>
      </c>
      <c r="P105" s="9" t="s">
        <v>538</v>
      </c>
      <c r="Q105" s="9" t="s">
        <v>33</v>
      </c>
      <c r="R105" s="58">
        <v>1</v>
      </c>
      <c r="S105" s="9" t="s">
        <v>34</v>
      </c>
      <c r="T105" s="9" t="s">
        <v>539</v>
      </c>
      <c r="U105" s="9" t="s">
        <v>62</v>
      </c>
      <c r="V105" s="9" t="s">
        <v>72</v>
      </c>
      <c r="W105" s="11" t="s">
        <v>38</v>
      </c>
      <c r="X105" s="9" t="s">
        <v>506</v>
      </c>
    </row>
    <row r="106" spans="1:24" s="6" customFormat="1" x14ac:dyDescent="0.25">
      <c r="B106" s="36"/>
      <c r="C106" s="36"/>
      <c r="D106" s="36"/>
      <c r="E106" s="36"/>
      <c r="R106" s="66"/>
      <c r="S106" s="45"/>
    </row>
    <row r="107" spans="1:24" s="6" customFormat="1" x14ac:dyDescent="0.25">
      <c r="B107" s="36"/>
      <c r="C107" s="36"/>
      <c r="D107" s="36"/>
      <c r="E107" s="36"/>
      <c r="R107" s="66"/>
      <c r="S107" s="45"/>
    </row>
    <row r="108" spans="1:24" s="6" customFormat="1" x14ac:dyDescent="0.25">
      <c r="B108" s="36"/>
      <c r="C108" s="36"/>
      <c r="D108" s="36"/>
      <c r="E108" s="36"/>
      <c r="R108" s="66"/>
      <c r="S108" s="45"/>
    </row>
    <row r="109" spans="1:24" s="6" customFormat="1" x14ac:dyDescent="0.25">
      <c r="B109" s="36"/>
      <c r="C109" s="36"/>
      <c r="D109" s="36"/>
      <c r="E109" s="36"/>
      <c r="R109" s="66"/>
      <c r="S109" s="45"/>
    </row>
    <row r="110" spans="1:24" s="6" customFormat="1" x14ac:dyDescent="0.25">
      <c r="B110" s="36"/>
      <c r="C110" s="36"/>
      <c r="D110" s="36"/>
      <c r="E110" s="36"/>
      <c r="R110" s="66"/>
      <c r="S110" s="45"/>
    </row>
    <row r="111" spans="1:24" s="6" customFormat="1" x14ac:dyDescent="0.25">
      <c r="B111" s="36"/>
      <c r="C111" s="36"/>
      <c r="D111" s="36"/>
      <c r="E111" s="36"/>
      <c r="R111" s="66"/>
      <c r="S111" s="45"/>
    </row>
    <row r="112" spans="1:24" s="6" customFormat="1" x14ac:dyDescent="0.25">
      <c r="B112" s="36"/>
      <c r="C112" s="36"/>
      <c r="D112" s="36"/>
      <c r="E112" s="36"/>
      <c r="R112" s="66"/>
      <c r="S112" s="45"/>
    </row>
    <row r="113" spans="2:19" s="6" customFormat="1" x14ac:dyDescent="0.25">
      <c r="B113" s="36"/>
      <c r="C113" s="36"/>
      <c r="D113" s="36"/>
      <c r="E113" s="36"/>
      <c r="R113" s="66"/>
      <c r="S113" s="45"/>
    </row>
    <row r="114" spans="2:19" s="6" customFormat="1" x14ac:dyDescent="0.25">
      <c r="B114" s="36"/>
      <c r="C114" s="36"/>
      <c r="D114" s="36"/>
      <c r="E114" s="36"/>
      <c r="R114" s="66"/>
      <c r="S114" s="45"/>
    </row>
    <row r="115" spans="2:19" s="6" customFormat="1" x14ac:dyDescent="0.25">
      <c r="B115" s="36"/>
      <c r="C115" s="36"/>
      <c r="D115" s="36"/>
      <c r="E115" s="36"/>
      <c r="R115" s="66"/>
      <c r="S115" s="45"/>
    </row>
    <row r="116" spans="2:19" s="6" customFormat="1" x14ac:dyDescent="0.25">
      <c r="B116" s="36"/>
      <c r="C116" s="36"/>
      <c r="D116" s="36"/>
      <c r="E116" s="36"/>
      <c r="R116" s="66"/>
      <c r="S116" s="45"/>
    </row>
    <row r="117" spans="2:19" s="6" customFormat="1" x14ac:dyDescent="0.25">
      <c r="B117" s="36"/>
      <c r="C117" s="36"/>
      <c r="D117" s="36"/>
      <c r="E117" s="36"/>
      <c r="R117" s="66"/>
      <c r="S117" s="45"/>
    </row>
    <row r="118" spans="2:19" s="6" customFormat="1" x14ac:dyDescent="0.25">
      <c r="B118" s="36"/>
      <c r="C118" s="36"/>
      <c r="D118" s="36"/>
      <c r="E118" s="36"/>
      <c r="R118" s="66"/>
      <c r="S118" s="45"/>
    </row>
    <row r="119" spans="2:19" s="6" customFormat="1" x14ac:dyDescent="0.25">
      <c r="B119" s="36"/>
      <c r="C119" s="36"/>
      <c r="D119" s="36"/>
      <c r="E119" s="36"/>
      <c r="R119" s="66"/>
      <c r="S119" s="45"/>
    </row>
    <row r="120" spans="2:19" s="6" customFormat="1" x14ac:dyDescent="0.25">
      <c r="B120" s="36"/>
      <c r="C120" s="36"/>
      <c r="D120" s="36"/>
      <c r="E120" s="36"/>
      <c r="R120" s="66"/>
      <c r="S120" s="45"/>
    </row>
    <row r="121" spans="2:19" s="6" customFormat="1" x14ac:dyDescent="0.25">
      <c r="B121" s="36"/>
      <c r="C121" s="36"/>
      <c r="D121" s="36"/>
      <c r="E121" s="36"/>
      <c r="R121" s="66"/>
      <c r="S121" s="45"/>
    </row>
    <row r="122" spans="2:19" s="6" customFormat="1" x14ac:dyDescent="0.25">
      <c r="B122" s="36"/>
      <c r="C122" s="36"/>
      <c r="D122" s="36"/>
      <c r="E122" s="36"/>
      <c r="R122" s="66"/>
      <c r="S122" s="45"/>
    </row>
    <row r="123" spans="2:19" s="6" customFormat="1" x14ac:dyDescent="0.25">
      <c r="B123" s="36"/>
      <c r="C123" s="36"/>
      <c r="D123" s="36"/>
      <c r="E123" s="36"/>
      <c r="R123" s="66"/>
      <c r="S123" s="45"/>
    </row>
    <row r="124" spans="2:19" s="6" customFormat="1" x14ac:dyDescent="0.25">
      <c r="B124" s="36"/>
      <c r="C124" s="36"/>
      <c r="D124" s="36"/>
      <c r="E124" s="36"/>
      <c r="R124" s="66"/>
      <c r="S124" s="45"/>
    </row>
    <row r="125" spans="2:19" s="6" customFormat="1" x14ac:dyDescent="0.25">
      <c r="B125" s="36"/>
      <c r="C125" s="36"/>
      <c r="D125" s="36"/>
      <c r="E125" s="36"/>
      <c r="R125" s="66"/>
      <c r="S125" s="45"/>
    </row>
    <row r="126" spans="2:19" s="6" customFormat="1" x14ac:dyDescent="0.25">
      <c r="B126" s="36"/>
      <c r="C126" s="36"/>
      <c r="D126" s="36"/>
      <c r="E126" s="36"/>
      <c r="R126" s="66"/>
      <c r="S126" s="45"/>
    </row>
    <row r="127" spans="2:19" s="6" customFormat="1" x14ac:dyDescent="0.25">
      <c r="B127" s="36"/>
      <c r="C127" s="36"/>
      <c r="D127" s="36"/>
      <c r="E127" s="36"/>
      <c r="R127" s="66"/>
      <c r="S127" s="45"/>
    </row>
    <row r="128" spans="2:19" s="6" customFormat="1" x14ac:dyDescent="0.25">
      <c r="B128" s="36"/>
      <c r="C128" s="36"/>
      <c r="D128" s="36"/>
      <c r="E128" s="36"/>
      <c r="R128" s="66"/>
      <c r="S128" s="45"/>
    </row>
    <row r="129" spans="2:19" s="6" customFormat="1" x14ac:dyDescent="0.25">
      <c r="B129" s="36"/>
      <c r="C129" s="36"/>
      <c r="D129" s="36"/>
      <c r="E129" s="36"/>
      <c r="R129" s="66"/>
      <c r="S129" s="45"/>
    </row>
    <row r="130" spans="2:19" s="6" customFormat="1" x14ac:dyDescent="0.25">
      <c r="B130" s="36"/>
      <c r="C130" s="36"/>
      <c r="D130" s="36"/>
      <c r="E130" s="36"/>
      <c r="R130" s="66"/>
      <c r="S130" s="45"/>
    </row>
    <row r="131" spans="2:19" s="6" customFormat="1" x14ac:dyDescent="0.25">
      <c r="B131" s="36"/>
      <c r="C131" s="36"/>
      <c r="D131" s="36"/>
      <c r="E131" s="36"/>
      <c r="R131" s="66"/>
      <c r="S131" s="45"/>
    </row>
    <row r="132" spans="2:19" s="6" customFormat="1" x14ac:dyDescent="0.25">
      <c r="B132" s="36"/>
      <c r="C132" s="36"/>
      <c r="D132" s="36"/>
      <c r="E132" s="36"/>
      <c r="R132" s="66"/>
      <c r="S132" s="45"/>
    </row>
    <row r="133" spans="2:19" s="6" customFormat="1" x14ac:dyDescent="0.25">
      <c r="B133" s="36"/>
      <c r="C133" s="36"/>
      <c r="D133" s="36"/>
      <c r="E133" s="36"/>
      <c r="R133" s="66"/>
      <c r="S133" s="45"/>
    </row>
    <row r="134" spans="2:19" s="6" customFormat="1" x14ac:dyDescent="0.25">
      <c r="B134" s="36"/>
      <c r="C134" s="36"/>
      <c r="D134" s="36"/>
      <c r="E134" s="36"/>
      <c r="R134" s="66"/>
      <c r="S134" s="45"/>
    </row>
    <row r="135" spans="2:19" s="6" customFormat="1" x14ac:dyDescent="0.25">
      <c r="B135" s="36"/>
      <c r="C135" s="36"/>
      <c r="D135" s="36"/>
      <c r="E135" s="36"/>
      <c r="R135" s="66"/>
      <c r="S135" s="45"/>
    </row>
    <row r="136" spans="2:19" s="6" customFormat="1" x14ac:dyDescent="0.25">
      <c r="B136" s="36"/>
      <c r="C136" s="36"/>
      <c r="D136" s="36"/>
      <c r="E136" s="36"/>
      <c r="R136" s="66"/>
      <c r="S136" s="45"/>
    </row>
    <row r="137" spans="2:19" s="6" customFormat="1" x14ac:dyDescent="0.25">
      <c r="B137" s="36"/>
      <c r="C137" s="36"/>
      <c r="D137" s="36"/>
      <c r="E137" s="36"/>
      <c r="R137" s="66"/>
      <c r="S137" s="45"/>
    </row>
    <row r="138" spans="2:19" s="6" customFormat="1" x14ac:dyDescent="0.25">
      <c r="B138" s="36"/>
      <c r="C138" s="36"/>
      <c r="D138" s="36"/>
      <c r="E138" s="36"/>
      <c r="R138" s="66"/>
      <c r="S138" s="45"/>
    </row>
    <row r="139" spans="2:19" s="6" customFormat="1" x14ac:dyDescent="0.25">
      <c r="B139" s="36"/>
      <c r="C139" s="36"/>
      <c r="D139" s="36"/>
      <c r="E139" s="36"/>
      <c r="R139" s="66"/>
      <c r="S139" s="45"/>
    </row>
    <row r="140" spans="2:19" s="6" customFormat="1" x14ac:dyDescent="0.25">
      <c r="B140" s="36"/>
      <c r="C140" s="36"/>
      <c r="D140" s="36"/>
      <c r="E140" s="36"/>
      <c r="R140" s="66"/>
      <c r="S140" s="45"/>
    </row>
    <row r="141" spans="2:19" s="6" customFormat="1" x14ac:dyDescent="0.25">
      <c r="B141" s="36"/>
      <c r="C141" s="36"/>
      <c r="D141" s="36"/>
      <c r="E141" s="36"/>
      <c r="R141" s="66"/>
      <c r="S141" s="45"/>
    </row>
    <row r="142" spans="2:19" s="6" customFormat="1" x14ac:dyDescent="0.25">
      <c r="B142" s="36"/>
      <c r="C142" s="36"/>
      <c r="D142" s="36"/>
      <c r="E142" s="36"/>
      <c r="R142" s="66"/>
      <c r="S142" s="45"/>
    </row>
    <row r="143" spans="2:19" s="6" customFormat="1" x14ac:dyDescent="0.25">
      <c r="B143" s="36"/>
      <c r="C143" s="36"/>
      <c r="D143" s="36"/>
      <c r="E143" s="36"/>
      <c r="R143" s="66"/>
      <c r="S143" s="45"/>
    </row>
    <row r="144" spans="2:19" s="6" customFormat="1" x14ac:dyDescent="0.25">
      <c r="B144" s="36"/>
      <c r="C144" s="36"/>
      <c r="D144" s="36"/>
      <c r="E144" s="36"/>
      <c r="R144" s="66"/>
      <c r="S144" s="45"/>
    </row>
    <row r="145" spans="2:19" s="6" customFormat="1" x14ac:dyDescent="0.25">
      <c r="B145" s="36"/>
      <c r="C145" s="36"/>
      <c r="D145" s="36"/>
      <c r="E145" s="36"/>
      <c r="R145" s="66"/>
      <c r="S145" s="45"/>
    </row>
    <row r="146" spans="2:19" s="6" customFormat="1" x14ac:dyDescent="0.25">
      <c r="B146" s="36"/>
      <c r="C146" s="36"/>
      <c r="D146" s="36"/>
      <c r="E146" s="36"/>
      <c r="R146" s="66"/>
      <c r="S146" s="45"/>
    </row>
    <row r="147" spans="2:19" s="6" customFormat="1" x14ac:dyDescent="0.25">
      <c r="B147" s="36"/>
      <c r="C147" s="36"/>
      <c r="D147" s="36"/>
      <c r="E147" s="36"/>
      <c r="R147" s="66"/>
      <c r="S147" s="45"/>
    </row>
    <row r="148" spans="2:19" s="6" customFormat="1" x14ac:dyDescent="0.25">
      <c r="B148" s="36"/>
      <c r="C148" s="36"/>
      <c r="D148" s="36"/>
      <c r="E148" s="36"/>
      <c r="R148" s="66"/>
      <c r="S148" s="45"/>
    </row>
    <row r="149" spans="2:19" s="6" customFormat="1" x14ac:dyDescent="0.25">
      <c r="B149" s="36"/>
      <c r="C149" s="36"/>
      <c r="D149" s="36"/>
      <c r="E149" s="36"/>
      <c r="R149" s="66"/>
      <c r="S149" s="45"/>
    </row>
    <row r="150" spans="2:19" s="6" customFormat="1" x14ac:dyDescent="0.25">
      <c r="B150" s="36"/>
      <c r="C150" s="36"/>
      <c r="D150" s="36"/>
      <c r="E150" s="36"/>
      <c r="R150" s="66"/>
      <c r="S150" s="45"/>
    </row>
    <row r="151" spans="2:19" s="6" customFormat="1" x14ac:dyDescent="0.25">
      <c r="B151" s="36"/>
      <c r="C151" s="36"/>
      <c r="D151" s="36"/>
      <c r="E151" s="36"/>
      <c r="R151" s="66"/>
      <c r="S151" s="45"/>
    </row>
    <row r="152" spans="2:19" s="6" customFormat="1" x14ac:dyDescent="0.25">
      <c r="B152" s="36"/>
      <c r="C152" s="36"/>
      <c r="D152" s="36"/>
      <c r="E152" s="36"/>
      <c r="R152" s="66"/>
      <c r="S152" s="45"/>
    </row>
    <row r="153" spans="2:19" s="6" customFormat="1" x14ac:dyDescent="0.25">
      <c r="B153" s="36"/>
      <c r="C153" s="36"/>
      <c r="D153" s="36"/>
      <c r="E153" s="36"/>
      <c r="R153" s="66"/>
      <c r="S153" s="45"/>
    </row>
    <row r="154" spans="2:19" s="6" customFormat="1" x14ac:dyDescent="0.25">
      <c r="B154" s="36"/>
      <c r="C154" s="36"/>
      <c r="D154" s="36"/>
      <c r="E154" s="36"/>
      <c r="R154" s="66"/>
      <c r="S154" s="45"/>
    </row>
    <row r="155" spans="2:19" s="6" customFormat="1" x14ac:dyDescent="0.25">
      <c r="B155" s="36"/>
      <c r="C155" s="36"/>
      <c r="D155" s="36"/>
      <c r="E155" s="36"/>
      <c r="R155" s="66"/>
      <c r="S155" s="45"/>
    </row>
    <row r="156" spans="2:19" s="6" customFormat="1" x14ac:dyDescent="0.25">
      <c r="B156" s="36"/>
      <c r="C156" s="36"/>
      <c r="D156" s="36"/>
      <c r="E156" s="36"/>
      <c r="R156" s="66"/>
      <c r="S156" s="45"/>
    </row>
    <row r="157" spans="2:19" s="6" customFormat="1" x14ac:dyDescent="0.25">
      <c r="B157" s="36"/>
      <c r="C157" s="36"/>
      <c r="D157" s="36"/>
      <c r="E157" s="36"/>
      <c r="R157" s="66"/>
      <c r="S157" s="45"/>
    </row>
    <row r="158" spans="2:19" s="6" customFormat="1" x14ac:dyDescent="0.25">
      <c r="B158" s="36"/>
      <c r="C158" s="36"/>
      <c r="D158" s="36"/>
      <c r="E158" s="36"/>
      <c r="R158" s="66"/>
      <c r="S158" s="45"/>
    </row>
    <row r="159" spans="2:19" s="6" customFormat="1" x14ac:dyDescent="0.25">
      <c r="B159" s="36"/>
      <c r="C159" s="36"/>
      <c r="D159" s="36"/>
      <c r="E159" s="36"/>
      <c r="R159" s="66"/>
      <c r="S159" s="45"/>
    </row>
    <row r="160" spans="2:19" s="6" customFormat="1" x14ac:dyDescent="0.25">
      <c r="B160" s="36"/>
      <c r="C160" s="36"/>
      <c r="D160" s="36"/>
      <c r="E160" s="36"/>
      <c r="R160" s="66"/>
      <c r="S160" s="45"/>
    </row>
    <row r="161" spans="2:19" s="6" customFormat="1" x14ac:dyDescent="0.25">
      <c r="B161" s="36"/>
      <c r="C161" s="36"/>
      <c r="D161" s="36"/>
      <c r="E161" s="36"/>
      <c r="R161" s="66"/>
      <c r="S161" s="45"/>
    </row>
    <row r="162" spans="2:19" s="6" customFormat="1" x14ac:dyDescent="0.25">
      <c r="B162" s="36"/>
      <c r="C162" s="36"/>
      <c r="D162" s="36"/>
      <c r="E162" s="36"/>
      <c r="R162" s="66"/>
      <c r="S162" s="45"/>
    </row>
    <row r="163" spans="2:19" s="6" customFormat="1" x14ac:dyDescent="0.25">
      <c r="B163" s="36"/>
      <c r="C163" s="36"/>
      <c r="D163" s="36"/>
      <c r="E163" s="36"/>
      <c r="R163" s="66"/>
      <c r="S163" s="45"/>
    </row>
    <row r="164" spans="2:19" s="6" customFormat="1" x14ac:dyDescent="0.25">
      <c r="B164" s="36"/>
      <c r="C164" s="36"/>
      <c r="D164" s="36"/>
      <c r="E164" s="36"/>
      <c r="R164" s="66"/>
      <c r="S164" s="45"/>
    </row>
    <row r="165" spans="2:19" s="6" customFormat="1" x14ac:dyDescent="0.25">
      <c r="B165" s="36"/>
      <c r="C165" s="36"/>
      <c r="D165" s="36"/>
      <c r="E165" s="36"/>
      <c r="R165" s="66"/>
      <c r="S165" s="45"/>
    </row>
    <row r="166" spans="2:19" s="6" customFormat="1" x14ac:dyDescent="0.25">
      <c r="B166" s="36"/>
      <c r="C166" s="36"/>
      <c r="D166" s="36"/>
      <c r="E166" s="36"/>
      <c r="R166" s="66"/>
      <c r="S166" s="45"/>
    </row>
    <row r="167" spans="2:19" s="6" customFormat="1" x14ac:dyDescent="0.25">
      <c r="B167" s="36"/>
      <c r="C167" s="36"/>
      <c r="D167" s="36"/>
      <c r="E167" s="36"/>
      <c r="R167" s="66"/>
      <c r="S167" s="45"/>
    </row>
    <row r="168" spans="2:19" s="6" customFormat="1" x14ac:dyDescent="0.25">
      <c r="B168" s="36"/>
      <c r="C168" s="36"/>
      <c r="D168" s="36"/>
      <c r="E168" s="36"/>
      <c r="R168" s="66"/>
      <c r="S168" s="45"/>
    </row>
    <row r="169" spans="2:19" s="6" customFormat="1" x14ac:dyDescent="0.25">
      <c r="B169" s="36"/>
      <c r="C169" s="36"/>
      <c r="D169" s="36"/>
      <c r="E169" s="36"/>
      <c r="R169" s="66"/>
      <c r="S169" s="45"/>
    </row>
    <row r="170" spans="2:19" s="6" customFormat="1" x14ac:dyDescent="0.25">
      <c r="B170" s="36"/>
      <c r="C170" s="36"/>
      <c r="D170" s="36"/>
      <c r="E170" s="36"/>
      <c r="R170" s="66"/>
      <c r="S170" s="45"/>
    </row>
    <row r="171" spans="2:19" s="6" customFormat="1" x14ac:dyDescent="0.25">
      <c r="B171" s="36"/>
      <c r="C171" s="36"/>
      <c r="D171" s="36"/>
      <c r="E171" s="36"/>
      <c r="R171" s="66"/>
      <c r="S171" s="45"/>
    </row>
    <row r="172" spans="2:19" s="6" customFormat="1" x14ac:dyDescent="0.25">
      <c r="B172" s="36"/>
      <c r="C172" s="36"/>
      <c r="D172" s="36"/>
      <c r="E172" s="36"/>
      <c r="R172" s="66"/>
      <c r="S172" s="45"/>
    </row>
    <row r="173" spans="2:19" s="6" customFormat="1" x14ac:dyDescent="0.25">
      <c r="B173" s="36"/>
      <c r="C173" s="36"/>
      <c r="D173" s="36"/>
      <c r="E173" s="36"/>
      <c r="R173" s="66"/>
      <c r="S173" s="45"/>
    </row>
    <row r="174" spans="2:19" s="6" customFormat="1" x14ac:dyDescent="0.25">
      <c r="B174" s="36"/>
      <c r="C174" s="36"/>
      <c r="D174" s="36"/>
      <c r="E174" s="36"/>
      <c r="R174" s="66"/>
      <c r="S174" s="45"/>
    </row>
    <row r="175" spans="2:19" s="6" customFormat="1" x14ac:dyDescent="0.25">
      <c r="B175" s="36"/>
      <c r="C175" s="36"/>
      <c r="D175" s="36"/>
      <c r="E175" s="36"/>
      <c r="R175" s="66"/>
      <c r="S175" s="45"/>
    </row>
    <row r="176" spans="2:19" s="6" customFormat="1" x14ac:dyDescent="0.25">
      <c r="B176" s="36"/>
      <c r="C176" s="36"/>
      <c r="D176" s="36"/>
      <c r="E176" s="36"/>
      <c r="R176" s="66"/>
      <c r="S176" s="45"/>
    </row>
    <row r="177" spans="2:19" s="6" customFormat="1" x14ac:dyDescent="0.25">
      <c r="B177" s="36"/>
      <c r="C177" s="36"/>
      <c r="D177" s="36"/>
      <c r="E177" s="36"/>
      <c r="R177" s="66"/>
      <c r="S177" s="45"/>
    </row>
    <row r="178" spans="2:19" s="6" customFormat="1" x14ac:dyDescent="0.25">
      <c r="B178" s="36"/>
      <c r="C178" s="36"/>
      <c r="D178" s="36"/>
      <c r="E178" s="36"/>
      <c r="R178" s="66"/>
      <c r="S178" s="45"/>
    </row>
    <row r="179" spans="2:19" s="6" customFormat="1" x14ac:dyDescent="0.25">
      <c r="B179" s="36"/>
      <c r="C179" s="36"/>
      <c r="D179" s="36"/>
      <c r="E179" s="36"/>
      <c r="R179" s="66"/>
      <c r="S179" s="45"/>
    </row>
    <row r="180" spans="2:19" s="6" customFormat="1" x14ac:dyDescent="0.25">
      <c r="B180" s="36"/>
      <c r="C180" s="36"/>
      <c r="D180" s="36"/>
      <c r="E180" s="36"/>
      <c r="R180" s="66"/>
      <c r="S180" s="45"/>
    </row>
    <row r="181" spans="2:19" s="6" customFormat="1" x14ac:dyDescent="0.25">
      <c r="B181" s="36"/>
      <c r="C181" s="36"/>
      <c r="D181" s="36"/>
      <c r="E181" s="36"/>
      <c r="R181" s="66"/>
      <c r="S181" s="45"/>
    </row>
    <row r="182" spans="2:19" s="6" customFormat="1" x14ac:dyDescent="0.25">
      <c r="B182" s="36"/>
      <c r="C182" s="36"/>
      <c r="D182" s="36"/>
      <c r="E182" s="36"/>
      <c r="R182" s="66"/>
      <c r="S182" s="45"/>
    </row>
    <row r="183" spans="2:19" s="6" customFormat="1" x14ac:dyDescent="0.25">
      <c r="B183" s="36"/>
      <c r="C183" s="36"/>
      <c r="D183" s="36"/>
      <c r="E183" s="36"/>
      <c r="R183" s="66"/>
      <c r="S183" s="45"/>
    </row>
    <row r="184" spans="2:19" s="6" customFormat="1" x14ac:dyDescent="0.25">
      <c r="B184" s="36"/>
      <c r="C184" s="36"/>
      <c r="D184" s="36"/>
      <c r="E184" s="36"/>
      <c r="R184" s="66"/>
      <c r="S184" s="45"/>
    </row>
    <row r="185" spans="2:19" s="6" customFormat="1" x14ac:dyDescent="0.25">
      <c r="B185" s="36"/>
      <c r="C185" s="36"/>
      <c r="D185" s="36"/>
      <c r="E185" s="36"/>
      <c r="R185" s="66"/>
      <c r="S185" s="45"/>
    </row>
    <row r="186" spans="2:19" s="6" customFormat="1" x14ac:dyDescent="0.25">
      <c r="B186" s="36"/>
      <c r="C186" s="36"/>
      <c r="D186" s="36"/>
      <c r="E186" s="36"/>
      <c r="R186" s="66"/>
      <c r="S186" s="45"/>
    </row>
    <row r="187" spans="2:19" s="6" customFormat="1" x14ac:dyDescent="0.25">
      <c r="B187" s="36"/>
      <c r="C187" s="36"/>
      <c r="D187" s="36"/>
      <c r="E187" s="36"/>
      <c r="R187" s="66"/>
      <c r="S187" s="45"/>
    </row>
    <row r="188" spans="2:19" s="6" customFormat="1" x14ac:dyDescent="0.25">
      <c r="B188" s="36"/>
      <c r="C188" s="36"/>
      <c r="D188" s="36"/>
      <c r="E188" s="36"/>
      <c r="R188" s="66"/>
      <c r="S188" s="45"/>
    </row>
    <row r="189" spans="2:19" s="6" customFormat="1" x14ac:dyDescent="0.25">
      <c r="B189" s="36"/>
      <c r="C189" s="36"/>
      <c r="D189" s="36"/>
      <c r="E189" s="36"/>
      <c r="R189" s="66"/>
      <c r="S189" s="45"/>
    </row>
    <row r="190" spans="2:19" s="6" customFormat="1" x14ac:dyDescent="0.25">
      <c r="B190" s="36"/>
      <c r="C190" s="36"/>
      <c r="D190" s="36"/>
      <c r="E190" s="36"/>
      <c r="R190" s="66"/>
      <c r="S190" s="45"/>
    </row>
    <row r="191" spans="2:19" s="6" customFormat="1" x14ac:dyDescent="0.25">
      <c r="B191" s="36"/>
      <c r="C191" s="36"/>
      <c r="D191" s="36"/>
      <c r="E191" s="36"/>
      <c r="R191" s="66"/>
      <c r="S191" s="45"/>
    </row>
    <row r="192" spans="2:19" s="6" customFormat="1" x14ac:dyDescent="0.25">
      <c r="B192" s="36"/>
      <c r="C192" s="36"/>
      <c r="D192" s="36"/>
      <c r="E192" s="36"/>
      <c r="R192" s="66"/>
      <c r="S192" s="45"/>
    </row>
    <row r="193" spans="2:19" s="6" customFormat="1" x14ac:dyDescent="0.25">
      <c r="B193" s="36"/>
      <c r="C193" s="36"/>
      <c r="D193" s="36"/>
      <c r="E193" s="36"/>
      <c r="R193" s="66"/>
      <c r="S193" s="45"/>
    </row>
    <row r="194" spans="2:19" s="6" customFormat="1" x14ac:dyDescent="0.25">
      <c r="B194" s="36"/>
      <c r="C194" s="36"/>
      <c r="D194" s="36"/>
      <c r="E194" s="36"/>
      <c r="R194" s="66"/>
      <c r="S194" s="45"/>
    </row>
    <row r="195" spans="2:19" s="6" customFormat="1" x14ac:dyDescent="0.25">
      <c r="B195" s="36"/>
      <c r="C195" s="36"/>
      <c r="D195" s="36"/>
      <c r="E195" s="36"/>
      <c r="R195" s="66"/>
      <c r="S195" s="45"/>
    </row>
    <row r="196" spans="2:19" s="6" customFormat="1" x14ac:dyDescent="0.25">
      <c r="B196" s="36"/>
      <c r="C196" s="36"/>
      <c r="D196" s="36"/>
      <c r="E196" s="36"/>
      <c r="R196" s="66"/>
      <c r="S196" s="45"/>
    </row>
    <row r="197" spans="2:19" s="6" customFormat="1" x14ac:dyDescent="0.25">
      <c r="B197" s="36"/>
      <c r="C197" s="36"/>
      <c r="D197" s="36"/>
      <c r="E197" s="36"/>
      <c r="R197" s="66"/>
      <c r="S197" s="45"/>
    </row>
    <row r="198" spans="2:19" s="6" customFormat="1" x14ac:dyDescent="0.25">
      <c r="B198" s="36"/>
      <c r="C198" s="36"/>
      <c r="D198" s="36"/>
      <c r="E198" s="36"/>
      <c r="R198" s="66"/>
      <c r="S198" s="45"/>
    </row>
    <row r="199" spans="2:19" s="6" customFormat="1" x14ac:dyDescent="0.25">
      <c r="B199" s="36"/>
      <c r="C199" s="36"/>
      <c r="D199" s="36"/>
      <c r="E199" s="36"/>
      <c r="R199" s="66"/>
      <c r="S199" s="45"/>
    </row>
    <row r="200" spans="2:19" s="6" customFormat="1" x14ac:dyDescent="0.25">
      <c r="B200" s="36"/>
      <c r="C200" s="36"/>
      <c r="D200" s="36"/>
      <c r="E200" s="36"/>
      <c r="R200" s="66"/>
      <c r="S200" s="45"/>
    </row>
    <row r="201" spans="2:19" s="6" customFormat="1" x14ac:dyDescent="0.25">
      <c r="B201" s="36"/>
      <c r="C201" s="36"/>
      <c r="D201" s="36"/>
      <c r="E201" s="36"/>
      <c r="R201" s="66"/>
      <c r="S201" s="45"/>
    </row>
    <row r="202" spans="2:19" s="6" customFormat="1" x14ac:dyDescent="0.25">
      <c r="B202" s="36"/>
      <c r="C202" s="36"/>
      <c r="D202" s="36"/>
      <c r="E202" s="36"/>
      <c r="R202" s="66"/>
      <c r="S202" s="45"/>
    </row>
    <row r="203" spans="2:19" s="6" customFormat="1" x14ac:dyDescent="0.25">
      <c r="B203" s="36"/>
      <c r="C203" s="36"/>
      <c r="D203" s="36"/>
      <c r="E203" s="36"/>
      <c r="R203" s="66"/>
      <c r="S203" s="45"/>
    </row>
    <row r="204" spans="2:19" s="6" customFormat="1" x14ac:dyDescent="0.25">
      <c r="B204" s="36"/>
      <c r="C204" s="36"/>
      <c r="D204" s="36"/>
      <c r="E204" s="36"/>
      <c r="R204" s="66"/>
      <c r="S204" s="45"/>
    </row>
    <row r="205" spans="2:19" s="6" customFormat="1" x14ac:dyDescent="0.25">
      <c r="B205" s="36"/>
      <c r="C205" s="36"/>
      <c r="D205" s="36"/>
      <c r="E205" s="36"/>
      <c r="R205" s="66"/>
      <c r="S205" s="45"/>
    </row>
    <row r="206" spans="2:19" s="6" customFormat="1" x14ac:dyDescent="0.25">
      <c r="B206" s="36"/>
      <c r="C206" s="36"/>
      <c r="D206" s="36"/>
      <c r="E206" s="36"/>
      <c r="R206" s="66"/>
      <c r="S206" s="45"/>
    </row>
    <row r="207" spans="2:19" s="6" customFormat="1" x14ac:dyDescent="0.25">
      <c r="B207" s="36"/>
      <c r="C207" s="36"/>
      <c r="D207" s="36"/>
      <c r="E207" s="36"/>
      <c r="R207" s="66"/>
      <c r="S207" s="45"/>
    </row>
    <row r="208" spans="2:19" s="6" customFormat="1" x14ac:dyDescent="0.25">
      <c r="B208" s="36"/>
      <c r="C208" s="36"/>
      <c r="D208" s="36"/>
      <c r="E208" s="36"/>
      <c r="R208" s="66"/>
      <c r="S208" s="45"/>
    </row>
    <row r="209" spans="2:19" s="6" customFormat="1" x14ac:dyDescent="0.25">
      <c r="B209" s="36"/>
      <c r="C209" s="36"/>
      <c r="D209" s="36"/>
      <c r="E209" s="36"/>
      <c r="R209" s="66"/>
      <c r="S209" s="45"/>
    </row>
    <row r="210" spans="2:19" s="6" customFormat="1" x14ac:dyDescent="0.25">
      <c r="B210" s="36"/>
      <c r="C210" s="36"/>
      <c r="D210" s="36"/>
      <c r="E210" s="36"/>
      <c r="R210" s="66"/>
      <c r="S210" s="45"/>
    </row>
    <row r="1158" spans="1:5" x14ac:dyDescent="0.25">
      <c r="A1158" s="71"/>
      <c r="B1158" s="72"/>
      <c r="C1158" s="72"/>
      <c r="D1158" s="72"/>
      <c r="E1158" s="72"/>
    </row>
    <row r="1159" spans="1:5" x14ac:dyDescent="0.25">
      <c r="A1159" s="69"/>
      <c r="B1159" s="70"/>
      <c r="C1159" s="70"/>
      <c r="D1159" s="70"/>
      <c r="E1159" s="70"/>
    </row>
    <row r="1160" spans="1:5" x14ac:dyDescent="0.25">
      <c r="A1160" s="69"/>
      <c r="B1160" s="70"/>
      <c r="C1160" s="70"/>
      <c r="D1160" s="70"/>
      <c r="E1160" s="70"/>
    </row>
    <row r="1161" spans="1:5" x14ac:dyDescent="0.25">
      <c r="A1161" s="69"/>
      <c r="B1161" s="70"/>
      <c r="C1161" s="70"/>
      <c r="D1161" s="70"/>
      <c r="E1161" s="70"/>
    </row>
  </sheetData>
  <autoFilter ref="A4:BN105" xr:uid="{00000000-0009-0000-0000-000000000000}"/>
  <mergeCells count="1">
    <mergeCell ref="A2:X2"/>
  </mergeCells>
  <dataValidations count="7">
    <dataValidation type="list" allowBlank="1" showInputMessage="1" showErrorMessage="1" sqref="Q36:Q45 Q31:Q33 Q5:Q23 Q61:Q78 Q80 Q83:Q105" xr:uid="{00000000-0002-0000-0000-000000000000}">
      <formula1>"Porcentaje,Número,Horas"</formula1>
    </dataValidation>
    <dataValidation type="list" allowBlank="1" showInputMessage="1" showErrorMessage="1" sqref="U36:U39 U64 U48:U51 U60:U62 U86:U98 U82 U5:U23 U31:U33 U41 U56:U58 U105 U67:U78 U80" xr:uid="{00000000-0002-0000-0000-000001000000}">
      <formula1>Periodicidad</formula1>
    </dataValidation>
    <dataValidation type="list" allowBlank="1" showInputMessage="1" showErrorMessage="1" sqref="S36:S39 S86:S105 S31:S33 S5:S23 S67:S78 S80" xr:uid="{00000000-0002-0000-0000-000002000000}">
      <formula1>TipoIndicador</formula1>
    </dataValidation>
    <dataValidation type="list" allowBlank="1" showInputMessage="1" showErrorMessage="1" sqref="X91:X92 V66:V70 V48:V63 V5:V46 V75:V105" xr:uid="{00000000-0002-0000-0000-000003000000}">
      <formula1>Fuentes</formula1>
    </dataValidation>
    <dataValidation type="list" allowBlank="1" showInputMessage="1" showErrorMessage="1" sqref="H23 H105" xr:uid="{00000000-0002-0000-0000-000004000000}">
      <formula1>Dependencias</formula1>
    </dataValidation>
    <dataValidation type="list" allowBlank="1" showInputMessage="1" showErrorMessage="1" sqref="G23" xr:uid="{00000000-0002-0000-0000-000005000000}">
      <formula1>INDIRECT($F23)</formula1>
    </dataValidation>
    <dataValidation type="list" allowBlank="1" showInputMessage="1" showErrorMessage="1" sqref="F23" xr:uid="{00000000-0002-0000-0000-000006000000}">
      <formula1>DimensionesMIPG</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000-000007000000}">
          <x14:formula1>
            <xm:f>'\Users\natalia\Desktop\Users\natalia\Library\Containers\com.microsoft.Excel\Data\Documents\D:\Descargas\[CONSTRUCCION PLAN DE ACCION 2023 (3) para entregar doctor freddy 7L (1).xlsx]Listas'!#REF!</xm:f>
          </x14:formula1>
          <xm:sqref>F81:H82</xm:sqref>
        </x14:dataValidation>
        <x14:dataValidation type="list" allowBlank="1" showInputMessage="1" showErrorMessage="1" xr:uid="{00000000-0002-0000-0000-000008000000}">
          <x14:formula1>
            <xm:f>'\Users\natalia\Desktop\Users\natalia\Library\Containers\com.microsoft.Excel\Data\Documents\C:\Users\latehortuaj\Downloads\[Plantilla Formulación Plan de Acción 2023 VF (7).xlsx]Listas'!#REF!</xm:f>
          </x14:formula1>
          <xm:sqref>G87 H87:H92</xm:sqref>
        </x14:dataValidation>
        <x14:dataValidation type="list" allowBlank="1" showInputMessage="1" showErrorMessage="1" xr:uid="{00000000-0002-0000-0000-000009000000}">
          <x14:formula1>
            <xm:f>'\Users\natalia\Desktop\Users\natalia\Library\Containers\com.microsoft.Excel\Data\Documents\C:\Users\latehortuaj\Downloads\[Plan de acción del Grupo de Control Interno Disciplinario. 1dic2022 (1) (1).xlsx]Listas'!#REF!</xm:f>
          </x14:formula1>
          <xm:sqref>H93:H94</xm:sqref>
        </x14:dataValidation>
        <x14:dataValidation type="list" allowBlank="1" showInputMessage="1" showErrorMessage="1" xr:uid="{00000000-0002-0000-0000-00000A000000}">
          <x14:formula1>
            <xm:f>'\Users\natalia\Desktop\Users\natalia\Library\Containers\com.microsoft.Excel\Data\Documents\C:\Users\latehortuaj\Downloads\[Plantilla Formulación Plan de Acción 2023 VF (8).xlsx]Listas'!#REF!</xm:f>
          </x14:formula1>
          <xm:sqref>F96 G95:H96</xm:sqref>
        </x14:dataValidation>
        <x14:dataValidation type="list" allowBlank="1" showInputMessage="1" showErrorMessage="1" xr:uid="{00000000-0002-0000-0000-00000B000000}">
          <x14:formula1>
            <xm:f>'\Users\natalia\Desktop\Users\natalia\Library\Containers\com.microsoft.Excel\Data\Documents\C:\Users\latehortuaj\Desktop\planeacion para el doctor fredy\[Plan Formulacción Recursos humanos 1diciembre2022 (1).xlsx]Listas'!#REF!</xm:f>
          </x14:formula1>
          <xm:sqref>F97:F105 H97:H98</xm:sqref>
        </x14:dataValidation>
        <x14:dataValidation type="list" allowBlank="1" showInputMessage="1" showErrorMessage="1" xr:uid="{00000000-0002-0000-0000-00000C000000}">
          <x14:formula1>
            <xm:f>'/Users/natalia/Desktop/Users/natalia/Library/Containers/com.microsoft.Excel/Data/Documents/D:/Desktop/PEDROJOSE/Nueva carpeta/ssf/PLANES DE ACCION APROBADOS/[SSF-PA-2023-7. SUPERINTENDENCIA DELEGADA PARA LA GESTION.xlsx]Listas'!#REF!</xm:f>
          </x14:formula1>
          <xm:sqref>H61:H66</xm:sqref>
        </x14:dataValidation>
        <x14:dataValidation type="list" allowBlank="1" showInputMessage="1" showErrorMessage="1" xr:uid="{00000000-0002-0000-0000-00000D000000}">
          <x14:formula1>
            <xm:f>'/Users/natalia/Desktop/Users/natalia/Library/Containers/com.microsoft.Excel/Data/Documents/D:/Desktop/PEDROJOSE/Nueva carpeta/ssf/PLANES DE ACCION APROBADOS/[SSF-PA-2023-8. SUPERINTENDENCIA DELEGADA MEDIDAS ESPECIALES.xlsx]Listas'!#REF!</xm:f>
          </x14:formula1>
          <xm:sqref>G26 G69:G70 G67 H67:H70</xm:sqref>
        </x14:dataValidation>
        <x14:dataValidation type="list" allowBlank="1" showInputMessage="1" showErrorMessage="1" xr:uid="{00000000-0002-0000-0000-00000E000000}">
          <x14:formula1>
            <xm:f>'\Users\natalia\Desktop\Users\natalia\Library\Containers\com.microsoft.Excel\Data\Documents\D:\Descargas\[SSF-PA-2023-OPU POR APROBACION.xlsx]Listas'!#REF!</xm:f>
          </x14:formula1>
          <xm:sqref>F57:F59 F52:F55 G46:H60</xm:sqref>
        </x14:dataValidation>
        <x14:dataValidation type="list" allowBlank="1" showInputMessage="1" showErrorMessage="1" xr:uid="{00000000-0002-0000-0000-00000F000000}">
          <x14:formula1>
            <xm:f>'\Users\natalia\Desktop\Users\natalia\Library\Containers\com.microsoft.Excel\Data\Documents\C:\Users\latehortuaj\Downloads\[Formulación Plan de Acción 2023 Comunicaciones Ajustado 02122022 (1) (4).xlsx]Listas'!#REF!</xm:f>
          </x14:formula1>
          <xm:sqref>F5:H12</xm:sqref>
        </x14:dataValidation>
        <x14:dataValidation type="list" allowBlank="1" showInputMessage="1" showErrorMessage="1" xr:uid="{00000000-0002-0000-0000-000010000000}">
          <x14:formula1>
            <xm:f>'\Users\natalia\Desktop\Users\natalia\Library\Containers\com.microsoft.Excel\Data\Documents\D:\Desktop\PEDROJOSE\Nueva carpeta\ssf\PLANES DE ACCION APROBADOS\[SSF-PA-2023-5. OFICINA DE CONTROL INTERNO.xlsx]Listas'!#REF!</xm:f>
          </x14:formula1>
          <xm:sqref>F40:H45</xm:sqref>
        </x14:dataValidation>
        <x14:dataValidation type="list" allowBlank="1" showInputMessage="1" showErrorMessage="1" xr:uid="{00000000-0002-0000-0000-000011000000}">
          <x14:formula1>
            <xm:f>'/Users/natalia/Desktop/Users/natalia/Library/Containers/com.microsoft.Excel/Data/Documents/D:/Desktop/PEDROJOSE/Nueva carpeta/ssf/PLANES DE ACCION APROBADOS/[SSF-PA-2023-4. OFICINA TECNOLOGIAS DE LA INFORMACIÓN Y LAS TELECOMUNICACIONES.xlsx]Listas'!#REF!</xm:f>
          </x14:formula1>
          <xm:sqref>G37:G39 G31 H31:H39</xm:sqref>
        </x14:dataValidation>
        <x14:dataValidation type="list" allowBlank="1" showInputMessage="1" showErrorMessage="1" xr:uid="{00000000-0002-0000-0000-000012000000}">
          <x14:formula1>
            <xm:f>'\Users\natalia\Desktop\Users\natalia\Library\Containers\com.microsoft.Excel\Data\Documents\D:\Desktop\PEDROJOSE\Nueva carpeta\ssf\PLANES DE ACCION APROBADOS\[SSF-PA-2023-2. OFICINA ASESORA DE PLANEACION.xlsx]Listas'!#REF!</xm:f>
          </x14:formula1>
          <xm:sqref>F73:F74 F76:F77 G72:G73 G76 F13:H19 G97:G98 F24:F39 F56 F60:F70 F80 G88:G94 G105 G32:G36 G61:G66 G68 F83:F95 F46:F51</xm:sqref>
        </x14:dataValidation>
        <x14:dataValidation type="list" allowBlank="1" showInputMessage="1" showErrorMessage="1" xr:uid="{00000000-0002-0000-0000-000013000000}">
          <x14:formula1>
            <xm:f>'\Users\natalia\Desktop\Users\natalia\Library\Containers\com.microsoft.Excel\Data\Documents\D:\Descargas\[Propuesta Formulación Plan de Acción 2023 (AE) (1).xlsx]Listas'!#REF!</xm:f>
          </x14:formula1>
          <xm:sqref>F20:H22</xm:sqref>
        </x14:dataValidation>
        <x14:dataValidation type="list" allowBlank="1" showInputMessage="1" showErrorMessage="1" xr:uid="{00000000-0002-0000-0000-000014000000}">
          <x14:formula1>
            <xm:f>'/Users/natalia/Library/Containers/com.microsoft.Excel/Data/Documents/D:/Desktop/PEDROJOSE/Nueva carpeta/ssf/PLANES DE ACCION APROBADOS/[SSF-PA-2023-9. SUPERINTENDENCIA DELEGADA PARA ESTUDIOS ESPECIALES Y EVALUACION DE PROYECTOS.slk.xlsx]Listas'!#REF!</xm:f>
          </x14:formula1>
          <xm:sqref>G80:H80 G77:G79 G74:G75 F78:F79 F71:F72 F75 G71 H71:H79</xm:sqref>
        </x14:dataValidation>
        <x14:dataValidation type="list" allowBlank="1" showInputMessage="1" showErrorMessage="1" xr:uid="{00000000-0002-0000-0000-000015000000}">
          <x14:formula1>
            <xm:f>'\Users\natalia\Desktop\Users\natalia\Library\Containers\com.microsoft.Excel\Data\Documents\C:\Users\latehortuaj\Downloads\[Formulación Plan de Acción 2023 gestión financiera 2dic2022.xlsx]Listas'!#REF!</xm:f>
          </x14:formula1>
          <xm:sqref>G83:H86</xm:sqref>
        </x14:dataValidation>
        <x14:dataValidation type="list" allowBlank="1" showInputMessage="1" showErrorMessage="1" xr:uid="{00000000-0002-0000-0000-000016000000}">
          <x14:formula1>
            <xm:f>Hoja1!$A$1:$A$21</xm:f>
          </x14:formula1>
          <xm:sqref>J4 I5:I105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1"/>
  <sheetViews>
    <sheetView workbookViewId="0">
      <selection activeCell="A22" sqref="A22"/>
    </sheetView>
  </sheetViews>
  <sheetFormatPr baseColWidth="10" defaultRowHeight="15" x14ac:dyDescent="0.25"/>
  <cols>
    <col min="1" max="1" width="40.5703125" customWidth="1"/>
  </cols>
  <sheetData>
    <row r="1" spans="1:1" x14ac:dyDescent="0.25">
      <c r="A1" s="77" t="s">
        <v>560</v>
      </c>
    </row>
    <row r="2" spans="1:1" x14ac:dyDescent="0.25">
      <c r="A2" s="77" t="s">
        <v>561</v>
      </c>
    </row>
    <row r="3" spans="1:1" x14ac:dyDescent="0.25">
      <c r="A3" s="77" t="s">
        <v>562</v>
      </c>
    </row>
    <row r="4" spans="1:1" x14ac:dyDescent="0.25">
      <c r="A4" s="77" t="s">
        <v>563</v>
      </c>
    </row>
    <row r="5" spans="1:1" x14ac:dyDescent="0.25">
      <c r="A5" s="77" t="s">
        <v>352</v>
      </c>
    </row>
    <row r="6" spans="1:1" x14ac:dyDescent="0.25">
      <c r="A6" s="77" t="s">
        <v>564</v>
      </c>
    </row>
    <row r="7" spans="1:1" x14ac:dyDescent="0.25">
      <c r="A7" s="77" t="s">
        <v>565</v>
      </c>
    </row>
    <row r="8" spans="1:1" x14ac:dyDescent="0.25">
      <c r="A8" s="77" t="s">
        <v>566</v>
      </c>
    </row>
    <row r="9" spans="1:1" x14ac:dyDescent="0.25">
      <c r="A9" s="77" t="s">
        <v>567</v>
      </c>
    </row>
    <row r="10" spans="1:1" x14ac:dyDescent="0.25">
      <c r="A10" s="77" t="s">
        <v>568</v>
      </c>
    </row>
    <row r="11" spans="1:1" x14ac:dyDescent="0.25">
      <c r="A11" s="77" t="s">
        <v>569</v>
      </c>
    </row>
    <row r="12" spans="1:1" x14ac:dyDescent="0.25">
      <c r="A12" s="77" t="s">
        <v>570</v>
      </c>
    </row>
    <row r="13" spans="1:1" x14ac:dyDescent="0.25">
      <c r="A13" s="77" t="s">
        <v>571</v>
      </c>
    </row>
    <row r="14" spans="1:1" x14ac:dyDescent="0.25">
      <c r="A14" s="77" t="s">
        <v>572</v>
      </c>
    </row>
    <row r="15" spans="1:1" x14ac:dyDescent="0.25">
      <c r="A15" s="77" t="s">
        <v>573</v>
      </c>
    </row>
    <row r="16" spans="1:1" x14ac:dyDescent="0.25">
      <c r="A16" s="77" t="s">
        <v>574</v>
      </c>
    </row>
    <row r="17" spans="1:1" x14ac:dyDescent="0.25">
      <c r="A17" s="77" t="s">
        <v>575</v>
      </c>
    </row>
    <row r="18" spans="1:1" x14ac:dyDescent="0.25">
      <c r="A18" s="77" t="s">
        <v>478</v>
      </c>
    </row>
    <row r="19" spans="1:1" x14ac:dyDescent="0.25">
      <c r="A19" s="77" t="s">
        <v>576</v>
      </c>
    </row>
    <row r="20" spans="1:1" x14ac:dyDescent="0.25">
      <c r="A20" s="77" t="s">
        <v>319</v>
      </c>
    </row>
    <row r="21" spans="1:1" x14ac:dyDescent="0.25">
      <c r="A21" s="77" t="s">
        <v>577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ACION VR.3</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Mayra Mercedes Alba Garcia</dc:creator>
  <cp:keywords/>
  <dc:description/>
  <cp:lastModifiedBy>Ofelia Rosa Galvan Sanchez</cp:lastModifiedBy>
  <cp:revision/>
  <dcterms:created xsi:type="dcterms:W3CDTF">2011-08-31T13:46:29Z</dcterms:created>
  <dcterms:modified xsi:type="dcterms:W3CDTF">2023-10-19T15:17:32Z</dcterms:modified>
  <cp:category/>
  <cp:contentStatus/>
</cp:coreProperties>
</file>