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PAA - 2017\MODIFICACIONES\ANEXOS EN EXCEL PAA\"/>
    </mc:Choice>
  </mc:AlternateContent>
  <bookViews>
    <workbookView xWindow="0" yWindow="0" windowWidth="20490" windowHeight="7665"/>
  </bookViews>
  <sheets>
    <sheet name="PAA Versión 2 - SECOP II" sheetId="1" r:id="rId1"/>
  </sheets>
  <definedNames>
    <definedName name="_xlnm._FilterDatabase" localSheetId="0" hidden="1">'PAA Versión 2 - SECOP II'!$A$18:$L$142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1" l="1"/>
  <c r="H112" i="1"/>
  <c r="I110" i="1"/>
  <c r="H110" i="1"/>
  <c r="I84" i="1"/>
  <c r="H84" i="1"/>
  <c r="I83" i="1"/>
  <c r="H83" i="1"/>
  <c r="I63" i="1"/>
  <c r="H63" i="1"/>
  <c r="I60" i="1"/>
  <c r="H60" i="1"/>
  <c r="I50" i="1"/>
  <c r="H50" i="1"/>
  <c r="I49" i="1"/>
  <c r="H49" i="1"/>
  <c r="I47" i="1"/>
  <c r="H47" i="1"/>
  <c r="I45" i="1"/>
  <c r="H45" i="1"/>
  <c r="I44" i="1"/>
  <c r="H44" i="1"/>
  <c r="I41" i="1"/>
  <c r="I141" i="1" s="1"/>
  <c r="H41" i="1"/>
  <c r="H141" i="1" s="1"/>
  <c r="C12" i="1" s="1"/>
</calcChain>
</file>

<file path=xl/comments1.xml><?xml version="1.0" encoding="utf-8"?>
<comments xmlns="http://schemas.openxmlformats.org/spreadsheetml/2006/main">
  <authors>
    <author>Yucely Nathaly Ascencio Gonzalez</author>
  </authors>
  <commentList>
    <comment ref="C81" authorId="0" shapeId="0">
      <text>
        <r>
          <rPr>
            <b/>
            <sz val="9"/>
            <color indexed="81"/>
            <rFont val="Tahoma"/>
            <family val="2"/>
          </rPr>
          <t>Recursos</t>
        </r>
        <r>
          <rPr>
            <sz val="9"/>
            <color indexed="81"/>
            <rFont val="Tahoma"/>
            <family val="2"/>
          </rPr>
          <t xml:space="preserve">
</t>
        </r>
        <r>
          <rPr>
            <b/>
            <sz val="9"/>
            <color indexed="81"/>
            <rFont val="Tahoma"/>
            <family val="2"/>
          </rPr>
          <t>1.</t>
        </r>
        <r>
          <rPr>
            <sz val="9"/>
            <color indexed="81"/>
            <rFont val="Tahoma"/>
            <family val="2"/>
          </rPr>
          <t xml:space="preserve"> Inversión: 195.000.000
</t>
        </r>
        <r>
          <rPr>
            <b/>
            <sz val="9"/>
            <color indexed="81"/>
            <rFont val="Tahoma"/>
            <family val="2"/>
          </rPr>
          <t>2.</t>
        </r>
        <r>
          <rPr>
            <sz val="9"/>
            <color indexed="81"/>
            <rFont val="Tahoma"/>
            <family val="2"/>
          </rPr>
          <t xml:space="preserve"> Funcionamiento
Elementos Bienestar Social: $39.000.000 
Servicios Bienestar Social: $131.345.941</t>
        </r>
      </text>
    </comment>
    <comment ref="C83" authorId="0" shapeId="0">
      <text>
        <r>
          <rPr>
            <b/>
            <sz val="9"/>
            <color indexed="81"/>
            <rFont val="Tahoma"/>
            <family val="2"/>
          </rPr>
          <t>Yucely Nathaly Ascencio Gonzalez:</t>
        </r>
        <r>
          <rPr>
            <sz val="9"/>
            <color indexed="81"/>
            <rFont val="Tahoma"/>
            <family val="2"/>
          </rPr>
          <t xml:space="preserve">
Proyecto de Inversión
Actividad1: $30.000.000
Actividad2: $25.000.000</t>
        </r>
      </text>
    </comment>
    <comment ref="C110" authorId="0" shapeId="0">
      <text>
        <r>
          <rPr>
            <b/>
            <sz val="9"/>
            <color indexed="81"/>
            <rFont val="Tahoma"/>
            <family val="2"/>
          </rPr>
          <t>Yucely Nathaly Ascencio Gonzalez:</t>
        </r>
        <r>
          <rPr>
            <sz val="9"/>
            <color indexed="81"/>
            <rFont val="Tahoma"/>
            <family val="2"/>
          </rPr>
          <t xml:space="preserve">
Proyecto de Inversión
Actividad1: $60.000.000
Actividad2: $17.962.500</t>
        </r>
      </text>
    </comment>
    <comment ref="C112" authorId="0" shapeId="0">
      <text>
        <r>
          <rPr>
            <b/>
            <sz val="9"/>
            <color indexed="81"/>
            <rFont val="Tahoma"/>
            <family val="2"/>
          </rPr>
          <t>Yucely Nathaly Ascencio Gonzalez:</t>
        </r>
        <r>
          <rPr>
            <sz val="9"/>
            <color indexed="81"/>
            <rFont val="Tahoma"/>
            <family val="2"/>
          </rPr>
          <t xml:space="preserve">
Proyecto de Inversión
Actividad1: $70.000.000
Actividad2: $14.000.000</t>
        </r>
      </text>
    </comment>
    <comment ref="C113" authorId="0" shapeId="0">
      <text>
        <r>
          <rPr>
            <b/>
            <sz val="9"/>
            <color indexed="81"/>
            <rFont val="Tahoma"/>
            <family val="2"/>
          </rPr>
          <t>Yucely Nathaly Ascencio Gonzalez:</t>
        </r>
        <r>
          <rPr>
            <sz val="9"/>
            <color indexed="81"/>
            <rFont val="Tahoma"/>
            <family val="2"/>
          </rPr>
          <t xml:space="preserve">
Proyecto de Inversión
Actividad1: $70.000.000
Actividad2: $14.000.000</t>
        </r>
      </text>
    </comment>
  </commentList>
</comments>
</file>

<file path=xl/sharedStrings.xml><?xml version="1.0" encoding="utf-8"?>
<sst xmlns="http://schemas.openxmlformats.org/spreadsheetml/2006/main" count="1032" uniqueCount="229">
  <si>
    <t>PLAN ANUAL DE ADQUISICIONES</t>
  </si>
  <si>
    <t>A. INFORMACIÓN GENERAL DE LA ENTIDAD</t>
  </si>
  <si>
    <t>Nombre</t>
  </si>
  <si>
    <t>SUPERINTENDENCIA DEL SUBSIDIO FAMILIAR</t>
  </si>
  <si>
    <t>Dirección</t>
  </si>
  <si>
    <t xml:space="preserve">Carrera 69 No.25B-4 Bogotá D.C </t>
  </si>
  <si>
    <t>Teléfono</t>
  </si>
  <si>
    <t>Página web</t>
  </si>
  <si>
    <t>http://www.ssf.gov.co/wps/portal</t>
  </si>
  <si>
    <t>Misión y visión</t>
  </si>
  <si>
    <r>
      <rPr>
        <b/>
        <sz val="10"/>
        <rFont val="Arial Narrow"/>
        <family val="2"/>
      </rPr>
      <t>MISIÓN</t>
    </r>
    <r>
      <rPr>
        <sz val="10"/>
        <rFont val="Arial Narrow"/>
        <family val="2"/>
      </rPr>
      <t xml:space="preserve">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t>
    </r>
    <r>
      <rPr>
        <b/>
        <sz val="10"/>
        <rFont val="Arial Narrow"/>
        <family val="2"/>
      </rPr>
      <t>VISIÓN</t>
    </r>
    <r>
      <rPr>
        <sz val="10"/>
        <rFont val="Arial Narrow"/>
        <family val="2"/>
      </rPr>
      <t xml:space="preserve">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t>
    </r>
  </si>
  <si>
    <t>Perspectiva estratégica</t>
  </si>
  <si>
    <t>La Superintendencia del Subsidio Familiar está comprometida con la calidad y el medio ambiente para lo que ha implementado programas encaminados a la Mejora Continua y Satisfacción de sus clientes, el cumplimiento de los estándares que apuntan a la excelencia y fortaleciendo su cultura de Calidad</t>
  </si>
  <si>
    <t>Información de contacto</t>
  </si>
  <si>
    <t>Secretario General - Rafael Leonardo Paéz Fuentes</t>
  </si>
  <si>
    <t>Valor total del PAA</t>
  </si>
  <si>
    <t>Límite de contratación menor cuantía</t>
  </si>
  <si>
    <t>Límite de contratación mínima cuantía</t>
  </si>
  <si>
    <t>Fecha de última actualización del PAA</t>
  </si>
  <si>
    <t>Código UNSPSC (cada código separado por ;)</t>
  </si>
  <si>
    <t>Descripción</t>
  </si>
  <si>
    <t>Fecha estimada de inicio de proceso de selección (mes)</t>
  </si>
  <si>
    <t>Duración estimada del contrato (número)</t>
  </si>
  <si>
    <t xml:space="preserve">Modalidad de selección </t>
  </si>
  <si>
    <t>Fuente de los recursos</t>
  </si>
  <si>
    <t>Valor total estimado</t>
  </si>
  <si>
    <t>Valor estimado en la vigencia actual</t>
  </si>
  <si>
    <t>¿Se requieren vigencias futuras?</t>
  </si>
  <si>
    <t>Estado de solicitud de vigencias futuras</t>
  </si>
  <si>
    <t xml:space="preserve">Nombre del responsable </t>
  </si>
  <si>
    <t>80111600;80111603</t>
  </si>
  <si>
    <t>Dotación</t>
  </si>
  <si>
    <t>AGOSTO</t>
  </si>
  <si>
    <t>1 mes</t>
  </si>
  <si>
    <t>Selección Abreviada - Acuerdo Marco</t>
  </si>
  <si>
    <t>Recursos Nación - Funcionamiento - Gastos Generales</t>
  </si>
  <si>
    <t>NO</t>
  </si>
  <si>
    <t>NA</t>
  </si>
  <si>
    <t>DIANA MARCELA OSPINA FLOREZ
Coordinador  Grupo de Gestión Administrativa y Documental,  
Tel: 3487800  
dospinaf@ssf.gov.co</t>
  </si>
  <si>
    <t>Adquisición, instalación y prestación del servicio de rastreo y monitoreo vehicular integral, mediante el sistema GPS, para los vehículos de propiedad de la  del subsidio familiar.</t>
  </si>
  <si>
    <t>MARZO</t>
  </si>
  <si>
    <t>Mínima Cuantia</t>
  </si>
  <si>
    <t>Mantenimiento preventivo y correctivo del ascensor</t>
  </si>
  <si>
    <t>ENERO</t>
  </si>
  <si>
    <t>11 meses</t>
  </si>
  <si>
    <t>Contratación Directa</t>
  </si>
  <si>
    <t>Compra,  estudio de reubicación y recarga de los extintores</t>
  </si>
  <si>
    <t>Mantenimiento de vehículos</t>
  </si>
  <si>
    <t>9 meses</t>
  </si>
  <si>
    <t>Servicio de aseo, cafeteria y mantenimiento de las instalaciones, incluido el suministro de equipos, personal y elemenos de aseo y cafeteria</t>
  </si>
  <si>
    <t>10 meses</t>
  </si>
  <si>
    <t>Servicio de Vigilancia</t>
  </si>
  <si>
    <t>FEBRERO</t>
  </si>
  <si>
    <t>Selección Abreviada - Bolsa Mercantil</t>
  </si>
  <si>
    <t>Mantenimiento preventivo y correctivo de la planta eléctrica</t>
  </si>
  <si>
    <t>78111800; 78111803</t>
  </si>
  <si>
    <t xml:space="preserve">Transporte - Servicio de Rutas   </t>
  </si>
  <si>
    <t>8 meses</t>
  </si>
  <si>
    <t>Licitación Pública</t>
  </si>
  <si>
    <t>Servicio de publicación de actos administrativos</t>
  </si>
  <si>
    <t xml:space="preserve">11 meses </t>
  </si>
  <si>
    <t>Realizar la publicación de los Actos Administrativos y Documentos expedidos por la Superintendencia del Subsidio Familiar, que requieran divulgación en el Diario Oficial durante el resto de la vigencia del 2017</t>
  </si>
  <si>
    <t>ABRIL</t>
  </si>
  <si>
    <t>78131804;801015</t>
  </si>
  <si>
    <t>Custodia de la información de la memoria institucional de la SSF</t>
  </si>
  <si>
    <t>8 MESES</t>
  </si>
  <si>
    <t>N/A</t>
  </si>
  <si>
    <t>44101700;441031</t>
  </si>
  <si>
    <t>Adquirir fotoconductores para impresoras LEXMARK y Tonner para las impresores de la Superintendencia del Subsidio Familiar.</t>
  </si>
  <si>
    <t>NOVIEMBRE</t>
  </si>
  <si>
    <t>Adquisiciòn de SOAT</t>
  </si>
  <si>
    <t>3 dìas</t>
  </si>
  <si>
    <t>Contratar el programa de seguros que ampare los bienes e intereses patrimoniales de propiedad de la Superintendencia del Subsidio Famiiar, así como de aquellos por los que sea o llegare a ser legalmente responsable o le corresponda asegurar en virtud de disposición legal o contractual.</t>
  </si>
  <si>
    <t>12 meses</t>
  </si>
  <si>
    <t>Selección abreviada - menor cuantía</t>
  </si>
  <si>
    <t>Adquirir en la tienda virtual del Estado Colombiano los seguros de vehículos para el parque automotor de la Entidad.</t>
  </si>
  <si>
    <t>Adquirir elementos de papeleria para el desarrollo de las funciones del Personal de la Entidad</t>
  </si>
  <si>
    <t>Apoyar a la Secretaria General en los procedimientos de gestión de correspondencia entrante, enviada, y todo lo relacionado con el proceso de gestión documental aplicable al CDI</t>
  </si>
  <si>
    <t>4 meses</t>
  </si>
  <si>
    <t>Recursos Nación - Funcionamiento Remuneración Servicios Técnicos</t>
  </si>
  <si>
    <t xml:space="preserve"> Suministrar tiquetes aéreos en rutas nacionales e internacionales  para el desplazamiento de los colaboradores de la Superintendencia del Subsidio Familiar.</t>
  </si>
  <si>
    <t>Adquisición libros y revistas LEGIS</t>
  </si>
  <si>
    <t>JUNIO</t>
  </si>
  <si>
    <t>Abastecimiento de gasolina y lubricantes para los vehiculos de propiedad de la SSF</t>
  </si>
  <si>
    <t>Contratar los sevicios de un tecnoloo para el apoyo de los procesos y procedimientos que se desarrolla en el grupo de  Gestion Administrativa y Documental</t>
  </si>
  <si>
    <t>Recursos Nación - Funcionamiento - Honorarios</t>
  </si>
  <si>
    <t>Apoyar a la Dirección para la Gestión de las Cajas de Compensación Familiar en los procesos de inspección vigilancia y control de los servicios y programas sociales como también, estudios económicos, financieros, administrativos y de operación de las Cajas de Compensación Familiar</t>
  </si>
  <si>
    <t>RAFAEL TRUJILLO 
Director para la Gestión de las CCF
Tel: 3487800  
rtrujilloc@ssf.gov.co</t>
  </si>
  <si>
    <t>Apoyar a la Dirección para la Gestión Financiero Contable en los procesos de inspección vigilancia y control de los servicios y programas sociales como también, estudios económicos, financieros, administrativos y de operación de los servicios y programas sociales de las Cajas de Compensación Familiar</t>
  </si>
  <si>
    <t>RUBEN DARIO CORDOBA VICTORIA 
Director de Gestión Financiera y Contable
Tel: 3487800  
rcordobav@ssf.gov.co</t>
  </si>
  <si>
    <t xml:space="preserve">Prestar los servicios profesionales en Derecho en la Superintendencia Delegada para la Responsabilidad Administrativa y las Medidas Especiales, sustanciando los diferentes procedimientos administrativos propios de esa dependencia y en cumplimiento del control legal a los entes vigilados. </t>
  </si>
  <si>
    <t>GILDARDO LOPERA 
Superintendente Delegado para la Resonsabilidad Administrativa y las Medidas Especiales 
Tel: 3487800
gloperal@ssf.gov.co</t>
  </si>
  <si>
    <t>Apoyo a la gestión de la Superintendencia Delegada para la Responsabilidad Administrativa y las Medidas Especiales</t>
  </si>
  <si>
    <t>Apoyo a la Gestión administrativa y de archivo de la Superintendencia Delegada para la Responsabilidad Administrativa y las Medidas Especiales</t>
  </si>
  <si>
    <t>Apoyo la Gestión Superintendencia Delegada para la Responsabilidad Administrativa y las Medidas Especiales</t>
  </si>
  <si>
    <t>SERVICIO DE MANTERNIMIENTO DE EQUIPOS DE CÓMPUTO CON SUMINISTRO DE PARTES Y MESA DE AYUDA</t>
  </si>
  <si>
    <t>SI</t>
  </si>
  <si>
    <t>SOLICITADA</t>
  </si>
  <si>
    <t>YADIRA LEÓN VARGAS
Jefe Oficina Tecnologías de la Información y las Comunicaciones
Tel:3487800
yleonv@ssf.gov.co</t>
  </si>
  <si>
    <t>CONTRATAR LOS “SERVICIOS DE CONECTIVIDAD” BAJO LA MODALIDAD DE ACUERDO MARCO DE PRECIOS DE COLOMBIA COMPRA EFICIENTE PARA LA SUPERINTENDENCIA DEL SUBSIDIO FAMILIAR</t>
  </si>
  <si>
    <t>MAYO</t>
  </si>
  <si>
    <t>14 mese</t>
  </si>
  <si>
    <t>Acuerdo Marco</t>
  </si>
  <si>
    <t>Recursos Nación - Funcionamiento</t>
  </si>
  <si>
    <t>CONTRATAR LOS SERVICIOS DE CENTRO DE DATOS NECESARIOS PARA EL ALOJAMIENTO EN CARÁCTER DE "COLOCATION" DE LA INFRAESTRUCTURA CENTRAL DE CÓMPUTO DE LA SUPERINTENDENCIA DEL SUBSIDIO FAMILIAR BAJO LA MODALIDAD DE ACUERDO MARCO DE PRECIOS DE COLOMBIA COMPRA EFICIENTE”.</t>
  </si>
  <si>
    <t>80121600;80121700</t>
  </si>
  <si>
    <t>Apoyo a la gestión del Grupo de Gestión Grupo de Gestión Contractual</t>
  </si>
  <si>
    <t>LIDA RUIZ DUARTE
Coordinadora del Grupo de Gestión Contractual
Teléfono: 3487800 
lruizd@ssf.gov.co</t>
  </si>
  <si>
    <t>Apoyo a la gestión de la Oficina Asesora Juridica</t>
  </si>
  <si>
    <t>LIDA REGINA BULA NARVAEZ
Jefe Oficina Asesora Juridica
Teléfono: 3487800 
lbulan@ssf.gov.co</t>
  </si>
  <si>
    <t>Apoyo a la gestión del Grupo de Gestión Grupo de Gestión del Talento Humano</t>
  </si>
  <si>
    <t>JORLEIDY DE JESUS BEAN MOSQUERA
Coordinador del Grupo de Gestión del Talento Humano (e)
Teléfono: 3487800 
jbeanm@ssf.gov.co</t>
  </si>
  <si>
    <t xml:space="preserve">
</t>
  </si>
  <si>
    <t>Contratar los servicios de participación de la Delegación deportiva de la SSF</t>
  </si>
  <si>
    <t>JULIO</t>
  </si>
  <si>
    <t>2 meses</t>
  </si>
  <si>
    <t>Contratación directa</t>
  </si>
  <si>
    <t>Recursos Nación - Funcionamiento - Bienestar Social</t>
  </si>
  <si>
    <t>Adquirir por el sistema de bonos educativos, implementos educativos para los hijos de los funcionarios de la Superintendencia del Subsidio Familiar que se encuentran en formación académica (desde pre-escolar hasta profesional).</t>
  </si>
  <si>
    <t>Selección abreviada de menor cuantía</t>
  </si>
  <si>
    <t>Recursos Nación - Funcionamiento - Elementos para Bienestar Social</t>
  </si>
  <si>
    <t>Realizar la inscripción y equipamiento para la participación de los Funcionarios de los Juegos Intercajas de la Confraternidad 2017</t>
  </si>
  <si>
    <t>Mínima Cuantía</t>
  </si>
  <si>
    <t>No</t>
  </si>
  <si>
    <t>Servicios de bienestar social. Desarrollar el plan de bienestar</t>
  </si>
  <si>
    <t>7 meses</t>
  </si>
  <si>
    <t xml:space="preserve">Recursos Nación - Funcionamiento </t>
  </si>
  <si>
    <t xml:space="preserve">Servicios de bienestar social. Desarrollar el plan de bienestar  y el sistema de seguridad y salud en el trabajo </t>
  </si>
  <si>
    <t>43232202;44101730;78131804</t>
  </si>
  <si>
    <r>
      <rPr>
        <b/>
        <sz val="10"/>
        <rFont val="Arial Narrow"/>
        <family val="2"/>
      </rPr>
      <t xml:space="preserve">PI - IMPLEMENTACIÓN Y MEJORAMIENTO DEL SISTEMA INTEGRADO DE GESTIÓN DOCUMENTAL DE LA SSF. Actividad: </t>
    </r>
    <r>
      <rPr>
        <sz val="10"/>
        <rFont val="Arial Narrow"/>
        <family val="2"/>
      </rPr>
      <t>Sostenimiento de las soluciones de Gestión Documental</t>
    </r>
    <r>
      <rPr>
        <b/>
        <sz val="10"/>
        <rFont val="Arial Narrow"/>
        <family val="2"/>
      </rPr>
      <t xml:space="preserve"> Objeto: </t>
    </r>
    <r>
      <rPr>
        <sz val="10"/>
        <rFont val="Arial Narrow"/>
        <family val="2"/>
      </rPr>
      <t>Suministrar los servicios de certificación abierta para el aseguramiento jurídico y técnico de las comunicaciones emanadas por la Superintendencia de Subsidio Familiar</t>
    </r>
  </si>
  <si>
    <t xml:space="preserve">JUNIO </t>
  </si>
  <si>
    <t>6 meses</t>
  </si>
  <si>
    <t>Selección Abreviada -  
Subasta Inversa</t>
  </si>
  <si>
    <t>Recursos Nación -Inversión</t>
  </si>
  <si>
    <t>43232202;44101730;78131805</t>
  </si>
  <si>
    <r>
      <rPr>
        <b/>
        <sz val="10"/>
        <rFont val="Arial Narrow"/>
        <family val="2"/>
      </rPr>
      <t xml:space="preserve">PI - IMPLEMENTACIÓN Y MEJORAMIENTO DEL SISTEMA INTEGRADO DE GESTIÓN DOCUMENTAL DE LA SSF. Actividad: </t>
    </r>
    <r>
      <rPr>
        <sz val="10"/>
        <rFont val="Arial Narrow"/>
        <family val="2"/>
      </rPr>
      <t>Sostenimiento de las soluciones de Gestión Documental</t>
    </r>
    <r>
      <rPr>
        <b/>
        <sz val="10"/>
        <rFont val="Arial Narrow"/>
        <family val="2"/>
      </rPr>
      <t xml:space="preserve"> Objeto: </t>
    </r>
    <r>
      <rPr>
        <sz val="10"/>
        <rFont val="Arial Narrow"/>
        <family val="2"/>
      </rPr>
      <t>Digitación de archivo 2013-2014</t>
    </r>
  </si>
  <si>
    <t xml:space="preserve">7 meses </t>
  </si>
  <si>
    <t>86101705;80101603</t>
  </si>
  <si>
    <r>
      <rPr>
        <b/>
        <sz val="10"/>
        <rFont val="Arial Narrow"/>
        <family val="2"/>
      </rPr>
      <t xml:space="preserve">PI - IMPLEMENTACIÓN Y MEJORAMIENTO DEL SISTEMA INTEGRADO DE GESTIÓN DOCUMENTAL DE LA SSF. Actividad: </t>
    </r>
    <r>
      <rPr>
        <sz val="10"/>
        <rFont val="Arial Narrow"/>
        <family val="2"/>
      </rPr>
      <t xml:space="preserve">Soporte y sostenimiento de la Herramienta tecnologica ESIGNA </t>
    </r>
    <r>
      <rPr>
        <b/>
        <sz val="10"/>
        <rFont val="Arial Narrow"/>
        <family val="2"/>
      </rPr>
      <t>Objeto:</t>
    </r>
    <r>
      <rPr>
        <sz val="10"/>
        <rFont val="Arial Narrow"/>
        <family val="2"/>
      </rPr>
      <t xml:space="preserve"> Licenciamiento de la plataforma ESIGNA</t>
    </r>
  </si>
  <si>
    <t xml:space="preserve">OCTUBRE </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</si>
  <si>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t>
    </r>
  </si>
  <si>
    <t>5 meses</t>
  </si>
  <si>
    <t>Recursos Nación - Inversión</t>
  </si>
  <si>
    <t>1 meses</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</si>
  <si>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 (Procuraduría)</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</si>
  <si>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 (Diplomado)</t>
    </r>
  </si>
  <si>
    <t xml:space="preserve">JULIO </t>
  </si>
  <si>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Participar en programas de formación y capacitación orientada a la profesionalización de los servidores de la entidad </t>
    </r>
    <r>
      <rPr>
        <b/>
        <sz val="10"/>
        <rFont val="Arial Narrow"/>
        <family val="2"/>
      </rPr>
      <t xml:space="preserve">Objeto: </t>
    </r>
    <r>
      <rPr>
        <sz val="10"/>
        <rFont val="Arial Narrow"/>
        <family val="2"/>
      </rPr>
      <t>Profesionalización de los funcionarios de carrera de la Entidad</t>
    </r>
  </si>
  <si>
    <r>
      <rPr>
        <b/>
        <sz val="10"/>
        <rFont val="Arial Narrow"/>
        <family val="2"/>
      </rPr>
      <t>PI - DESARROLLAR COMPETENCIAS TÉCNICAS Y COMPORTAMENTALES DE LOS FUNCIONARIOS DE LA SUPERINTENDENCIA DEL SUBSIDIO FAMILIAR. Actividad</t>
    </r>
    <r>
      <rPr>
        <sz val="10"/>
        <rFont val="Arial Narrow"/>
        <family val="2"/>
      </rPr>
      <t xml:space="preserve"> </t>
    </r>
    <r>
      <rPr>
        <b/>
        <sz val="10"/>
        <rFont val="Arial Narrow"/>
        <family val="2"/>
      </rPr>
      <t>1.</t>
    </r>
    <r>
      <rPr>
        <sz val="10"/>
        <rFont val="Arial Narrow"/>
        <family val="2"/>
      </rPr>
      <t xml:space="preserve"> Implementar y actualizar de cursos virtuales dirigidos a los funcionarios de la entidad a traves de la Plataforma E-learning. </t>
    </r>
    <r>
      <rPr>
        <b/>
        <sz val="10"/>
        <rFont val="Arial Narrow"/>
        <family val="2"/>
      </rPr>
      <t>Objeto:</t>
    </r>
    <r>
      <rPr>
        <sz val="10"/>
        <rFont val="Arial Narrow"/>
        <family val="2"/>
      </rPr>
      <t xml:space="preserve"> Contratar el servicio de capacitación para los funcionarios de la Superintendencia del Subsidio Familiar,</t>
    </r>
  </si>
  <si>
    <r>
      <rPr>
        <b/>
        <sz val="10"/>
        <rFont val="Arial Narrow"/>
        <family val="2"/>
      </rPr>
      <t>PI - DESARROLLAR COMPETENCIAS TÉCNICAS Y COMPORTAMENTALES DE LOS FUNCIONARIOS DE LA SUPERINTENDENCIA DEL SUBSIDIO FAMILIAR. Actividad:</t>
    </r>
    <r>
      <rPr>
        <sz val="10"/>
        <rFont val="Arial Narrow"/>
        <family val="2"/>
      </rPr>
      <t xml:space="preserve">Desarrollar el Programa de Clima y Cultura Organizacional definido para el cumplimiento de las actividades de sensibilización y fortalecimiento del Clima y Cutura Organizacional </t>
    </r>
    <r>
      <rPr>
        <b/>
        <sz val="10"/>
        <rFont val="Arial Narrow"/>
        <family val="2"/>
      </rPr>
      <t>Objeto:</t>
    </r>
    <r>
      <rPr>
        <sz val="10"/>
        <rFont val="Arial Narrow"/>
        <family val="2"/>
      </rPr>
      <t xml:space="preserve"> Prestar los servicios profesionales y de apoyo a la gestión en la ejecución del programa de cultura y clima organizacional.</t>
    </r>
  </si>
  <si>
    <r>
      <rPr>
        <b/>
        <sz val="10"/>
        <rFont val="Arial Narrow"/>
        <family val="2"/>
      </rPr>
      <t>PI - DESARROLLAR COMPETENCIAS TÉCNICAS Y COMPORTAMENTALES DE LOS FUNCIONARIOS DE LA SUPERINTENDENCIA DEL SUBSIDIO FAMILIAR. Actividad:</t>
    </r>
    <r>
      <rPr>
        <sz val="10"/>
        <rFont val="Arial Narrow"/>
        <family val="2"/>
      </rPr>
      <t xml:space="preserve"> Organizar e implementar la política sobre seguridad y salud en el trabajo </t>
    </r>
    <r>
      <rPr>
        <b/>
        <sz val="10"/>
        <rFont val="Arial Narrow"/>
        <family val="2"/>
      </rPr>
      <t>Objeto:</t>
    </r>
    <r>
      <rPr>
        <sz val="10"/>
        <rFont val="Arial Narrow"/>
        <family val="2"/>
      </rPr>
      <t xml:space="preserve"> Prestar los servicios profesionales y de apoyo a la implementacion del sistema de gestión de seguridad y salud en el trabajo dirigido a los funcionarios de la SSF.</t>
    </r>
  </si>
  <si>
    <r>
      <t xml:space="preserve">PI - DESARROLLO DE COMPETENCIAS TÉCNICAS Y COMPORTAMENTALES DE LOS FUNCIONARIOS DE LA SUPERINTENDENCIA DEL SUBSIDIO FAMILIAR BOGOTÁ. Actividad: </t>
    </r>
    <r>
      <rPr>
        <sz val="10"/>
        <rFont val="Arial Narrow"/>
        <family val="2"/>
      </rPr>
      <t>Desarrollar el Plan de Bienestar e Incentivos</t>
    </r>
    <r>
      <rPr>
        <b/>
        <sz val="10"/>
        <rFont val="Arial Narrow"/>
        <family val="2"/>
      </rPr>
      <t xml:space="preserve"> Objeto: </t>
    </r>
    <r>
      <rPr>
        <sz val="10"/>
        <rFont val="Arial Narrow"/>
        <family val="2"/>
      </rPr>
      <t>Apoyar la ejecución de las actividades de bienestar (incentivos y salud ocupacional, dirigidos a los funcionarios de la SSF)</t>
    </r>
  </si>
  <si>
    <t xml:space="preserve">Recursos Nación - Inversión </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</si>
  <si>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Mejoramiento, seguimiento y evaluación del modelo integral de la SSF</t>
    </r>
  </si>
  <si>
    <t>CARLOS ALIRIO GONZALEZ REYES 
Jefe de la Oficina Asesora de Planeación (e)
Teléfono: 3487800 
cgonzalezr@ssf.gov.co</t>
  </si>
  <si>
    <r>
      <rPr>
        <b/>
        <sz val="10"/>
        <rFont val="Arial Narrow"/>
        <family val="2"/>
      </rPr>
      <t>PI - MEJORAMIENTO EN LA CAPACIDAD DE GESTIÓN INSTITUCIONAL, PARA FORTALECER LA INSPECCIÓN, VIGILANCIA Y CONTROL DE LA SUPERINTENDENCIA DEL SUBSIDIO FAMILIAR. Actividad1:</t>
    </r>
    <r>
      <rPr>
        <sz val="10"/>
        <rFont val="Arial Narrow"/>
        <family val="2"/>
      </rPr>
      <t xml:space="preserve"> Mejoramiento del modelo de planeación y gestión y MECI, enfocado al desarrollo de capacidades técnicas y de gestión de manera eficiente, efectiva y eficaz en pro del ejercicio de inspección, vigilancia y control. </t>
    </r>
    <r>
      <rPr>
        <b/>
        <sz val="10"/>
        <rFont val="Arial Narrow"/>
        <family val="2"/>
      </rPr>
      <t xml:space="preserve">Actividad2: </t>
    </r>
    <r>
      <rPr>
        <sz val="10"/>
        <rFont val="Arial Narrow"/>
        <family val="2"/>
      </rPr>
      <t>Realizar el mantenimiento y mejora del Sistema Integrado de Gestión para la administración, optiización, sensibilización y operación del mismo.</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</si>
  <si>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2.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xml:space="preserve"> Prestar servicios profesionales a la Superintendencia del Subsidio Familiar realizando un acompañamiento técnico en la elaboración y/o actualización de documentos, mecanismos y herramientas de seguimiento que orienten la labor de inspección, vigilancia y control de los planes, programas y proyectos presentados por las Cajas de Compensación Familiar.</t>
    </r>
  </si>
  <si>
    <t>JOSE LEONARDO ROJAS
Superintendente Delegado para Estudios Especiales y la Evaluación de Proyectos
Teléfono: 3487800 
jrojasd@ssf.gov.co</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</si>
  <si>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</si>
  <si>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Contratar la prestación de servicios profesionales para apoyar a la Delegada para Estudios Especiales y la Evaluación de Proyectos en la revisión de los aspectos administrativos y financieros de los planes, programas y proyectos que presentan los entes vigilados, con el fin de poder desarrollar las labores de inspección vigilancia y control que ejerce la Superintendencia del Subsidio Familiar a las Cajas de Compensación Familiar del país.</t>
    </r>
  </si>
  <si>
    <t>86101705;80101604</t>
  </si>
  <si>
    <r>
      <rPr>
        <b/>
        <sz val="10"/>
        <rFont val="Arial Narrow"/>
        <family val="2"/>
      </rPr>
      <t>PI - MEJORAMIENTO EN LA CAPACIDAD DE GESTIÓN INSTITUCIONAL, PARA FORTALECER LA INSPECCIÓN, VIGILANCIA Y CONTROL DE LA SUPERINTENDENCIA DEL SUBSIDIO FAMILIAR.</t>
    </r>
    <r>
      <rPr>
        <sz val="10"/>
        <rFont val="Arial Narrow"/>
        <family val="2"/>
      </rPr>
      <t xml:space="preserve"> </t>
    </r>
    <r>
      <rPr>
        <b/>
        <sz val="10"/>
        <rFont val="Arial Narrow"/>
        <family val="2"/>
      </rPr>
      <t>Actividad:</t>
    </r>
    <r>
      <rPr>
        <sz val="10"/>
        <rFont val="Arial Narrow"/>
        <family val="2"/>
      </rPr>
      <t xml:space="preserve"> Construir estrategias e implementar herramientas y mecanismos que garanticen la participación ciudadana y la posibilidad de vigilar la gestión pública de la entidad.</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</si>
  <si>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Implementar un programa de capacitación y entrenamiento a funcionarios en los aspectos de planeación y seguimiento a la gestión institucional a partir del marco metodológico e instrumentos diseñados en el marco de IVC.</t>
    </r>
  </si>
  <si>
    <t>Convenio Interadministrativo</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</si>
  <si>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Mantenimiento y actualización del sistema integral de indicadores de seguimiento y evaluación de la SSF</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</si>
  <si>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Realizar el mantenimiento y mejora del Sistema Integrado de Gestión para la administración, optiización, sensibilización y operación del mismo.</t>
    </r>
  </si>
  <si>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Realizar las auditorías de seguimiento y/o certificación del SIG por el ente certificador.</t>
    </r>
  </si>
  <si>
    <t>DICIEMBRE</t>
  </si>
  <si>
    <r>
      <t xml:space="preserve">PI - MEJORAMIENTO EN LA CAPACIDAD DE GESTIÓN INSTITUCIONAL, PARA FORTALECER LA INSPECCIÓN, VIGILANCIA Y CONTROL DE LA SUPERINTENDENCIA DEL SUBSIDIO FAMILIAR Actividad: Objeto: </t>
    </r>
    <r>
      <rPr>
        <sz val="10"/>
        <rFont val="Arial Narrow"/>
        <family val="2"/>
      </rPr>
      <t xml:space="preserve">Diseñar, implementar y dar mantenimiento al Plan de gestión ambiental. </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</si>
  <si>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seminarios de retroalimentación dirigido a las CCF sobre políticas y gestión administrativa, financiero contable, fondos de ley y servicios sociales. </t>
    </r>
    <r>
      <rPr>
        <b/>
        <sz val="10"/>
        <rFont val="Arial Narrow"/>
        <family val="2"/>
      </rPr>
      <t xml:space="preserve">Objeto: </t>
    </r>
    <r>
      <rPr>
        <sz val="10"/>
        <rFont val="Arial Narrow"/>
        <family val="2"/>
      </rPr>
      <t>Seminario de actualización y capacitación dirigido a las Cajas de Compensación Familiar.</t>
    </r>
  </si>
  <si>
    <t xml:space="preserve">HERACLITO LANDINEZ SUAREZ 
Superintendente Delegado para la Gestión 
Tel: 3487800  
hlandinezs@ssf.gov.co
</t>
  </si>
  <si>
    <r>
      <t xml:space="preserve">PI - MEJORAMIENTO EN LA CAPACIDAD DE GESTIÓN INSTITUCIONAL, PARA FORTALECER LA INSPECCIÓN, VIGILANCIA Y CONTROL DE LA SUPERINTENDENCIA DEL SUBSIDIO FAMILIAR Actividad: </t>
    </r>
    <r>
      <rPr>
        <sz val="10"/>
        <rFont val="Arial Narrow"/>
        <family val="2"/>
      </rPr>
      <t xml:space="preserve">Realizar Taller para dar a conocer los resultados del estudio técnico Definición línea base en las CCF y su aplicabilidad a los directores y jefes de las oficinas de planeación </t>
    </r>
    <r>
      <rPr>
        <b/>
        <sz val="10"/>
        <rFont val="Arial Narrow"/>
        <family val="2"/>
      </rPr>
      <t xml:space="preserve">Objeto: </t>
    </r>
    <r>
      <rPr>
        <sz val="10"/>
        <rFont val="Arial Narrow"/>
        <family val="2"/>
      </rPr>
      <t>Realizar Taller para dar a conocer los resultados del estudio técnico Definición línea base en las CCF y su aplicabilidad a los directores y jefes de las oficinas de planeación.</t>
    </r>
  </si>
  <si>
    <r>
      <t xml:space="preserve">PI - MEJORAMIENTO EN LA CAPACIDAD DE GESTIÓN INSTITUCIONAL, PARA FORTALECER LA INSPECCIÓN, VIGILANCIA Y CONTROL DE LA SUPERINTENDENCIA DEL SUBSIDIO FAMILIAR Actividad: </t>
    </r>
    <r>
      <rPr>
        <sz val="10"/>
        <rFont val="Arial Narrow"/>
        <family val="2"/>
      </rPr>
      <t>Realizar un seminario para el cumplimiento de las normas, frente a la atención e interacción con los afiliados y no afiliados a las CCF.</t>
    </r>
  </si>
  <si>
    <t>DIANA KARIME VELEZ
Jefe Oficina de Protección al Usuario SSF, 
Tel 3487808
dvelezg@ssf.gov.co</t>
  </si>
  <si>
    <r>
      <t>PI - MEJORAMIENTO EN LA CAPACIDAD DE GESTIÓN INSTITUCIONAL, PARA FORTALECER LA INSPECCIÓN, VIGILANCIA Y CONTROL DE LA SUPERINTENDENCIA DEL SUBSIDIO FAMILIAR Actividad:</t>
    </r>
    <r>
      <rPr>
        <sz val="10"/>
        <rFont val="Arial Narrow"/>
        <family val="2"/>
      </rPr>
      <t xml:space="preserve"> Realizar un taller de actualización normativa dirigida a los Consejeros Directivos de las CCF.</t>
    </r>
  </si>
  <si>
    <t>15 días</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</si>
  <si>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Actividad:</t>
    </r>
    <r>
      <rPr>
        <sz val="10"/>
        <rFont val="Arial Narrow"/>
        <family val="2"/>
      </rPr>
      <t xml:space="preserve"> Mejorar y fortalecer la calidad y accesibilidad a los canales de atención masiva de PQRS para beneficiar la población</t>
    </r>
    <r>
      <rPr>
        <b/>
        <sz val="10"/>
        <color indexed="8"/>
        <rFont val="Arial Narrow"/>
        <family val="2"/>
      </rPr>
      <t/>
    </r>
  </si>
  <si>
    <t>Recurso Nacion-Inversion</t>
  </si>
  <si>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Promover la utilización de los Buzones Virtuales hacia los Ciudadanos.</t>
    </r>
    <r>
      <rPr>
        <b/>
        <sz val="10"/>
        <color indexed="8"/>
        <rFont val="Calibri"/>
        <family val="2"/>
      </rPr>
      <t/>
    </r>
  </si>
  <si>
    <t xml:space="preserve">ABRIL  </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</si>
  <si>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Apoyar a la Superintendencia del Subsidio Familiar para el manejo y uso adecuado de los buzones virtuales instalados en las Cajas de Compensación Familiar</t>
    </r>
  </si>
  <si>
    <t>Recusros Nacion-Inversion</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</si>
  <si>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t>
    </r>
    <r>
      <rPr>
        <b/>
        <sz val="10"/>
        <color indexed="8"/>
        <rFont val="Arial Narrow"/>
        <family val="2"/>
      </rPr>
      <t/>
    </r>
  </si>
  <si>
    <t>SEPTIEMBRE</t>
  </si>
  <si>
    <t>43231500;43231501</t>
  </si>
  <si>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Realizar jornadas de sensibilización, información, comunicación y motivación que promuevan el interés y la solidaridad ciudadana para que se integren y participen en los procesos de control social</t>
    </r>
    <r>
      <rPr>
        <b/>
        <sz val="10"/>
        <rFont val="Arial Narrow"/>
        <family val="2"/>
      </rPr>
      <t xml:space="preserve"> objeto:</t>
    </r>
    <r>
      <rPr>
        <sz val="10"/>
        <rFont val="Arial Narrow"/>
        <family val="2"/>
      </rPr>
      <t xml:space="preserve"> Realizar jornadas de sensibilización y divulgación con las asociaciones  de Usuarios con las que se hayan firmado convenios.</t>
    </r>
  </si>
  <si>
    <t>JOHN GAVIRIA MARIN
Profesionales Especializados - Despacho
Teléfono: 3487800 
jgaviriam@ssf.gov.co</t>
  </si>
  <si>
    <r>
      <rPr>
        <b/>
        <sz val="10"/>
        <rFont val="Arial Narrow"/>
        <family val="2"/>
      </rPr>
      <t>PI - FORTALECIMIENTO EN LA DIVULGACION Y MANEJO DE LAS COMIUNICACIONES DE LA SUPERINTENDENCIA DEL SUBSIDIO FAMILIAR</t>
    </r>
    <r>
      <rPr>
        <sz val="10"/>
        <rFont val="Arial Narrow"/>
        <family val="2"/>
      </rPr>
      <t xml:space="preserve"> </t>
    </r>
    <r>
      <rPr>
        <b/>
        <sz val="10"/>
        <rFont val="Arial Narrow"/>
        <family val="2"/>
      </rPr>
      <t>Actividad:</t>
    </r>
    <r>
      <rPr>
        <sz val="10"/>
        <rFont val="Arial Narrow"/>
        <family val="2"/>
      </rPr>
      <t xml:space="preserve"> Realizar, producir y emitir los programas audiovisuales.</t>
    </r>
  </si>
  <si>
    <r>
      <rPr>
        <b/>
        <sz val="10"/>
        <rFont val="Arial Narrow"/>
        <family val="2"/>
      </rPr>
      <t>PI - FORTALECIMIENTO EN LA DIVULGACION Y MANEJO DE LAS COMIUNICACIONES DE LA SUPERINTENDENCIA DEL SUBSIDIO FAMILIAR Actividad:</t>
    </r>
    <r>
      <rPr>
        <sz val="10"/>
        <rFont val="Arial Narrow"/>
        <family val="2"/>
      </rPr>
      <t xml:space="preserve"> Promocionar mediante cápsulas informativas los servicios y funciones de la SSF</t>
    </r>
  </si>
  <si>
    <r>
      <rPr>
        <b/>
        <sz val="10"/>
        <rFont val="Arial Narrow"/>
        <family val="2"/>
      </rPr>
      <t xml:space="preserve">PI - FORTALECIMIENTO EN LA DIVULGACION Y MANEJO DE LAS COMIUNICACIONES DE LA SUPERINTENDENCIA DEL SUBSIDIO FAMILIAR Actividad1: </t>
    </r>
    <r>
      <rPr>
        <sz val="10"/>
        <rFont val="Arial Narrow"/>
        <family val="2"/>
      </rPr>
      <t xml:space="preserve">Realizar pautas en Redes Sociales. </t>
    </r>
    <r>
      <rPr>
        <b/>
        <sz val="10"/>
        <rFont val="Arial Narrow"/>
        <family val="2"/>
      </rPr>
      <t xml:space="preserve">Actividfad2: </t>
    </r>
    <r>
      <rPr>
        <sz val="10"/>
        <rFont val="Arial Narrow"/>
        <family val="2"/>
      </rPr>
      <t>Realizar la publicación de piezas informativas, promocionales y /o didácticas de las funciones de IVC, derechos y deberes de los ciudadanos y normatividad del Sistema del Subsidio Familiar.</t>
    </r>
  </si>
  <si>
    <t xml:space="preserve">10 meses </t>
  </si>
  <si>
    <r>
      <rPr>
        <b/>
        <sz val="10"/>
        <rFont val="Arial Narrow"/>
        <family val="2"/>
      </rPr>
      <t>PI - FORTALECIMIENTO EN LA DIVULGACION Y MANEJO DE LAS COMIUNICACIONES DE LA SUPERINTENDENCIA DEL SUBSIDIO FAMILIAR Actividad:</t>
    </r>
    <r>
      <rPr>
        <sz val="10"/>
        <rFont val="Arial Narrow"/>
        <family val="2"/>
      </rPr>
      <t xml:space="preserve"> Realizar campañas publicitarias. Actividad2: </t>
    </r>
  </si>
  <si>
    <r>
      <rPr>
        <b/>
        <sz val="10"/>
        <rFont val="Arial Narrow"/>
        <family val="2"/>
      </rPr>
      <t>PI - FORTALECIMIENTO EN LA DIVULGACION Y MANEJO DE LAS COMIUNICACIONES DE LA SUPERINTENDENCIA DEL SUBSIDIO FAMILIAR Actividad1:</t>
    </r>
    <r>
      <rPr>
        <sz val="10"/>
        <rFont val="Arial Narrow"/>
        <family val="2"/>
      </rPr>
      <t xml:space="preserve"> Actualizar la estrategia de comunicación institucional. </t>
    </r>
    <r>
      <rPr>
        <b/>
        <sz val="10"/>
        <rFont val="Arial Narrow"/>
        <family val="2"/>
      </rPr>
      <t xml:space="preserve">Actividad2: </t>
    </r>
    <r>
      <rPr>
        <sz val="10"/>
        <rFont val="Arial Narrow"/>
        <family val="2"/>
      </rPr>
      <t>Elaborar y actualizar el catalogo de productos de difusión, relacionados con la estrategia de comunicación.</t>
    </r>
  </si>
  <si>
    <r>
      <rPr>
        <b/>
        <sz val="10"/>
        <rFont val="Arial Narrow"/>
        <family val="2"/>
      </rPr>
      <t>PI - FORTALECIMIENTO EN LA DIVULGACION Y MANEJO DE LAS COMIUNICACIONES DE LA SUPERINTENDENCIA DEL SUBSIDIO FAMILIAR Actividad1:</t>
    </r>
    <r>
      <rPr>
        <sz val="10"/>
        <rFont val="Arial Narrow"/>
        <family val="2"/>
      </rPr>
      <t xml:space="preserve"> Ejecutar la estratégia de comunicación.</t>
    </r>
  </si>
  <si>
    <r>
      <rPr>
        <b/>
        <sz val="10"/>
        <rFont val="Arial Narrow"/>
        <family val="2"/>
      </rPr>
      <t xml:space="preserve">PI - FORTALECIMIENTO EN LA DIVULGACION Y MANEJO DE LAS COMIUNICACIONES DE LA SUPERINTENDENCIA DEL SUBSIDIO FAMILIAR Actividad: </t>
    </r>
    <r>
      <rPr>
        <sz val="10"/>
        <rFont val="Arial Narrow"/>
        <family val="2"/>
      </rPr>
      <t>Elaborar y actualizar el catalogo de productos de difusión, relacionados con la estrategia de comunicación.</t>
    </r>
  </si>
  <si>
    <r>
      <rPr>
        <b/>
        <sz val="10"/>
        <rFont val="Arial Narrow"/>
        <family val="2"/>
      </rPr>
      <t xml:space="preserve">PI - IMPLEMENTACIÓN, SOSTENIBILIDAD Y GESTIÓN DE LAS TICS EN LA SUPERINTENDENCIA DEL SUBSIDIO FAMILIAR BAJO EL MODELO DE ARQUITECTURA EMPRESARIAL (AE), NACIONAL. Actividad:  </t>
    </r>
    <r>
      <rPr>
        <sz val="10"/>
        <rFont val="Arial Narrow"/>
        <family val="2"/>
      </rPr>
      <t xml:space="preserve">Diseñar  e  Implementar procesos  de gobernabilidad  de  las TIC. </t>
    </r>
    <r>
      <rPr>
        <b/>
        <sz val="10"/>
        <rFont val="Arial Narrow"/>
        <family val="2"/>
      </rPr>
      <t>Objeto:</t>
    </r>
    <r>
      <rPr>
        <sz val="10"/>
        <rFont val="Arial Narrow"/>
        <family val="2"/>
      </rPr>
      <t xml:space="preserve"> Contratacion de IV fase de SGSI </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</si>
  <si>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Optimizar la  gestión  de los datos. </t>
    </r>
    <r>
      <rPr>
        <b/>
        <sz val="10"/>
        <rFont val="Arial Narrow"/>
        <family val="2"/>
      </rPr>
      <t>Objeto:</t>
    </r>
    <r>
      <rPr>
        <sz val="10"/>
        <rFont val="Arial Narrow"/>
        <family val="2"/>
      </rPr>
      <t xml:space="preserve">  Licenciamiento  software de inteligencia de negocios Microstrategy.</t>
    </r>
  </si>
  <si>
    <r>
      <rPr>
        <b/>
        <sz val="10"/>
        <rFont val="Calibri"/>
        <family val="2"/>
      </rPr>
      <t>PI: IMPLEMENTACIÓN, SOSTENIBILIDAD Y GESTIÓN DE LAS TICS EN LA SUPERINTENDENCIA DEL SUBSIDIO FAMILIAR BAJO EL MODELO DE ARQUITECTURA EMPRESARIAL (AE), NACIONAL. Actividad:</t>
    </r>
    <r>
      <rPr>
        <sz val="10"/>
        <rFont val="Arial"/>
        <family val="2"/>
      </rPr>
      <t xml:space="preserve"> Optimizar la  gestión  de los datos. </t>
    </r>
    <r>
      <rPr>
        <b/>
        <sz val="10"/>
        <rFont val="Calibri"/>
        <family val="2"/>
      </rPr>
      <t>Objeto:</t>
    </r>
    <r>
      <rPr>
        <sz val="10"/>
        <rFont val="Arial"/>
        <family val="2"/>
      </rPr>
      <t xml:space="preserve"> Soporte y mantenimiento del software NEON -aplicativo de  Almacén e inventario.</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</si>
  <si>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Contratacion de un ingeniero de sistemas a la Superintendencia del Subsidio Familiar para elaborar e implementar documentos de gobernabilidad requeridos para el cumplimiento de Arquitectura Empresarial de MINTIC, apoyar en la implementación del Sistema de Gestión de Seguridad de la información y los demás que se requieran en la entidad.</t>
    </r>
  </si>
  <si>
    <t>Selección Abreviada - Contratación Directa</t>
  </si>
  <si>
    <r>
      <rPr>
        <b/>
        <sz val="10"/>
        <rFont val="Calibri"/>
        <family val="2"/>
      </rPr>
      <t>PI: IMPLEMENTACIÓN, SOSTENIBILIDAD Y GESTIÓN DE LAS TICS EN LA SUPERINTENDENCIA DEL SUBSIDIO FAMILIAR BAJO EL MODELO DE ARQUITECTURA EMPRESARIAL (AE), NACIONAL. Actividad:</t>
    </r>
    <r>
      <rPr>
        <sz val="10"/>
        <rFont val="Arial"/>
        <family val="2"/>
      </rPr>
      <t xml:space="preserve"> Diseñar,  desarrollar  e implementar   nuevos módulos  del  sistema Integrado  del  Subsidio Familiar. </t>
    </r>
    <r>
      <rPr>
        <b/>
        <sz val="10"/>
        <rFont val="Calibri"/>
        <family val="2"/>
      </rPr>
      <t>Objeto:</t>
    </r>
    <r>
      <rPr>
        <sz val="10"/>
        <rFont val="Arial"/>
        <family val="2"/>
      </rPr>
      <t xml:space="preserve"> Contratación servicios personales (Un ingeniero) de apoyo técnico y soporte  para Portal Corporativo y Herramientas de Colaboracion</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</si>
  <si>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Contratacion de los servicios profesionales para revisar y optimizar la calidad del dato</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</si>
  <si>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Optimizacion y mejoramiento SIGER.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</si>
  <si>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Diseño y desarrollo SIREVAC III.</t>
    </r>
  </si>
  <si>
    <t>Concurso de méritos abierto</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</si>
  <si>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Renovacion licencias antivirus - KASPERSKY</t>
    </r>
  </si>
  <si>
    <t>Selección abreviada subasta inversa</t>
  </si>
  <si>
    <t>43211500;43211600;43212100</t>
  </si>
  <si>
    <r>
      <rPr>
        <b/>
        <sz val="10"/>
        <rFont val="Arial Narrow"/>
        <family val="2"/>
      </rPr>
      <t xml:space="preserve">PI - IMPLEMENTACIÓN, SOSTENIBILIDAD Y GESTIÓN DE LAS TICS EN LA SUPERINTENDENCIA DEL SUBSIDIO FAMILIAR BAJO EL MODELO DE ARQUITECTURA EMPRESARIAL (AE), NACIONAL. Actividad: </t>
    </r>
    <r>
      <rPr>
        <sz val="10"/>
        <rFont val="Arial Narrow"/>
        <family val="2"/>
      </rPr>
      <t xml:space="preserve"> Fortalecer  la infraestructura tecnológica. </t>
    </r>
    <r>
      <rPr>
        <b/>
        <sz val="10"/>
        <rFont val="Arial Narrow"/>
        <family val="2"/>
      </rPr>
      <t>Objeto:</t>
    </r>
    <r>
      <rPr>
        <sz val="10"/>
        <rFont val="Arial Narrow"/>
        <family val="2"/>
      </rPr>
      <t xml:space="preserve"> Adquisición de equipos comunicaciones de voz y datos.  </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</si>
  <si>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Brindar soporte y mantenimiento a los quioscos interactivos de atención al ciudadano</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</si>
  <si>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Microsoft Software Premier.</t>
    </r>
  </si>
  <si>
    <t>81111811;81111812</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</si>
  <si>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Soporte y Mantenimiento del Sistema de Telefonía UNIFY.</t>
    </r>
  </si>
  <si>
    <t>Selección abreviada menor cuantía</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</si>
  <si>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Mantenimiento y soporte de UPS.  </t>
    </r>
  </si>
  <si>
    <r>
      <rPr>
        <b/>
        <sz val="10"/>
        <rFont val="Arial Narrow"/>
        <family val="2"/>
      </rPr>
      <t>PI - MPLEMENTACIÓN, SOSTENIBILIDAD Y GESTIÓN DE LAS TICS EN LA SUPERINTENDENCIA DEL SUBSIDIO FAMILIAR BAJO EL MODELO DE ARQUITECTURA EMPRESARIAL (AE), NACIONAL.Actividad:</t>
    </r>
    <r>
      <rPr>
        <sz val="10"/>
        <rFont val="Arial Narrow"/>
        <family val="2"/>
      </rPr>
      <t xml:space="preserve"> Fortalecer y sostener la infraestructura de TIC necesaria para el funcionamiento eficiente de los servicios de TIC que requiere la Entidad. </t>
    </r>
    <r>
      <rPr>
        <b/>
        <sz val="10"/>
        <rFont val="Arial Narrow"/>
        <family val="2"/>
      </rPr>
      <t>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un servidor servicio virtual privado (HOSTING -VPS) en la nube de la plataforma IBM bluemix para la SSF"</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</si>
  <si>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Soporte y mantenimiento de Portal Corporativo y Correo electrónico</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</si>
  <si>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Soporte y mantenimiento de Nomina y talento Humano -ADA- SICOF. </t>
    </r>
  </si>
  <si>
    <t>43232300;43231500</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</si>
  <si>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xml:space="preserve"> Contratacion del servicio del módulo de investigaciones Administrativas.</t>
    </r>
  </si>
  <si>
    <t>81111801;81111803;81111812</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</si>
  <si>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Mantenimiento Infraestructura Central de Computo.</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</si>
  <si>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xml:space="preserve">: Diseño e implementacion de herramienta de colaboracion para la Superintendencia del Subsidio Familiar </t>
    </r>
  </si>
  <si>
    <t>Proyecto: IMPLEMENTACIÓN, SOSTENIBILIDAD Y GESTIÓN DE LAS TICS EN LA SUPERINTENDENCIA DEL SUBSIDIO FAMILIAR BAJO EL MODELO DE ARQUITECTURA EMPRESARIAL (AE), NACIONAL. Actividad : Diseñar,  desarrollar  e implementar   nuevos módulos  del  sistema Integrado  del  Subsidio Familiar. Objeto: Actualización licencia ORACLE.</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</si>
  <si>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Implementar y sostener los sistemas y demás servicios servicios de información que apoyen la labor de IVC de la SSF y loa aplicativos que soportan su labor Administrativa. </t>
    </r>
    <r>
      <rPr>
        <b/>
        <sz val="10"/>
        <rFont val="Arial Narrow"/>
        <family val="2"/>
      </rPr>
      <t>Actividad:</t>
    </r>
    <r>
      <rPr>
        <sz val="10"/>
        <rFont val="Arial Narrow"/>
        <family val="2"/>
      </rPr>
      <t xml:space="preserve"> Diseñar, desarrollar e implementar nuevas módulos del sistema Integrado del Subsidio Familiar.  </t>
    </r>
    <r>
      <rPr>
        <b/>
        <sz val="10"/>
        <rFont val="Arial Narrow"/>
        <family val="2"/>
      </rPr>
      <t>Objeto:</t>
    </r>
    <r>
      <rPr>
        <sz val="10"/>
        <rFont val="Arial Narrow"/>
        <family val="2"/>
      </rPr>
      <t xml:space="preserve"> Soporte, mantenimiento, optimización y mejoramiento GTSS</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</si>
  <si>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Contratación servicios profesionales para monitorear y controlar la ejecución del proyecto de mantenimiento y soporte de los aplicativos de Nómina y Talento Humano, Isolucion y almacén e inventario.</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</si>
  <si>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y sostener la infraestructura de TIC necesaria para el funcionamiento eficiente de los servicios de TIC que requiere la Entidad.Actividad: Fortalecer la Infraestructura Tecnológica </t>
    </r>
    <r>
      <rPr>
        <b/>
        <sz val="10"/>
        <rFont val="Arial Narrow"/>
        <family val="2"/>
      </rPr>
      <t>Objeto</t>
    </r>
    <r>
      <rPr>
        <sz val="10"/>
        <rFont val="Arial Narrow"/>
        <family val="2"/>
      </rPr>
      <t>:  Prestar los servicios profesionales para Intalar, configurar y poner en funcionamiento el ambiente de producción y preproducción de sus dos capas: Base de datos y aplicación del sistema de información de recepción, validación y carga de los datos de las cajas de Compensación Familiar SIREVAC.</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</si>
  <si>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Diseñar  e  Implementar procesos  de gobernabilidad  de  las TIC.  y Sostener y actualizar los componentes del sistema Integrado del Subsidio Familiar. </t>
    </r>
    <r>
      <rPr>
        <b/>
        <sz val="10"/>
        <rFont val="Arial Narrow"/>
        <family val="2"/>
      </rPr>
      <t xml:space="preserve">Objeto: </t>
    </r>
    <r>
      <rPr>
        <sz val="10"/>
        <rFont val="Arial Narrow"/>
        <family val="2"/>
      </rPr>
      <t>Contratacion de procedimientos de gobernabilidad en el marco de AE.</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</si>
  <si>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Objeto: Soporte y mantenimiento del software de  Gestión de Calidad (ISOLUCION).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</si>
</sst>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_-;\-&quot;$&quot;* #,##0_-;_-&quot;$&quot;* &quot;-&quot;??_-;_-@_-"/>
    <numFmt numFmtId="165" formatCode="_(&quot;$&quot;\ * #,##0_);_(&quot;$&quot;\ * \(#,##0\);_(&quot;$&quot;\ * &quot;-&quot;??_);_(@_)"/>
  </numFmts>
  <fonts count="19" x14ac:knownFonts="1">
    <font>
      <sz val="10"/>
      <name val="Arial"/>
      <family val="2"/>
    </font>
    <font>
      <sz val="10"/>
      <name val="Arial"/>
      <family val="2"/>
    </font>
    <font>
      <b/>
      <sz val="10"/>
      <color theme="1"/>
      <name val="Arial Narrow"/>
      <family val="2"/>
    </font>
    <font>
      <sz val="10"/>
      <name val="Arial Narrow"/>
      <family val="2"/>
    </font>
    <font>
      <sz val="10"/>
      <color rgb="FFFF0000"/>
      <name val="Arial Narrow"/>
      <family val="2"/>
    </font>
    <font>
      <sz val="10"/>
      <color theme="1"/>
      <name val="Arial Narrow"/>
      <family val="2"/>
    </font>
    <font>
      <u/>
      <sz val="11"/>
      <color theme="10"/>
      <name val="Calibri"/>
      <family val="2"/>
      <scheme val="minor"/>
    </font>
    <font>
      <u/>
      <sz val="10"/>
      <name val="Arial Narrow"/>
      <family val="2"/>
    </font>
    <font>
      <b/>
      <sz val="10"/>
      <name val="Arial Narrow"/>
      <family val="2"/>
    </font>
    <font>
      <b/>
      <sz val="10"/>
      <name val="Verdana"/>
      <family val="2"/>
    </font>
    <font>
      <b/>
      <sz val="10"/>
      <color theme="0"/>
      <name val="Arial Narrow"/>
      <family val="2"/>
    </font>
    <font>
      <sz val="10"/>
      <name val="Verdana"/>
      <family val="2"/>
    </font>
    <font>
      <sz val="11"/>
      <name val="Arial Narrow"/>
      <family val="2"/>
    </font>
    <font>
      <b/>
      <sz val="10"/>
      <color indexed="8"/>
      <name val="Arial Narrow"/>
      <family val="2"/>
    </font>
    <font>
      <sz val="10"/>
      <name val="Calibri"/>
      <family val="2"/>
    </font>
    <font>
      <b/>
      <sz val="10"/>
      <color indexed="8"/>
      <name val="Calibri"/>
      <family val="2"/>
    </font>
    <font>
      <b/>
      <sz val="10"/>
      <name val="Calibri"/>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4"/>
        <bgColor indexed="64"/>
      </patternFill>
    </fill>
    <fill>
      <patternFill patternType="solid">
        <fgColor theme="6"/>
        <bgColor indexed="64"/>
      </patternFill>
    </fill>
    <fill>
      <patternFill patternType="solid">
        <fgColor theme="3" tint="0.79998168889431442"/>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9" fillId="3" borderId="0">
      <alignment horizontal="center" vertical="center"/>
    </xf>
    <xf numFmtId="49" fontId="11" fillId="0" borderId="0">
      <alignment horizontal="left" vertical="center"/>
    </xf>
    <xf numFmtId="44"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applyAlignment="1">
      <alignment horizontal="left"/>
    </xf>
    <xf numFmtId="0" fontId="3" fillId="0" borderId="0" xfId="0" applyFont="1" applyAlignment="1">
      <alignment wrapText="1"/>
    </xf>
    <xf numFmtId="0" fontId="4" fillId="2" borderId="0" xfId="0" applyFont="1" applyFill="1" applyAlignment="1">
      <alignment wrapText="1"/>
    </xf>
    <xf numFmtId="0" fontId="5" fillId="0" borderId="1" xfId="0" applyFont="1" applyBorder="1" applyAlignment="1">
      <alignment horizontal="left" wrapText="1"/>
    </xf>
    <xf numFmtId="0" fontId="3" fillId="0" borderId="2" xfId="0" applyFont="1" applyBorder="1" applyAlignment="1">
      <alignment wrapText="1"/>
    </xf>
    <xf numFmtId="0" fontId="5" fillId="0" borderId="3" xfId="0" applyFont="1" applyBorder="1" applyAlignment="1">
      <alignment wrapText="1"/>
    </xf>
    <xf numFmtId="0" fontId="3" fillId="0" borderId="4" xfId="0" applyFont="1" applyBorder="1" applyAlignment="1">
      <alignment wrapText="1"/>
    </xf>
    <xf numFmtId="0" fontId="3" fillId="0" borderId="4" xfId="0" quotePrefix="1" applyFont="1" applyBorder="1" applyAlignment="1">
      <alignment horizontal="left" wrapText="1"/>
    </xf>
    <xf numFmtId="0" fontId="7" fillId="0" borderId="4" xfId="2" quotePrefix="1" applyFont="1" applyBorder="1" applyAlignment="1">
      <alignment wrapText="1"/>
    </xf>
    <xf numFmtId="0" fontId="5" fillId="0" borderId="3" xfId="0" applyFont="1" applyBorder="1" applyAlignment="1">
      <alignment vertical="center" wrapText="1"/>
    </xf>
    <xf numFmtId="0" fontId="3" fillId="0" borderId="4" xfId="0" applyFont="1" applyBorder="1" applyAlignment="1">
      <alignment vertical="center" wrapText="1"/>
    </xf>
    <xf numFmtId="164" fontId="3" fillId="0" borderId="4" xfId="1" quotePrefix="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0" fontId="5" fillId="0" borderId="5" xfId="0" applyFont="1" applyBorder="1" applyAlignment="1">
      <alignment horizontal="left" wrapText="1"/>
    </xf>
    <xf numFmtId="14" fontId="3" fillId="0" borderId="6" xfId="0" applyNumberFormat="1" applyFont="1" applyBorder="1" applyAlignment="1">
      <alignment vertical="center" wrapText="1"/>
    </xf>
    <xf numFmtId="0" fontId="3" fillId="2" borderId="0" xfId="0" applyFont="1" applyFill="1" applyAlignment="1">
      <alignment wrapText="1"/>
    </xf>
    <xf numFmtId="0" fontId="10" fillId="4" borderId="7" xfId="3" applyFont="1" applyFill="1" applyBorder="1" applyAlignment="1" applyProtection="1">
      <alignment horizontal="center" vertical="center" wrapText="1"/>
    </xf>
    <xf numFmtId="2" fontId="3" fillId="0" borderId="7" xfId="4" applyNumberFormat="1" applyFont="1" applyFill="1" applyBorder="1" applyAlignment="1" applyProtection="1">
      <alignment horizontal="left" vertical="center" wrapText="1"/>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49" fontId="3" fillId="0" borderId="7" xfId="4" applyFont="1" applyFill="1" applyBorder="1" applyAlignment="1" applyProtection="1">
      <alignment horizontal="left" vertical="center" wrapText="1"/>
    </xf>
    <xf numFmtId="164" fontId="3" fillId="0" borderId="7" xfId="1" applyNumberFormat="1" applyFont="1" applyFill="1" applyBorder="1" applyAlignment="1">
      <alignment vertical="center" wrapText="1"/>
    </xf>
    <xf numFmtId="0" fontId="3" fillId="0" borderId="0" xfId="0" applyFont="1" applyFill="1" applyAlignment="1">
      <alignment wrapText="1"/>
    </xf>
    <xf numFmtId="1" fontId="3" fillId="0" borderId="7" xfId="4" applyNumberFormat="1" applyFont="1" applyFill="1" applyBorder="1" applyAlignment="1" applyProtection="1">
      <alignment horizontal="left" vertical="center" wrapText="1"/>
      <protection locked="0"/>
    </xf>
    <xf numFmtId="0" fontId="3" fillId="0" borderId="7" xfId="4" applyNumberFormat="1" applyFont="1" applyFill="1" applyBorder="1" applyAlignment="1" applyProtection="1">
      <alignment horizontal="left" vertical="center" wrapText="1"/>
      <protection locked="0"/>
    </xf>
    <xf numFmtId="164" fontId="3" fillId="0" borderId="7" xfId="1" applyNumberFormat="1" applyFont="1" applyFill="1" applyBorder="1" applyAlignment="1">
      <alignment horizontal="center" vertical="center" wrapText="1"/>
    </xf>
    <xf numFmtId="2" fontId="3" fillId="5" borderId="7" xfId="4" applyNumberFormat="1" applyFont="1" applyFill="1" applyBorder="1" applyAlignment="1" applyProtection="1">
      <alignment horizontal="left" vertical="center" wrapText="1"/>
      <protection locked="0"/>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49" fontId="3" fillId="5" borderId="7" xfId="4" applyFont="1" applyFill="1" applyBorder="1" applyAlignment="1" applyProtection="1">
      <alignment horizontal="left" vertical="center" wrapText="1"/>
    </xf>
    <xf numFmtId="164" fontId="4" fillId="5" borderId="7" xfId="1" applyNumberFormat="1" applyFont="1" applyFill="1" applyBorder="1" applyAlignment="1">
      <alignment horizontal="center" vertical="center" wrapText="1"/>
    </xf>
    <xf numFmtId="164" fontId="3" fillId="5" borderId="7" xfId="1" applyNumberFormat="1" applyFont="1" applyFill="1" applyBorder="1" applyAlignment="1">
      <alignment horizontal="center" vertical="center" wrapText="1"/>
    </xf>
    <xf numFmtId="164" fontId="3" fillId="0" borderId="7" xfId="5"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164" fontId="12" fillId="0" borderId="8" xfId="6" applyNumberFormat="1" applyFont="1" applyFill="1" applyBorder="1" applyAlignment="1">
      <alignment vertical="center" wrapText="1"/>
    </xf>
    <xf numFmtId="0" fontId="4" fillId="0" borderId="0" xfId="0" applyFont="1" applyFill="1" applyAlignment="1">
      <alignment wrapText="1"/>
    </xf>
    <xf numFmtId="2" fontId="3" fillId="0" borderId="8" xfId="4" applyNumberFormat="1" applyFont="1" applyFill="1" applyBorder="1" applyAlignment="1" applyProtection="1">
      <alignment horizontal="left" vertical="center" wrapText="1"/>
      <protection locked="0"/>
    </xf>
    <xf numFmtId="0" fontId="3" fillId="0" borderId="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8" xfId="4" applyFont="1" applyFill="1" applyBorder="1" applyAlignment="1" applyProtection="1">
      <alignment horizontal="left" vertical="center" wrapText="1"/>
    </xf>
    <xf numFmtId="164" fontId="3" fillId="0" borderId="8" xfId="1" applyNumberFormat="1" applyFont="1" applyFill="1" applyBorder="1" applyAlignment="1">
      <alignment vertical="center" wrapText="1"/>
    </xf>
    <xf numFmtId="2" fontId="3" fillId="0" borderId="9" xfId="4" applyNumberFormat="1" applyFont="1" applyFill="1" applyBorder="1" applyAlignment="1" applyProtection="1">
      <alignment horizontal="left" vertical="center" wrapText="1"/>
      <protection locked="0"/>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49" fontId="3" fillId="0" borderId="9" xfId="4" applyFont="1" applyFill="1" applyBorder="1" applyAlignment="1" applyProtection="1">
      <alignment horizontal="left" vertical="center" wrapText="1"/>
    </xf>
    <xf numFmtId="164" fontId="3" fillId="0" borderId="9" xfId="1" applyNumberFormat="1" applyFont="1" applyFill="1" applyBorder="1" applyAlignment="1">
      <alignment vertical="center" wrapText="1"/>
    </xf>
    <xf numFmtId="0" fontId="8" fillId="0" borderId="7" xfId="0" applyFont="1" applyFill="1" applyBorder="1" applyAlignment="1">
      <alignment vertical="center" wrapText="1"/>
    </xf>
    <xf numFmtId="2" fontId="3" fillId="0" borderId="8" xfId="0" applyNumberFormat="1" applyFont="1" applyFill="1" applyBorder="1" applyAlignment="1">
      <alignment horizontal="left" vertical="center" wrapText="1"/>
    </xf>
    <xf numFmtId="2" fontId="3" fillId="0" borderId="7" xfId="0" applyNumberFormat="1" applyFont="1" applyFill="1" applyBorder="1" applyAlignment="1">
      <alignment horizontal="left" vertical="center" wrapText="1"/>
    </xf>
    <xf numFmtId="2" fontId="3" fillId="5" borderId="7" xfId="0" applyNumberFormat="1" applyFont="1" applyFill="1" applyBorder="1" applyAlignment="1">
      <alignment horizontal="left" vertical="center" wrapText="1"/>
    </xf>
    <xf numFmtId="0" fontId="3" fillId="5" borderId="8" xfId="0" applyFont="1" applyFill="1" applyBorder="1" applyAlignment="1">
      <alignment vertical="center" wrapText="1"/>
    </xf>
    <xf numFmtId="164" fontId="3" fillId="5" borderId="7" xfId="1" applyNumberFormat="1" applyFont="1" applyFill="1" applyBorder="1" applyAlignment="1">
      <alignment vertical="center" wrapText="1"/>
    </xf>
    <xf numFmtId="0" fontId="3" fillId="0" borderId="10" xfId="0" applyFont="1" applyFill="1" applyBorder="1" applyAlignment="1">
      <alignment horizontal="center" vertical="center" wrapText="1"/>
    </xf>
    <xf numFmtId="164" fontId="3" fillId="0" borderId="10" xfId="1"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0" fontId="8" fillId="0" borderId="9" xfId="0" applyFont="1" applyFill="1" applyBorder="1" applyAlignment="1">
      <alignment vertical="center" wrapText="1"/>
    </xf>
    <xf numFmtId="49" fontId="1" fillId="0" borderId="9" xfId="0" applyNumberFormat="1" applyFont="1" applyFill="1" applyBorder="1" applyAlignment="1">
      <alignment horizontal="center" vertical="center" wrapText="1"/>
    </xf>
    <xf numFmtId="0" fontId="14" fillId="0" borderId="8" xfId="0" applyFont="1" applyFill="1" applyBorder="1" applyAlignment="1">
      <alignment vertical="center" wrapText="1"/>
    </xf>
    <xf numFmtId="0" fontId="3" fillId="0" borderId="8" xfId="4" applyNumberFormat="1" applyFont="1" applyFill="1" applyBorder="1" applyAlignment="1" applyProtection="1">
      <alignment horizontal="left" vertical="center" wrapText="1"/>
      <protection locked="0"/>
    </xf>
    <xf numFmtId="0" fontId="3" fillId="6" borderId="0" xfId="0" applyFont="1" applyFill="1" applyAlignment="1">
      <alignment wrapText="1"/>
    </xf>
    <xf numFmtId="1" fontId="3" fillId="5" borderId="7" xfId="0" applyNumberFormat="1" applyFont="1" applyFill="1" applyBorder="1" applyAlignment="1">
      <alignment horizontal="left" vertical="center" wrapText="1"/>
    </xf>
    <xf numFmtId="164" fontId="8" fillId="2" borderId="7" xfId="0" applyNumberFormat="1" applyFont="1" applyFill="1" applyBorder="1" applyAlignment="1">
      <alignment wrapText="1"/>
    </xf>
    <xf numFmtId="165" fontId="4" fillId="2" borderId="0" xfId="0" applyNumberFormat="1" applyFont="1" applyFill="1" applyAlignment="1">
      <alignment wrapText="1"/>
    </xf>
  </cellXfs>
  <cellStyles count="7">
    <cellStyle name="BodyStyle" xfId="4"/>
    <cellStyle name="HeaderStyle" xfId="3"/>
    <cellStyle name="Hipervínculo" xfId="2" builtinId="8"/>
    <cellStyle name="Moneda" xfId="1" builtinId="4"/>
    <cellStyle name="Moneda 4" xfId="5"/>
    <cellStyle name="Moneda 5"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sf.gov.co/wps/portal" TargetMode="External"/><Relationship Id="rId2" Type="http://schemas.openxmlformats.org/officeDocument/2006/relationships/hyperlink" Target="http://www.ssf.gov.co/wps/portal" TargetMode="External"/><Relationship Id="rId1" Type="http://schemas.openxmlformats.org/officeDocument/2006/relationships/hyperlink" Target="http://www.ssf.gov.co/wps/porta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42"/>
  <sheetViews>
    <sheetView tabSelected="1" topLeftCell="A14" zoomScaleNormal="100" workbookViewId="0">
      <selection activeCell="C21" sqref="C21"/>
    </sheetView>
  </sheetViews>
  <sheetFormatPr baseColWidth="10" defaultColWidth="10.85546875" defaultRowHeight="12.75" x14ac:dyDescent="0.2"/>
  <cols>
    <col min="1" max="1" width="4.85546875" style="3" customWidth="1"/>
    <col min="2" max="2" width="14.85546875" style="3" customWidth="1"/>
    <col min="3" max="3" width="74" style="17" customWidth="1"/>
    <col min="4" max="4" width="15" style="3" customWidth="1"/>
    <col min="5" max="5" width="13.5703125" style="3" customWidth="1"/>
    <col min="6" max="6" width="17.7109375" style="3" customWidth="1"/>
    <col min="7" max="7" width="20.5703125" style="3" customWidth="1"/>
    <col min="8" max="11" width="17.7109375" style="3" customWidth="1"/>
    <col min="12" max="12" width="45.42578125" style="3" customWidth="1"/>
    <col min="13" max="13" width="31.28515625" style="3" customWidth="1"/>
    <col min="14" max="16384" width="10.85546875" style="3"/>
  </cols>
  <sheetData>
    <row r="2" spans="2:3" x14ac:dyDescent="0.2">
      <c r="B2" s="1" t="s">
        <v>0</v>
      </c>
      <c r="C2" s="2"/>
    </row>
    <row r="3" spans="2:3" x14ac:dyDescent="0.2">
      <c r="B3" s="1"/>
      <c r="C3" s="2"/>
    </row>
    <row r="4" spans="2:3" ht="13.5" thickBot="1" x14ac:dyDescent="0.25">
      <c r="B4" s="1" t="s">
        <v>1</v>
      </c>
      <c r="C4" s="2"/>
    </row>
    <row r="5" spans="2:3" x14ac:dyDescent="0.2">
      <c r="B5" s="4" t="s">
        <v>2</v>
      </c>
      <c r="C5" s="5" t="s">
        <v>3</v>
      </c>
    </row>
    <row r="6" spans="2:3" x14ac:dyDescent="0.2">
      <c r="B6" s="6" t="s">
        <v>4</v>
      </c>
      <c r="C6" s="7" t="s">
        <v>5</v>
      </c>
    </row>
    <row r="7" spans="2:3" x14ac:dyDescent="0.2">
      <c r="B7" s="6" t="s">
        <v>6</v>
      </c>
      <c r="C7" s="8">
        <v>3487800</v>
      </c>
    </row>
    <row r="8" spans="2:3" x14ac:dyDescent="0.2">
      <c r="B8" s="6" t="s">
        <v>7</v>
      </c>
      <c r="C8" s="9" t="s">
        <v>8</v>
      </c>
    </row>
    <row r="9" spans="2:3" ht="153" x14ac:dyDescent="0.2">
      <c r="B9" s="10" t="s">
        <v>9</v>
      </c>
      <c r="C9" s="7" t="s">
        <v>10</v>
      </c>
    </row>
    <row r="10" spans="2:3" ht="38.25" x14ac:dyDescent="0.2">
      <c r="B10" s="10" t="s">
        <v>11</v>
      </c>
      <c r="C10" s="7" t="s">
        <v>12</v>
      </c>
    </row>
    <row r="11" spans="2:3" ht="25.5" x14ac:dyDescent="0.2">
      <c r="B11" s="6" t="s">
        <v>13</v>
      </c>
      <c r="C11" s="11" t="s">
        <v>14</v>
      </c>
    </row>
    <row r="12" spans="2:3" x14ac:dyDescent="0.2">
      <c r="B12" s="10" t="s">
        <v>15</v>
      </c>
      <c r="C12" s="12">
        <f>H141</f>
        <v>9356548366.2900009</v>
      </c>
    </row>
    <row r="13" spans="2:3" ht="39.75" customHeight="1" x14ac:dyDescent="0.2">
      <c r="B13" s="10" t="s">
        <v>16</v>
      </c>
      <c r="C13" s="13">
        <v>206560760</v>
      </c>
    </row>
    <row r="14" spans="2:3" ht="39.75" customHeight="1" x14ac:dyDescent="0.2">
      <c r="B14" s="10" t="s">
        <v>17</v>
      </c>
      <c r="C14" s="14">
        <v>20656076</v>
      </c>
    </row>
    <row r="15" spans="2:3" ht="39.75" customHeight="1" thickBot="1" x14ac:dyDescent="0.25">
      <c r="B15" s="15" t="s">
        <v>18</v>
      </c>
      <c r="C15" s="16">
        <v>42901</v>
      </c>
    </row>
    <row r="17" spans="2:12" s="17" customFormat="1" ht="3.75" customHeight="1" x14ac:dyDescent="0.2"/>
    <row r="18" spans="2:12" s="17" customFormat="1" ht="51" x14ac:dyDescent="0.2">
      <c r="B18" s="18" t="s">
        <v>19</v>
      </c>
      <c r="C18" s="18" t="s">
        <v>20</v>
      </c>
      <c r="D18" s="18" t="s">
        <v>21</v>
      </c>
      <c r="E18" s="18" t="s">
        <v>22</v>
      </c>
      <c r="F18" s="18" t="s">
        <v>23</v>
      </c>
      <c r="G18" s="18" t="s">
        <v>24</v>
      </c>
      <c r="H18" s="18" t="s">
        <v>25</v>
      </c>
      <c r="I18" s="18" t="s">
        <v>26</v>
      </c>
      <c r="J18" s="18" t="s">
        <v>27</v>
      </c>
      <c r="K18" s="18" t="s">
        <v>28</v>
      </c>
      <c r="L18" s="18" t="s">
        <v>29</v>
      </c>
    </row>
    <row r="19" spans="2:12" s="24" customFormat="1" ht="51" customHeight="1" x14ac:dyDescent="0.2">
      <c r="B19" s="19" t="s">
        <v>30</v>
      </c>
      <c r="C19" s="20" t="s">
        <v>31</v>
      </c>
      <c r="D19" s="21" t="s">
        <v>32</v>
      </c>
      <c r="E19" s="21" t="s">
        <v>33</v>
      </c>
      <c r="F19" s="22" t="s">
        <v>34</v>
      </c>
      <c r="G19" s="20" t="s">
        <v>35</v>
      </c>
      <c r="H19" s="23">
        <v>3000000</v>
      </c>
      <c r="I19" s="23">
        <v>3000000</v>
      </c>
      <c r="J19" s="21" t="s">
        <v>36</v>
      </c>
      <c r="K19" s="21" t="s">
        <v>37</v>
      </c>
      <c r="L19" s="20" t="s">
        <v>38</v>
      </c>
    </row>
    <row r="20" spans="2:12" s="24" customFormat="1" ht="51" customHeight="1" x14ac:dyDescent="0.2">
      <c r="B20" s="25">
        <v>32101600</v>
      </c>
      <c r="C20" s="20" t="s">
        <v>39</v>
      </c>
      <c r="D20" s="21" t="s">
        <v>40</v>
      </c>
      <c r="E20" s="21" t="s">
        <v>33</v>
      </c>
      <c r="F20" s="22" t="s">
        <v>41</v>
      </c>
      <c r="G20" s="20" t="s">
        <v>35</v>
      </c>
      <c r="H20" s="23">
        <v>6000000</v>
      </c>
      <c r="I20" s="23">
        <v>6000000</v>
      </c>
      <c r="J20" s="21" t="s">
        <v>36</v>
      </c>
      <c r="K20" s="21" t="s">
        <v>37</v>
      </c>
      <c r="L20" s="20" t="s">
        <v>38</v>
      </c>
    </row>
    <row r="21" spans="2:12" s="24" customFormat="1" ht="51" customHeight="1" x14ac:dyDescent="0.2">
      <c r="B21" s="26">
        <v>80101500</v>
      </c>
      <c r="C21" s="20" t="s">
        <v>42</v>
      </c>
      <c r="D21" s="21" t="s">
        <v>43</v>
      </c>
      <c r="E21" s="21" t="s">
        <v>44</v>
      </c>
      <c r="F21" s="22" t="s">
        <v>45</v>
      </c>
      <c r="G21" s="20" t="s">
        <v>35</v>
      </c>
      <c r="H21" s="27">
        <v>15000000</v>
      </c>
      <c r="I21" s="27">
        <v>15000000</v>
      </c>
      <c r="J21" s="21" t="s">
        <v>36</v>
      </c>
      <c r="K21" s="21" t="s">
        <v>37</v>
      </c>
      <c r="L21" s="20" t="s">
        <v>38</v>
      </c>
    </row>
    <row r="22" spans="2:12" s="24" customFormat="1" ht="51" customHeight="1" x14ac:dyDescent="0.2">
      <c r="B22" s="25">
        <v>46191600</v>
      </c>
      <c r="C22" s="20" t="s">
        <v>46</v>
      </c>
      <c r="D22" s="21" t="s">
        <v>32</v>
      </c>
      <c r="E22" s="21" t="s">
        <v>33</v>
      </c>
      <c r="F22" s="22" t="s">
        <v>41</v>
      </c>
      <c r="G22" s="20" t="s">
        <v>35</v>
      </c>
      <c r="H22" s="23">
        <v>10000000</v>
      </c>
      <c r="I22" s="23">
        <v>10000000</v>
      </c>
      <c r="J22" s="21" t="s">
        <v>36</v>
      </c>
      <c r="K22" s="21" t="s">
        <v>37</v>
      </c>
      <c r="L22" s="20" t="s">
        <v>38</v>
      </c>
    </row>
    <row r="23" spans="2:12" s="24" customFormat="1" ht="51" customHeight="1" x14ac:dyDescent="0.2">
      <c r="B23" s="25">
        <v>78181500</v>
      </c>
      <c r="C23" s="20" t="s">
        <v>47</v>
      </c>
      <c r="D23" s="21" t="s">
        <v>43</v>
      </c>
      <c r="E23" s="21" t="s">
        <v>48</v>
      </c>
      <c r="F23" s="22" t="s">
        <v>41</v>
      </c>
      <c r="G23" s="20" t="s">
        <v>35</v>
      </c>
      <c r="H23" s="23">
        <v>14065410</v>
      </c>
      <c r="I23" s="23">
        <v>14065410</v>
      </c>
      <c r="J23" s="21" t="s">
        <v>36</v>
      </c>
      <c r="K23" s="21" t="s">
        <v>37</v>
      </c>
      <c r="L23" s="20" t="s">
        <v>38</v>
      </c>
    </row>
    <row r="24" spans="2:12" s="24" customFormat="1" ht="51" customHeight="1" x14ac:dyDescent="0.2">
      <c r="B24" s="25">
        <v>76111501</v>
      </c>
      <c r="C24" s="20" t="s">
        <v>49</v>
      </c>
      <c r="D24" s="21" t="s">
        <v>43</v>
      </c>
      <c r="E24" s="21" t="s">
        <v>50</v>
      </c>
      <c r="F24" s="22" t="s">
        <v>34</v>
      </c>
      <c r="G24" s="20" t="s">
        <v>35</v>
      </c>
      <c r="H24" s="27">
        <v>224912807.25</v>
      </c>
      <c r="I24" s="27">
        <v>224912807.25</v>
      </c>
      <c r="J24" s="21" t="s">
        <v>36</v>
      </c>
      <c r="K24" s="21" t="s">
        <v>37</v>
      </c>
      <c r="L24" s="20" t="s">
        <v>38</v>
      </c>
    </row>
    <row r="25" spans="2:12" s="24" customFormat="1" ht="51" customHeight="1" x14ac:dyDescent="0.2">
      <c r="B25" s="19">
        <v>92121500</v>
      </c>
      <c r="C25" s="20" t="s">
        <v>51</v>
      </c>
      <c r="D25" s="21" t="s">
        <v>52</v>
      </c>
      <c r="E25" s="21" t="s">
        <v>48</v>
      </c>
      <c r="F25" s="22" t="s">
        <v>53</v>
      </c>
      <c r="G25" s="20" t="s">
        <v>35</v>
      </c>
      <c r="H25" s="27">
        <v>115305701</v>
      </c>
      <c r="I25" s="27">
        <v>115305701</v>
      </c>
      <c r="J25" s="21" t="s">
        <v>36</v>
      </c>
      <c r="K25" s="21" t="s">
        <v>37</v>
      </c>
      <c r="L25" s="20" t="s">
        <v>38</v>
      </c>
    </row>
    <row r="26" spans="2:12" s="24" customFormat="1" ht="51" customHeight="1" x14ac:dyDescent="0.2">
      <c r="B26" s="19">
        <v>72152300</v>
      </c>
      <c r="C26" s="20" t="s">
        <v>54</v>
      </c>
      <c r="D26" s="21" t="s">
        <v>43</v>
      </c>
      <c r="E26" s="21" t="s">
        <v>44</v>
      </c>
      <c r="F26" s="22" t="s">
        <v>41</v>
      </c>
      <c r="G26" s="20" t="s">
        <v>35</v>
      </c>
      <c r="H26" s="27">
        <v>5094300</v>
      </c>
      <c r="I26" s="27">
        <v>5094300</v>
      </c>
      <c r="J26" s="21" t="s">
        <v>36</v>
      </c>
      <c r="K26" s="21" t="s">
        <v>37</v>
      </c>
      <c r="L26" s="20" t="s">
        <v>38</v>
      </c>
    </row>
    <row r="27" spans="2:12" s="24" customFormat="1" ht="51" customHeight="1" x14ac:dyDescent="0.2">
      <c r="B27" s="28" t="s">
        <v>55</v>
      </c>
      <c r="C27" s="29" t="s">
        <v>56</v>
      </c>
      <c r="D27" s="30" t="s">
        <v>43</v>
      </c>
      <c r="E27" s="30" t="s">
        <v>57</v>
      </c>
      <c r="F27" s="31" t="s">
        <v>58</v>
      </c>
      <c r="G27" s="29" t="s">
        <v>35</v>
      </c>
      <c r="H27" s="32">
        <v>396421333</v>
      </c>
      <c r="I27" s="33">
        <v>396421333</v>
      </c>
      <c r="J27" s="30" t="s">
        <v>36</v>
      </c>
      <c r="K27" s="30" t="s">
        <v>37</v>
      </c>
      <c r="L27" s="29" t="s">
        <v>38</v>
      </c>
    </row>
    <row r="28" spans="2:12" s="24" customFormat="1" ht="51" customHeight="1" x14ac:dyDescent="0.2">
      <c r="B28" s="19">
        <v>55101500</v>
      </c>
      <c r="C28" s="20" t="s">
        <v>59</v>
      </c>
      <c r="D28" s="21" t="s">
        <v>43</v>
      </c>
      <c r="E28" s="21" t="s">
        <v>60</v>
      </c>
      <c r="F28" s="22" t="s">
        <v>45</v>
      </c>
      <c r="G28" s="20" t="s">
        <v>35</v>
      </c>
      <c r="H28" s="23">
        <v>4500000</v>
      </c>
      <c r="I28" s="23">
        <v>4500000</v>
      </c>
      <c r="J28" s="21" t="s">
        <v>36</v>
      </c>
      <c r="K28" s="21" t="s">
        <v>37</v>
      </c>
      <c r="L28" s="20" t="s">
        <v>38</v>
      </c>
    </row>
    <row r="29" spans="2:12" s="24" customFormat="1" ht="43.5" customHeight="1" x14ac:dyDescent="0.2">
      <c r="B29" s="19">
        <v>55101519</v>
      </c>
      <c r="C29" s="20" t="s">
        <v>61</v>
      </c>
      <c r="D29" s="21" t="s">
        <v>62</v>
      </c>
      <c r="E29" s="21" t="s">
        <v>48</v>
      </c>
      <c r="F29" s="22" t="s">
        <v>45</v>
      </c>
      <c r="G29" s="20" t="s">
        <v>35</v>
      </c>
      <c r="H29" s="23">
        <v>10000000</v>
      </c>
      <c r="I29" s="23">
        <v>10000000</v>
      </c>
      <c r="J29" s="21" t="s">
        <v>36</v>
      </c>
      <c r="K29" s="21" t="s">
        <v>37</v>
      </c>
      <c r="L29" s="20" t="s">
        <v>38</v>
      </c>
    </row>
    <row r="30" spans="2:12" s="24" customFormat="1" ht="51" customHeight="1" x14ac:dyDescent="0.2">
      <c r="B30" s="19" t="s">
        <v>63</v>
      </c>
      <c r="C30" s="20" t="s">
        <v>64</v>
      </c>
      <c r="D30" s="21" t="s">
        <v>52</v>
      </c>
      <c r="E30" s="21" t="s">
        <v>65</v>
      </c>
      <c r="F30" s="22" t="s">
        <v>41</v>
      </c>
      <c r="G30" s="20" t="s">
        <v>35</v>
      </c>
      <c r="H30" s="27">
        <v>7942008</v>
      </c>
      <c r="I30" s="27">
        <v>7942008</v>
      </c>
      <c r="J30" s="21" t="s">
        <v>36</v>
      </c>
      <c r="K30" s="21" t="s">
        <v>66</v>
      </c>
      <c r="L30" s="20" t="s">
        <v>38</v>
      </c>
    </row>
    <row r="31" spans="2:12" s="24" customFormat="1" ht="51" customHeight="1" x14ac:dyDescent="0.2">
      <c r="B31" s="19" t="s">
        <v>67</v>
      </c>
      <c r="C31" s="20" t="s">
        <v>68</v>
      </c>
      <c r="D31" s="21" t="s">
        <v>69</v>
      </c>
      <c r="E31" s="21" t="s">
        <v>33</v>
      </c>
      <c r="F31" s="22" t="s">
        <v>41</v>
      </c>
      <c r="G31" s="20" t="s">
        <v>35</v>
      </c>
      <c r="H31" s="23">
        <v>10000000</v>
      </c>
      <c r="I31" s="23">
        <v>10000000</v>
      </c>
      <c r="J31" s="21" t="s">
        <v>36</v>
      </c>
      <c r="K31" s="21" t="s">
        <v>66</v>
      </c>
      <c r="L31" s="20" t="s">
        <v>38</v>
      </c>
    </row>
    <row r="32" spans="2:12" s="24" customFormat="1" ht="51" customHeight="1" x14ac:dyDescent="0.2">
      <c r="B32" s="26">
        <v>84131607</v>
      </c>
      <c r="C32" s="20" t="s">
        <v>70</v>
      </c>
      <c r="D32" s="21" t="s">
        <v>69</v>
      </c>
      <c r="E32" s="21" t="s">
        <v>71</v>
      </c>
      <c r="F32" s="22" t="s">
        <v>34</v>
      </c>
      <c r="G32" s="20" t="s">
        <v>35</v>
      </c>
      <c r="H32" s="23">
        <v>5000000</v>
      </c>
      <c r="I32" s="23">
        <v>5000000</v>
      </c>
      <c r="J32" s="21" t="s">
        <v>36</v>
      </c>
      <c r="K32" s="21" t="s">
        <v>66</v>
      </c>
      <c r="L32" s="20" t="s">
        <v>38</v>
      </c>
    </row>
    <row r="33" spans="2:12" s="24" customFormat="1" ht="58.5" customHeight="1" x14ac:dyDescent="0.2">
      <c r="B33" s="26">
        <v>84131500</v>
      </c>
      <c r="C33" s="20" t="s">
        <v>72</v>
      </c>
      <c r="D33" s="21" t="s">
        <v>62</v>
      </c>
      <c r="E33" s="21" t="s">
        <v>73</v>
      </c>
      <c r="F33" s="22" t="s">
        <v>74</v>
      </c>
      <c r="G33" s="20" t="s">
        <v>35</v>
      </c>
      <c r="H33" s="34">
        <v>149956638</v>
      </c>
      <c r="I33" s="34">
        <v>149956638</v>
      </c>
      <c r="J33" s="21" t="s">
        <v>36</v>
      </c>
      <c r="K33" s="21" t="s">
        <v>66</v>
      </c>
      <c r="L33" s="20" t="s">
        <v>38</v>
      </c>
    </row>
    <row r="34" spans="2:12" s="24" customFormat="1" ht="58.5" customHeight="1" x14ac:dyDescent="0.2">
      <c r="B34" s="26">
        <v>84131503</v>
      </c>
      <c r="C34" s="20" t="s">
        <v>75</v>
      </c>
      <c r="D34" s="21" t="s">
        <v>62</v>
      </c>
      <c r="E34" s="21" t="s">
        <v>73</v>
      </c>
      <c r="F34" s="22" t="s">
        <v>34</v>
      </c>
      <c r="G34" s="20" t="s">
        <v>35</v>
      </c>
      <c r="H34" s="27">
        <v>7369905</v>
      </c>
      <c r="I34" s="27">
        <v>7369905</v>
      </c>
      <c r="J34" s="21" t="s">
        <v>36</v>
      </c>
      <c r="K34" s="21" t="s">
        <v>66</v>
      </c>
      <c r="L34" s="20" t="s">
        <v>38</v>
      </c>
    </row>
    <row r="35" spans="2:12" s="24" customFormat="1" ht="51" customHeight="1" x14ac:dyDescent="0.2">
      <c r="B35" s="19">
        <v>14111828</v>
      </c>
      <c r="C35" s="20" t="s">
        <v>76</v>
      </c>
      <c r="D35" s="21" t="s">
        <v>62</v>
      </c>
      <c r="E35" s="21" t="s">
        <v>33</v>
      </c>
      <c r="F35" s="22" t="s">
        <v>34</v>
      </c>
      <c r="G35" s="20" t="s">
        <v>35</v>
      </c>
      <c r="H35" s="27">
        <v>13170642.539999999</v>
      </c>
      <c r="I35" s="27">
        <v>13170642.539999999</v>
      </c>
      <c r="J35" s="21" t="s">
        <v>36</v>
      </c>
      <c r="K35" s="21" t="s">
        <v>37</v>
      </c>
      <c r="L35" s="20" t="s">
        <v>38</v>
      </c>
    </row>
    <row r="36" spans="2:12" s="24" customFormat="1" ht="51" customHeight="1" x14ac:dyDescent="0.2">
      <c r="B36" s="26">
        <v>80101511</v>
      </c>
      <c r="C36" s="20" t="s">
        <v>77</v>
      </c>
      <c r="D36" s="21" t="s">
        <v>43</v>
      </c>
      <c r="E36" s="21" t="s">
        <v>78</v>
      </c>
      <c r="F36" s="22" t="s">
        <v>45</v>
      </c>
      <c r="G36" s="20" t="s">
        <v>79</v>
      </c>
      <c r="H36" s="27">
        <v>12600000</v>
      </c>
      <c r="I36" s="27">
        <v>12600000</v>
      </c>
      <c r="J36" s="21" t="s">
        <v>36</v>
      </c>
      <c r="K36" s="21" t="s">
        <v>66</v>
      </c>
      <c r="L36" s="20" t="s">
        <v>38</v>
      </c>
    </row>
    <row r="37" spans="2:12" s="24" customFormat="1" ht="51" customHeight="1" x14ac:dyDescent="0.2">
      <c r="B37" s="26">
        <v>78111500</v>
      </c>
      <c r="C37" s="35" t="s">
        <v>80</v>
      </c>
      <c r="D37" s="21" t="s">
        <v>43</v>
      </c>
      <c r="E37" s="21" t="s">
        <v>57</v>
      </c>
      <c r="F37" s="22" t="s">
        <v>34</v>
      </c>
      <c r="G37" s="20" t="s">
        <v>35</v>
      </c>
      <c r="H37" s="23">
        <v>400000000</v>
      </c>
      <c r="I37" s="23">
        <v>400000000</v>
      </c>
      <c r="J37" s="21" t="s">
        <v>36</v>
      </c>
      <c r="K37" s="21" t="s">
        <v>66</v>
      </c>
      <c r="L37" s="20" t="s">
        <v>38</v>
      </c>
    </row>
    <row r="38" spans="2:12" s="24" customFormat="1" ht="51" customHeight="1" x14ac:dyDescent="0.2">
      <c r="B38" s="26">
        <v>93101504</v>
      </c>
      <c r="C38" s="20" t="s">
        <v>81</v>
      </c>
      <c r="D38" s="21" t="s">
        <v>82</v>
      </c>
      <c r="E38" s="21" t="s">
        <v>33</v>
      </c>
      <c r="F38" s="22" t="s">
        <v>45</v>
      </c>
      <c r="G38" s="20" t="s">
        <v>79</v>
      </c>
      <c r="H38" s="23">
        <v>5000000</v>
      </c>
      <c r="I38" s="23">
        <v>5000000</v>
      </c>
      <c r="J38" s="21" t="s">
        <v>36</v>
      </c>
      <c r="K38" s="21" t="s">
        <v>66</v>
      </c>
      <c r="L38" s="20" t="s">
        <v>38</v>
      </c>
    </row>
    <row r="39" spans="2:12" s="24" customFormat="1" ht="51" customHeight="1" x14ac:dyDescent="0.2">
      <c r="B39" s="19">
        <v>78181701</v>
      </c>
      <c r="C39" s="20" t="s">
        <v>83</v>
      </c>
      <c r="D39" s="21" t="s">
        <v>43</v>
      </c>
      <c r="E39" s="21" t="s">
        <v>73</v>
      </c>
      <c r="F39" s="22" t="s">
        <v>34</v>
      </c>
      <c r="G39" s="20" t="s">
        <v>35</v>
      </c>
      <c r="H39" s="23">
        <v>35000000</v>
      </c>
      <c r="I39" s="23">
        <v>35000000</v>
      </c>
      <c r="J39" s="21" t="s">
        <v>36</v>
      </c>
      <c r="K39" s="21" t="s">
        <v>66</v>
      </c>
      <c r="L39" s="20" t="s">
        <v>38</v>
      </c>
    </row>
    <row r="40" spans="2:12" s="24" customFormat="1" ht="51" customHeight="1" x14ac:dyDescent="0.2">
      <c r="B40" s="19">
        <v>80101500</v>
      </c>
      <c r="C40" s="20" t="s">
        <v>84</v>
      </c>
      <c r="D40" s="21" t="s">
        <v>52</v>
      </c>
      <c r="E40" s="21" t="s">
        <v>33</v>
      </c>
      <c r="F40" s="22" t="s">
        <v>45</v>
      </c>
      <c r="G40" s="20" t="s">
        <v>85</v>
      </c>
      <c r="H40" s="27">
        <v>2800000</v>
      </c>
      <c r="I40" s="27">
        <v>2800000</v>
      </c>
      <c r="J40" s="21" t="s">
        <v>36</v>
      </c>
      <c r="K40" s="21" t="s">
        <v>37</v>
      </c>
      <c r="L40" s="20" t="s">
        <v>38</v>
      </c>
    </row>
    <row r="41" spans="2:12" s="24" customFormat="1" ht="51" customHeight="1" x14ac:dyDescent="0.2">
      <c r="B41" s="19">
        <v>80101510</v>
      </c>
      <c r="C41" s="20" t="s">
        <v>86</v>
      </c>
      <c r="D41" s="21" t="s">
        <v>52</v>
      </c>
      <c r="E41" s="21" t="s">
        <v>48</v>
      </c>
      <c r="F41" s="22" t="s">
        <v>45</v>
      </c>
      <c r="G41" s="20" t="s">
        <v>85</v>
      </c>
      <c r="H41" s="23">
        <f>7000000*8</f>
        <v>56000000</v>
      </c>
      <c r="I41" s="23">
        <f>7000000*8</f>
        <v>56000000</v>
      </c>
      <c r="J41" s="21" t="s">
        <v>36</v>
      </c>
      <c r="K41" s="21" t="s">
        <v>37</v>
      </c>
      <c r="L41" s="20" t="s">
        <v>87</v>
      </c>
    </row>
    <row r="42" spans="2:12" s="24" customFormat="1" ht="51" customHeight="1" x14ac:dyDescent="0.2">
      <c r="B42" s="19">
        <v>80101510</v>
      </c>
      <c r="C42" s="20" t="s">
        <v>86</v>
      </c>
      <c r="D42" s="21" t="s">
        <v>52</v>
      </c>
      <c r="E42" s="21" t="s">
        <v>48</v>
      </c>
      <c r="F42" s="22" t="s">
        <v>45</v>
      </c>
      <c r="G42" s="20" t="s">
        <v>85</v>
      </c>
      <c r="H42" s="27">
        <v>40000000</v>
      </c>
      <c r="I42" s="27">
        <v>40000000</v>
      </c>
      <c r="J42" s="21" t="s">
        <v>36</v>
      </c>
      <c r="K42" s="21" t="s">
        <v>37</v>
      </c>
      <c r="L42" s="20" t="s">
        <v>87</v>
      </c>
    </row>
    <row r="43" spans="2:12" s="24" customFormat="1" ht="51" customHeight="1" x14ac:dyDescent="0.2">
      <c r="B43" s="19">
        <v>80101510</v>
      </c>
      <c r="C43" s="20" t="s">
        <v>86</v>
      </c>
      <c r="D43" s="21" t="s">
        <v>52</v>
      </c>
      <c r="E43" s="21" t="s">
        <v>48</v>
      </c>
      <c r="F43" s="22" t="s">
        <v>45</v>
      </c>
      <c r="G43" s="20" t="s">
        <v>85</v>
      </c>
      <c r="H43" s="23">
        <v>64000000</v>
      </c>
      <c r="I43" s="23">
        <v>64000000</v>
      </c>
      <c r="J43" s="21" t="s">
        <v>36</v>
      </c>
      <c r="K43" s="21" t="s">
        <v>37</v>
      </c>
      <c r="L43" s="20" t="s">
        <v>87</v>
      </c>
    </row>
    <row r="44" spans="2:12" s="24" customFormat="1" ht="51" customHeight="1" x14ac:dyDescent="0.2">
      <c r="B44" s="19">
        <v>80101510</v>
      </c>
      <c r="C44" s="20" t="s">
        <v>86</v>
      </c>
      <c r="D44" s="21" t="s">
        <v>52</v>
      </c>
      <c r="E44" s="21" t="s">
        <v>48</v>
      </c>
      <c r="F44" s="22" t="s">
        <v>45</v>
      </c>
      <c r="G44" s="20" t="s">
        <v>85</v>
      </c>
      <c r="H44" s="23">
        <f>7000000*8</f>
        <v>56000000</v>
      </c>
      <c r="I44" s="23">
        <f>7000000*8</f>
        <v>56000000</v>
      </c>
      <c r="J44" s="21" t="s">
        <v>36</v>
      </c>
      <c r="K44" s="21" t="s">
        <v>37</v>
      </c>
      <c r="L44" s="20" t="s">
        <v>87</v>
      </c>
    </row>
    <row r="45" spans="2:12" s="24" customFormat="1" ht="51" customHeight="1" x14ac:dyDescent="0.2">
      <c r="B45" s="19">
        <v>80101510</v>
      </c>
      <c r="C45" s="20" t="s">
        <v>88</v>
      </c>
      <c r="D45" s="21" t="s">
        <v>52</v>
      </c>
      <c r="E45" s="21" t="s">
        <v>48</v>
      </c>
      <c r="F45" s="22" t="s">
        <v>45</v>
      </c>
      <c r="G45" s="20" t="s">
        <v>85</v>
      </c>
      <c r="H45" s="23">
        <f>5000000*8</f>
        <v>40000000</v>
      </c>
      <c r="I45" s="23">
        <f>5000000*8</f>
        <v>40000000</v>
      </c>
      <c r="J45" s="21" t="s">
        <v>36</v>
      </c>
      <c r="K45" s="21" t="s">
        <v>37</v>
      </c>
      <c r="L45" s="20" t="s">
        <v>89</v>
      </c>
    </row>
    <row r="46" spans="2:12" s="24" customFormat="1" ht="51" customHeight="1" x14ac:dyDescent="0.2">
      <c r="B46" s="19">
        <v>80101510</v>
      </c>
      <c r="C46" s="20" t="s">
        <v>88</v>
      </c>
      <c r="D46" s="21" t="s">
        <v>52</v>
      </c>
      <c r="E46" s="21" t="s">
        <v>48</v>
      </c>
      <c r="F46" s="22" t="s">
        <v>45</v>
      </c>
      <c r="G46" s="20" t="s">
        <v>85</v>
      </c>
      <c r="H46" s="23">
        <v>36000000</v>
      </c>
      <c r="I46" s="23">
        <v>36000000</v>
      </c>
      <c r="J46" s="21" t="s">
        <v>36</v>
      </c>
      <c r="K46" s="21" t="s">
        <v>37</v>
      </c>
      <c r="L46" s="20" t="s">
        <v>89</v>
      </c>
    </row>
    <row r="47" spans="2:12" s="24" customFormat="1" ht="51" customHeight="1" x14ac:dyDescent="0.2">
      <c r="B47" s="19">
        <v>80101510</v>
      </c>
      <c r="C47" s="20" t="s">
        <v>88</v>
      </c>
      <c r="D47" s="21" t="s">
        <v>52</v>
      </c>
      <c r="E47" s="21" t="s">
        <v>48</v>
      </c>
      <c r="F47" s="22" t="s">
        <v>45</v>
      </c>
      <c r="G47" s="20" t="s">
        <v>85</v>
      </c>
      <c r="H47" s="23">
        <f>6500000*8</f>
        <v>52000000</v>
      </c>
      <c r="I47" s="23">
        <f>6500000*8</f>
        <v>52000000</v>
      </c>
      <c r="J47" s="21" t="s">
        <v>36</v>
      </c>
      <c r="K47" s="21" t="s">
        <v>37</v>
      </c>
      <c r="L47" s="20" t="s">
        <v>89</v>
      </c>
    </row>
    <row r="48" spans="2:12" s="24" customFormat="1" ht="63.75" customHeight="1" x14ac:dyDescent="0.2">
      <c r="B48" s="19">
        <v>80101500</v>
      </c>
      <c r="C48" s="20" t="s">
        <v>90</v>
      </c>
      <c r="D48" s="21" t="s">
        <v>52</v>
      </c>
      <c r="E48" s="21" t="s">
        <v>48</v>
      </c>
      <c r="F48" s="22" t="s">
        <v>45</v>
      </c>
      <c r="G48" s="20" t="s">
        <v>85</v>
      </c>
      <c r="H48" s="23">
        <v>64000000</v>
      </c>
      <c r="I48" s="23">
        <v>64000000</v>
      </c>
      <c r="J48" s="21" t="s">
        <v>36</v>
      </c>
      <c r="K48" s="21" t="s">
        <v>37</v>
      </c>
      <c r="L48" s="20" t="s">
        <v>91</v>
      </c>
    </row>
    <row r="49" spans="1:13" s="24" customFormat="1" ht="63.75" customHeight="1" x14ac:dyDescent="0.2">
      <c r="B49" s="19">
        <v>80101500</v>
      </c>
      <c r="C49" s="20" t="s">
        <v>92</v>
      </c>
      <c r="D49" s="21" t="s">
        <v>52</v>
      </c>
      <c r="E49" s="21" t="s">
        <v>48</v>
      </c>
      <c r="F49" s="22" t="s">
        <v>45</v>
      </c>
      <c r="G49" s="20" t="s">
        <v>85</v>
      </c>
      <c r="H49" s="23">
        <f>6000000*8</f>
        <v>48000000</v>
      </c>
      <c r="I49" s="23">
        <f>6000000*8</f>
        <v>48000000</v>
      </c>
      <c r="J49" s="21" t="s">
        <v>36</v>
      </c>
      <c r="K49" s="21" t="s">
        <v>37</v>
      </c>
      <c r="L49" s="20" t="s">
        <v>91</v>
      </c>
    </row>
    <row r="50" spans="1:13" s="24" customFormat="1" ht="63.75" customHeight="1" x14ac:dyDescent="0.2">
      <c r="B50" s="19">
        <v>80101600</v>
      </c>
      <c r="C50" s="20" t="s">
        <v>93</v>
      </c>
      <c r="D50" s="21" t="s">
        <v>52</v>
      </c>
      <c r="E50" s="21" t="s">
        <v>48</v>
      </c>
      <c r="F50" s="22" t="s">
        <v>45</v>
      </c>
      <c r="G50" s="20" t="s">
        <v>85</v>
      </c>
      <c r="H50" s="23">
        <f>7000000*8</f>
        <v>56000000</v>
      </c>
      <c r="I50" s="23">
        <f>7000000*8</f>
        <v>56000000</v>
      </c>
      <c r="J50" s="21" t="s">
        <v>36</v>
      </c>
      <c r="K50" s="21" t="s">
        <v>37</v>
      </c>
      <c r="L50" s="20" t="s">
        <v>91</v>
      </c>
    </row>
    <row r="51" spans="1:13" s="24" customFormat="1" ht="63.75" customHeight="1" x14ac:dyDescent="0.2">
      <c r="B51" s="19">
        <v>80101500</v>
      </c>
      <c r="C51" s="20" t="s">
        <v>94</v>
      </c>
      <c r="D51" s="21" t="s">
        <v>52</v>
      </c>
      <c r="E51" s="21" t="s">
        <v>48</v>
      </c>
      <c r="F51" s="22" t="s">
        <v>45</v>
      </c>
      <c r="G51" s="20" t="s">
        <v>85</v>
      </c>
      <c r="H51" s="27">
        <v>20800000</v>
      </c>
      <c r="I51" s="27">
        <v>20800000</v>
      </c>
      <c r="J51" s="21" t="s">
        <v>36</v>
      </c>
      <c r="K51" s="21" t="s">
        <v>37</v>
      </c>
      <c r="L51" s="20" t="s">
        <v>91</v>
      </c>
    </row>
    <row r="52" spans="1:13" s="24" customFormat="1" ht="63.75" customHeight="1" x14ac:dyDescent="0.2">
      <c r="B52" s="19">
        <v>78111811</v>
      </c>
      <c r="C52" s="20" t="s">
        <v>95</v>
      </c>
      <c r="D52" s="21" t="s">
        <v>82</v>
      </c>
      <c r="E52" s="21" t="s">
        <v>73</v>
      </c>
      <c r="F52" s="22" t="s">
        <v>58</v>
      </c>
      <c r="G52" s="20" t="s">
        <v>35</v>
      </c>
      <c r="H52" s="23">
        <v>230000000</v>
      </c>
      <c r="I52" s="36">
        <v>120000000</v>
      </c>
      <c r="J52" s="21" t="s">
        <v>96</v>
      </c>
      <c r="K52" s="21" t="s">
        <v>97</v>
      </c>
      <c r="L52" s="20" t="s">
        <v>98</v>
      </c>
    </row>
    <row r="53" spans="1:13" s="24" customFormat="1" ht="63.75" customHeight="1" x14ac:dyDescent="0.2">
      <c r="B53" s="19">
        <v>78111811</v>
      </c>
      <c r="C53" s="20" t="s">
        <v>99</v>
      </c>
      <c r="D53" s="21" t="s">
        <v>100</v>
      </c>
      <c r="E53" s="21" t="s">
        <v>101</v>
      </c>
      <c r="F53" s="22" t="s">
        <v>102</v>
      </c>
      <c r="G53" s="20" t="s">
        <v>103</v>
      </c>
      <c r="H53" s="23">
        <v>77945001</v>
      </c>
      <c r="I53" s="23">
        <v>77945001</v>
      </c>
      <c r="J53" s="21" t="s">
        <v>36</v>
      </c>
      <c r="K53" s="21" t="s">
        <v>37</v>
      </c>
      <c r="L53" s="20" t="s">
        <v>98</v>
      </c>
    </row>
    <row r="54" spans="1:13" s="24" customFormat="1" ht="63.75" customHeight="1" x14ac:dyDescent="0.2">
      <c r="B54" s="19">
        <v>78111811</v>
      </c>
      <c r="C54" s="20" t="s">
        <v>104</v>
      </c>
      <c r="D54" s="21" t="s">
        <v>100</v>
      </c>
      <c r="E54" s="21" t="s">
        <v>101</v>
      </c>
      <c r="F54" s="22" t="s">
        <v>102</v>
      </c>
      <c r="G54" s="20" t="s">
        <v>103</v>
      </c>
      <c r="H54" s="23">
        <v>163266344</v>
      </c>
      <c r="I54" s="23">
        <v>163266344</v>
      </c>
      <c r="J54" s="21" t="s">
        <v>36</v>
      </c>
      <c r="K54" s="21" t="s">
        <v>37</v>
      </c>
      <c r="L54" s="20" t="s">
        <v>98</v>
      </c>
    </row>
    <row r="55" spans="1:13" s="24" customFormat="1" ht="51" customHeight="1" x14ac:dyDescent="0.2">
      <c r="B55" s="19" t="s">
        <v>105</v>
      </c>
      <c r="C55" s="20" t="s">
        <v>106</v>
      </c>
      <c r="D55" s="21" t="s">
        <v>43</v>
      </c>
      <c r="E55" s="21" t="s">
        <v>48</v>
      </c>
      <c r="F55" s="22" t="s">
        <v>45</v>
      </c>
      <c r="G55" s="20" t="s">
        <v>85</v>
      </c>
      <c r="H55" s="23">
        <v>54000000</v>
      </c>
      <c r="I55" s="23">
        <v>54000000</v>
      </c>
      <c r="J55" s="21" t="s">
        <v>36</v>
      </c>
      <c r="K55" s="21" t="s">
        <v>37</v>
      </c>
      <c r="L55" s="20" t="s">
        <v>107</v>
      </c>
    </row>
    <row r="56" spans="1:13" s="24" customFormat="1" ht="51" customHeight="1" x14ac:dyDescent="0.2">
      <c r="B56" s="19" t="s">
        <v>105</v>
      </c>
      <c r="C56" s="20" t="s">
        <v>106</v>
      </c>
      <c r="D56" s="21" t="s">
        <v>43</v>
      </c>
      <c r="E56" s="21" t="s">
        <v>48</v>
      </c>
      <c r="F56" s="22" t="s">
        <v>45</v>
      </c>
      <c r="G56" s="20" t="s">
        <v>85</v>
      </c>
      <c r="H56" s="23">
        <v>63000000</v>
      </c>
      <c r="I56" s="23">
        <v>63000000</v>
      </c>
      <c r="J56" s="21" t="s">
        <v>36</v>
      </c>
      <c r="K56" s="21" t="s">
        <v>37</v>
      </c>
      <c r="L56" s="20" t="s">
        <v>107</v>
      </c>
    </row>
    <row r="57" spans="1:13" s="24" customFormat="1" ht="51" customHeight="1" x14ac:dyDescent="0.2">
      <c r="B57" s="19" t="s">
        <v>105</v>
      </c>
      <c r="C57" s="20" t="s">
        <v>106</v>
      </c>
      <c r="D57" s="21" t="s">
        <v>43</v>
      </c>
      <c r="E57" s="21" t="s">
        <v>57</v>
      </c>
      <c r="F57" s="22" t="s">
        <v>45</v>
      </c>
      <c r="G57" s="20" t="s">
        <v>85</v>
      </c>
      <c r="H57" s="23">
        <v>48000000</v>
      </c>
      <c r="I57" s="23">
        <v>48000000</v>
      </c>
      <c r="J57" s="21" t="s">
        <v>36</v>
      </c>
      <c r="K57" s="21" t="s">
        <v>37</v>
      </c>
      <c r="L57" s="20" t="s">
        <v>107</v>
      </c>
    </row>
    <row r="58" spans="1:13" s="24" customFormat="1" ht="51" customHeight="1" x14ac:dyDescent="0.2">
      <c r="B58" s="19" t="s">
        <v>105</v>
      </c>
      <c r="C58" s="20" t="s">
        <v>106</v>
      </c>
      <c r="D58" s="21" t="s">
        <v>43</v>
      </c>
      <c r="E58" s="21" t="s">
        <v>57</v>
      </c>
      <c r="F58" s="22" t="s">
        <v>45</v>
      </c>
      <c r="G58" s="20" t="s">
        <v>85</v>
      </c>
      <c r="H58" s="23">
        <v>42400000</v>
      </c>
      <c r="I58" s="23">
        <v>42400000</v>
      </c>
      <c r="J58" s="21" t="s">
        <v>36</v>
      </c>
      <c r="K58" s="21" t="s">
        <v>37</v>
      </c>
      <c r="L58" s="20" t="s">
        <v>107</v>
      </c>
    </row>
    <row r="59" spans="1:13" s="24" customFormat="1" ht="51" customHeight="1" x14ac:dyDescent="0.2">
      <c r="B59" s="26">
        <v>80121700</v>
      </c>
      <c r="C59" s="20" t="s">
        <v>108</v>
      </c>
      <c r="D59" s="21" t="s">
        <v>43</v>
      </c>
      <c r="E59" s="21" t="s">
        <v>57</v>
      </c>
      <c r="F59" s="22" t="s">
        <v>45</v>
      </c>
      <c r="G59" s="20" t="s">
        <v>85</v>
      </c>
      <c r="H59" s="23">
        <v>56000000</v>
      </c>
      <c r="I59" s="23">
        <v>56000000</v>
      </c>
      <c r="J59" s="21" t="s">
        <v>36</v>
      </c>
      <c r="K59" s="21" t="s">
        <v>37</v>
      </c>
      <c r="L59" s="20" t="s">
        <v>109</v>
      </c>
    </row>
    <row r="60" spans="1:13" s="24" customFormat="1" ht="51" x14ac:dyDescent="0.2">
      <c r="B60" s="26">
        <v>80111500</v>
      </c>
      <c r="C60" s="20" t="s">
        <v>110</v>
      </c>
      <c r="D60" s="21" t="s">
        <v>52</v>
      </c>
      <c r="E60" s="21" t="s">
        <v>48</v>
      </c>
      <c r="F60" s="22" t="s">
        <v>45</v>
      </c>
      <c r="G60" s="20" t="s">
        <v>85</v>
      </c>
      <c r="H60" s="23">
        <f>2600000*8</f>
        <v>20800000</v>
      </c>
      <c r="I60" s="23">
        <f>2600000*8</f>
        <v>20800000</v>
      </c>
      <c r="J60" s="21" t="s">
        <v>36</v>
      </c>
      <c r="K60" s="21" t="s">
        <v>37</v>
      </c>
      <c r="L60" s="20" t="s">
        <v>111</v>
      </c>
      <c r="M60" s="24" t="s">
        <v>112</v>
      </c>
    </row>
    <row r="61" spans="1:13" s="24" customFormat="1" ht="51" x14ac:dyDescent="0.2">
      <c r="B61" s="19">
        <v>80111600</v>
      </c>
      <c r="C61" s="20" t="s">
        <v>113</v>
      </c>
      <c r="D61" s="21" t="s">
        <v>114</v>
      </c>
      <c r="E61" s="21" t="s">
        <v>115</v>
      </c>
      <c r="F61" s="22" t="s">
        <v>116</v>
      </c>
      <c r="G61" s="20" t="s">
        <v>117</v>
      </c>
      <c r="H61" s="23">
        <v>48000000</v>
      </c>
      <c r="I61" s="23">
        <v>48000000</v>
      </c>
      <c r="J61" s="21" t="s">
        <v>36</v>
      </c>
      <c r="K61" s="21" t="s">
        <v>37</v>
      </c>
      <c r="L61" s="20" t="s">
        <v>111</v>
      </c>
    </row>
    <row r="62" spans="1:13" s="24" customFormat="1" ht="51" x14ac:dyDescent="0.2">
      <c r="B62" s="28">
        <v>93141506</v>
      </c>
      <c r="C62" s="29" t="s">
        <v>118</v>
      </c>
      <c r="D62" s="30" t="s">
        <v>52</v>
      </c>
      <c r="E62" s="30" t="s">
        <v>115</v>
      </c>
      <c r="F62" s="31" t="s">
        <v>119</v>
      </c>
      <c r="G62" s="29" t="s">
        <v>120</v>
      </c>
      <c r="H62" s="32">
        <v>40700139</v>
      </c>
      <c r="I62" s="33">
        <v>40700139</v>
      </c>
      <c r="J62" s="30" t="s">
        <v>36</v>
      </c>
      <c r="K62" s="30" t="s">
        <v>37</v>
      </c>
      <c r="L62" s="29" t="s">
        <v>111</v>
      </c>
    </row>
    <row r="63" spans="1:13" s="24" customFormat="1" ht="51" x14ac:dyDescent="0.2">
      <c r="B63" s="19">
        <v>93141506</v>
      </c>
      <c r="C63" s="20" t="s">
        <v>121</v>
      </c>
      <c r="D63" s="21" t="s">
        <v>114</v>
      </c>
      <c r="E63" s="21" t="s">
        <v>115</v>
      </c>
      <c r="F63" s="22" t="s">
        <v>122</v>
      </c>
      <c r="G63" s="20" t="s">
        <v>117</v>
      </c>
      <c r="H63" s="27">
        <f>(20656076-2017)</f>
        <v>20654059</v>
      </c>
      <c r="I63" s="27">
        <f>(20656076-2017)</f>
        <v>20654059</v>
      </c>
      <c r="J63" s="21" t="s">
        <v>123</v>
      </c>
      <c r="K63" s="21" t="s">
        <v>37</v>
      </c>
      <c r="L63" s="20" t="s">
        <v>111</v>
      </c>
    </row>
    <row r="64" spans="1:13" s="24" customFormat="1" ht="51" x14ac:dyDescent="0.2">
      <c r="A64" s="37"/>
      <c r="B64" s="26">
        <v>80111500</v>
      </c>
      <c r="C64" s="20" t="s">
        <v>124</v>
      </c>
      <c r="D64" s="21" t="s">
        <v>62</v>
      </c>
      <c r="E64" s="21" t="s">
        <v>125</v>
      </c>
      <c r="F64" s="22" t="s">
        <v>45</v>
      </c>
      <c r="G64" s="20" t="s">
        <v>126</v>
      </c>
      <c r="H64" s="23">
        <v>221033384</v>
      </c>
      <c r="I64" s="23">
        <v>221033384</v>
      </c>
      <c r="J64" s="21" t="s">
        <v>36</v>
      </c>
      <c r="K64" s="21" t="s">
        <v>37</v>
      </c>
      <c r="L64" s="20" t="s">
        <v>111</v>
      </c>
    </row>
    <row r="65" spans="2:12" s="24" customFormat="1" ht="51" x14ac:dyDescent="0.2">
      <c r="B65" s="26">
        <v>80111500</v>
      </c>
      <c r="C65" s="20" t="s">
        <v>127</v>
      </c>
      <c r="D65" s="21" t="s">
        <v>40</v>
      </c>
      <c r="E65" s="21" t="s">
        <v>125</v>
      </c>
      <c r="F65" s="22" t="s">
        <v>45</v>
      </c>
      <c r="G65" s="20" t="s">
        <v>126</v>
      </c>
      <c r="H65" s="23">
        <v>44000000</v>
      </c>
      <c r="I65" s="23">
        <v>44000000</v>
      </c>
      <c r="J65" s="21" t="s">
        <v>36</v>
      </c>
      <c r="K65" s="21" t="s">
        <v>37</v>
      </c>
      <c r="L65" s="20" t="s">
        <v>111</v>
      </c>
    </row>
    <row r="66" spans="2:12" s="24" customFormat="1" ht="51" customHeight="1" x14ac:dyDescent="0.2">
      <c r="B66" s="38" t="s">
        <v>128</v>
      </c>
      <c r="C66" s="39" t="s">
        <v>129</v>
      </c>
      <c r="D66" s="40" t="s">
        <v>130</v>
      </c>
      <c r="E66" s="40" t="s">
        <v>131</v>
      </c>
      <c r="F66" s="41" t="s">
        <v>132</v>
      </c>
      <c r="G66" s="39" t="s">
        <v>133</v>
      </c>
      <c r="H66" s="42">
        <v>25000000</v>
      </c>
      <c r="I66" s="42">
        <v>25000000</v>
      </c>
      <c r="J66" s="40" t="s">
        <v>36</v>
      </c>
      <c r="K66" s="40" t="s">
        <v>37</v>
      </c>
      <c r="L66" s="39" t="s">
        <v>38</v>
      </c>
    </row>
    <row r="67" spans="2:12" s="24" customFormat="1" ht="51" customHeight="1" x14ac:dyDescent="0.2">
      <c r="B67" s="19" t="s">
        <v>134</v>
      </c>
      <c r="C67" s="20" t="s">
        <v>135</v>
      </c>
      <c r="D67" s="21" t="s">
        <v>114</v>
      </c>
      <c r="E67" s="21" t="s">
        <v>136</v>
      </c>
      <c r="F67" s="41" t="s">
        <v>132</v>
      </c>
      <c r="G67" s="20" t="s">
        <v>133</v>
      </c>
      <c r="H67" s="23">
        <v>150000000</v>
      </c>
      <c r="I67" s="23">
        <v>150000000</v>
      </c>
      <c r="J67" s="21" t="s">
        <v>36</v>
      </c>
      <c r="K67" s="21" t="s">
        <v>37</v>
      </c>
      <c r="L67" s="20" t="s">
        <v>38</v>
      </c>
    </row>
    <row r="68" spans="2:12" s="24" customFormat="1" ht="51.75" customHeight="1" thickBot="1" x14ac:dyDescent="0.25">
      <c r="B68" s="43" t="s">
        <v>137</v>
      </c>
      <c r="C68" s="44" t="s">
        <v>138</v>
      </c>
      <c r="D68" s="45" t="s">
        <v>139</v>
      </c>
      <c r="E68" s="45" t="s">
        <v>71</v>
      </c>
      <c r="F68" s="46" t="s">
        <v>45</v>
      </c>
      <c r="G68" s="44" t="s">
        <v>133</v>
      </c>
      <c r="H68" s="47">
        <v>120000000</v>
      </c>
      <c r="I68" s="47">
        <v>120000000</v>
      </c>
      <c r="J68" s="45" t="s">
        <v>36</v>
      </c>
      <c r="K68" s="45" t="s">
        <v>37</v>
      </c>
      <c r="L68" s="44" t="s">
        <v>38</v>
      </c>
    </row>
    <row r="69" spans="2:12" s="24" customFormat="1" ht="51" x14ac:dyDescent="0.2">
      <c r="B69" s="26">
        <v>86101700</v>
      </c>
      <c r="C69" s="20" t="s">
        <v>140</v>
      </c>
      <c r="D69" s="21" t="s">
        <v>114</v>
      </c>
      <c r="E69" s="21" t="s">
        <v>141</v>
      </c>
      <c r="F69" s="41" t="s">
        <v>45</v>
      </c>
      <c r="G69" s="20" t="s">
        <v>142</v>
      </c>
      <c r="H69" s="23">
        <v>310215400</v>
      </c>
      <c r="I69" s="23">
        <v>310215400</v>
      </c>
      <c r="J69" s="21" t="s">
        <v>36</v>
      </c>
      <c r="K69" s="21" t="s">
        <v>37</v>
      </c>
      <c r="L69" s="20" t="s">
        <v>111</v>
      </c>
    </row>
    <row r="70" spans="2:12" s="37" customFormat="1" ht="51" x14ac:dyDescent="0.2">
      <c r="B70" s="26">
        <v>86101700</v>
      </c>
      <c r="C70" s="20" t="s">
        <v>140</v>
      </c>
      <c r="D70" s="21" t="s">
        <v>114</v>
      </c>
      <c r="E70" s="21" t="s">
        <v>141</v>
      </c>
      <c r="F70" s="41" t="s">
        <v>45</v>
      </c>
      <c r="G70" s="20" t="s">
        <v>142</v>
      </c>
      <c r="H70" s="23">
        <v>36000000</v>
      </c>
      <c r="I70" s="23">
        <v>36000000</v>
      </c>
      <c r="J70" s="21" t="s">
        <v>36</v>
      </c>
      <c r="K70" s="21" t="s">
        <v>37</v>
      </c>
      <c r="L70" s="20" t="s">
        <v>111</v>
      </c>
    </row>
    <row r="71" spans="2:12" s="37" customFormat="1" ht="51" x14ac:dyDescent="0.2">
      <c r="B71" s="26">
        <v>86101700</v>
      </c>
      <c r="C71" s="20" t="s">
        <v>140</v>
      </c>
      <c r="D71" s="21" t="s">
        <v>114</v>
      </c>
      <c r="E71" s="21" t="s">
        <v>141</v>
      </c>
      <c r="F71" s="41" t="s">
        <v>45</v>
      </c>
      <c r="G71" s="20" t="s">
        <v>142</v>
      </c>
      <c r="H71" s="23">
        <v>15000000</v>
      </c>
      <c r="I71" s="23">
        <v>15000000</v>
      </c>
      <c r="J71" s="21" t="s">
        <v>36</v>
      </c>
      <c r="K71" s="21" t="s">
        <v>37</v>
      </c>
      <c r="L71" s="20" t="s">
        <v>111</v>
      </c>
    </row>
    <row r="72" spans="2:12" s="37" customFormat="1" ht="51" x14ac:dyDescent="0.2">
      <c r="B72" s="26">
        <v>86101700</v>
      </c>
      <c r="C72" s="20" t="s">
        <v>140</v>
      </c>
      <c r="D72" s="21" t="s">
        <v>114</v>
      </c>
      <c r="E72" s="21" t="s">
        <v>141</v>
      </c>
      <c r="F72" s="41" t="s">
        <v>45</v>
      </c>
      <c r="G72" s="20" t="s">
        <v>142</v>
      </c>
      <c r="H72" s="23">
        <v>10000000</v>
      </c>
      <c r="I72" s="23">
        <v>10000000</v>
      </c>
      <c r="J72" s="21" t="s">
        <v>36</v>
      </c>
      <c r="K72" s="21" t="s">
        <v>37</v>
      </c>
      <c r="L72" s="20" t="s">
        <v>111</v>
      </c>
    </row>
    <row r="73" spans="2:12" s="37" customFormat="1" ht="51" x14ac:dyDescent="0.2">
      <c r="B73" s="26">
        <v>86101700</v>
      </c>
      <c r="C73" s="20" t="s">
        <v>140</v>
      </c>
      <c r="D73" s="21" t="s">
        <v>40</v>
      </c>
      <c r="E73" s="21" t="s">
        <v>143</v>
      </c>
      <c r="F73" s="41" t="s">
        <v>45</v>
      </c>
      <c r="G73" s="20" t="s">
        <v>142</v>
      </c>
      <c r="H73" s="23">
        <v>696150</v>
      </c>
      <c r="I73" s="23">
        <v>696150</v>
      </c>
      <c r="J73" s="21" t="s">
        <v>36</v>
      </c>
      <c r="K73" s="21" t="s">
        <v>37</v>
      </c>
      <c r="L73" s="20" t="s">
        <v>111</v>
      </c>
    </row>
    <row r="74" spans="2:12" s="37" customFormat="1" ht="51" x14ac:dyDescent="0.2">
      <c r="B74" s="26">
        <v>86101700</v>
      </c>
      <c r="C74" s="20" t="s">
        <v>140</v>
      </c>
      <c r="D74" s="21" t="s">
        <v>62</v>
      </c>
      <c r="E74" s="21" t="s">
        <v>143</v>
      </c>
      <c r="F74" s="41" t="s">
        <v>45</v>
      </c>
      <c r="G74" s="20" t="s">
        <v>142</v>
      </c>
      <c r="H74" s="23">
        <v>2088450</v>
      </c>
      <c r="I74" s="23">
        <v>2088450</v>
      </c>
      <c r="J74" s="21" t="s">
        <v>36</v>
      </c>
      <c r="K74" s="21" t="s">
        <v>37</v>
      </c>
      <c r="L74" s="20" t="s">
        <v>111</v>
      </c>
    </row>
    <row r="75" spans="2:12" s="24" customFormat="1" ht="51" x14ac:dyDescent="0.2">
      <c r="B75" s="26">
        <v>86101700</v>
      </c>
      <c r="C75" s="20" t="s">
        <v>144</v>
      </c>
      <c r="D75" s="21" t="s">
        <v>114</v>
      </c>
      <c r="E75" s="21" t="s">
        <v>125</v>
      </c>
      <c r="F75" s="41" t="s">
        <v>45</v>
      </c>
      <c r="G75" s="20" t="s">
        <v>142</v>
      </c>
      <c r="H75" s="23">
        <v>60000000</v>
      </c>
      <c r="I75" s="23">
        <v>60000000</v>
      </c>
      <c r="J75" s="21" t="s">
        <v>36</v>
      </c>
      <c r="K75" s="21" t="s">
        <v>37</v>
      </c>
      <c r="L75" s="20" t="s">
        <v>111</v>
      </c>
    </row>
    <row r="76" spans="2:12" s="24" customFormat="1" ht="51" x14ac:dyDescent="0.2">
      <c r="B76" s="26">
        <v>86101700</v>
      </c>
      <c r="C76" s="20" t="s">
        <v>145</v>
      </c>
      <c r="D76" s="21" t="s">
        <v>146</v>
      </c>
      <c r="E76" s="21" t="s">
        <v>125</v>
      </c>
      <c r="F76" s="41" t="s">
        <v>45</v>
      </c>
      <c r="G76" s="20" t="s">
        <v>142</v>
      </c>
      <c r="H76" s="23">
        <v>70000000</v>
      </c>
      <c r="I76" s="23">
        <v>70000000</v>
      </c>
      <c r="J76" s="21" t="s">
        <v>36</v>
      </c>
      <c r="K76" s="21" t="s">
        <v>37</v>
      </c>
      <c r="L76" s="20" t="s">
        <v>111</v>
      </c>
    </row>
    <row r="77" spans="2:12" s="24" customFormat="1" ht="51" x14ac:dyDescent="0.2">
      <c r="B77" s="26">
        <v>86101700</v>
      </c>
      <c r="C77" s="20" t="s">
        <v>147</v>
      </c>
      <c r="D77" s="21" t="s">
        <v>146</v>
      </c>
      <c r="E77" s="21" t="s">
        <v>131</v>
      </c>
      <c r="F77" s="41" t="s">
        <v>45</v>
      </c>
      <c r="G77" s="20" t="s">
        <v>142</v>
      </c>
      <c r="H77" s="23">
        <v>40000000</v>
      </c>
      <c r="I77" s="23">
        <v>40000000</v>
      </c>
      <c r="J77" s="21" t="s">
        <v>36</v>
      </c>
      <c r="K77" s="21" t="s">
        <v>37</v>
      </c>
      <c r="L77" s="20" t="s">
        <v>111</v>
      </c>
    </row>
    <row r="78" spans="2:12" s="24" customFormat="1" ht="63.75" x14ac:dyDescent="0.2">
      <c r="B78" s="19">
        <v>86132001</v>
      </c>
      <c r="C78" s="20" t="s">
        <v>148</v>
      </c>
      <c r="D78" s="21" t="s">
        <v>146</v>
      </c>
      <c r="E78" s="21" t="s">
        <v>57</v>
      </c>
      <c r="F78" s="41" t="s">
        <v>45</v>
      </c>
      <c r="G78" s="20" t="s">
        <v>142</v>
      </c>
      <c r="H78" s="23">
        <v>150000000</v>
      </c>
      <c r="I78" s="23">
        <v>150000000</v>
      </c>
      <c r="J78" s="21" t="s">
        <v>36</v>
      </c>
      <c r="K78" s="21" t="s">
        <v>37</v>
      </c>
      <c r="L78" s="20" t="s">
        <v>111</v>
      </c>
    </row>
    <row r="79" spans="2:12" s="24" customFormat="1" ht="63.75" x14ac:dyDescent="0.2">
      <c r="B79" s="26">
        <v>80111500</v>
      </c>
      <c r="C79" s="20" t="s">
        <v>149</v>
      </c>
      <c r="D79" s="21" t="s">
        <v>40</v>
      </c>
      <c r="E79" s="21" t="s">
        <v>125</v>
      </c>
      <c r="F79" s="22" t="s">
        <v>45</v>
      </c>
      <c r="G79" s="20" t="s">
        <v>142</v>
      </c>
      <c r="H79" s="23">
        <v>130000000</v>
      </c>
      <c r="I79" s="23">
        <v>130000000</v>
      </c>
      <c r="J79" s="21" t="s">
        <v>36</v>
      </c>
      <c r="K79" s="21" t="s">
        <v>37</v>
      </c>
      <c r="L79" s="20" t="s">
        <v>111</v>
      </c>
    </row>
    <row r="80" spans="2:12" s="37" customFormat="1" ht="63.75" x14ac:dyDescent="0.2">
      <c r="B80" s="26">
        <v>80111500</v>
      </c>
      <c r="C80" s="20" t="s">
        <v>150</v>
      </c>
      <c r="D80" s="21" t="s">
        <v>40</v>
      </c>
      <c r="E80" s="21" t="s">
        <v>125</v>
      </c>
      <c r="F80" s="22" t="s">
        <v>45</v>
      </c>
      <c r="G80" s="20" t="s">
        <v>142</v>
      </c>
      <c r="H80" s="23">
        <v>55000000</v>
      </c>
      <c r="I80" s="23">
        <v>55000000</v>
      </c>
      <c r="J80" s="21" t="s">
        <v>36</v>
      </c>
      <c r="K80" s="21" t="s">
        <v>37</v>
      </c>
      <c r="L80" s="20" t="s">
        <v>111</v>
      </c>
    </row>
    <row r="81" spans="2:12" s="37" customFormat="1" ht="51" x14ac:dyDescent="0.2">
      <c r="B81" s="26">
        <v>80111500</v>
      </c>
      <c r="C81" s="48" t="s">
        <v>151</v>
      </c>
      <c r="D81" s="21" t="s">
        <v>62</v>
      </c>
      <c r="E81" s="21" t="s">
        <v>125</v>
      </c>
      <c r="F81" s="22" t="s">
        <v>45</v>
      </c>
      <c r="G81" s="20" t="s">
        <v>152</v>
      </c>
      <c r="H81" s="23">
        <v>195000000</v>
      </c>
      <c r="I81" s="23">
        <v>195000000</v>
      </c>
      <c r="J81" s="21" t="s">
        <v>36</v>
      </c>
      <c r="K81" s="21" t="s">
        <v>37</v>
      </c>
      <c r="L81" s="20" t="s">
        <v>111</v>
      </c>
    </row>
    <row r="82" spans="2:12" s="24" customFormat="1" ht="51" customHeight="1" x14ac:dyDescent="0.2">
      <c r="B82" s="49">
        <v>80101506</v>
      </c>
      <c r="C82" s="39" t="s">
        <v>153</v>
      </c>
      <c r="D82" s="40" t="s">
        <v>43</v>
      </c>
      <c r="E82" s="40" t="s">
        <v>44</v>
      </c>
      <c r="F82" s="41" t="s">
        <v>45</v>
      </c>
      <c r="G82" s="39" t="s">
        <v>133</v>
      </c>
      <c r="H82" s="42">
        <v>77000000</v>
      </c>
      <c r="I82" s="42">
        <v>77000000</v>
      </c>
      <c r="J82" s="40" t="s">
        <v>36</v>
      </c>
      <c r="K82" s="40" t="s">
        <v>37</v>
      </c>
      <c r="L82" s="39" t="s">
        <v>154</v>
      </c>
    </row>
    <row r="83" spans="2:12" s="24" customFormat="1" ht="76.5" customHeight="1" x14ac:dyDescent="0.2">
      <c r="B83" s="50">
        <v>86101705</v>
      </c>
      <c r="C83" s="20" t="s">
        <v>155</v>
      </c>
      <c r="D83" s="21" t="s">
        <v>43</v>
      </c>
      <c r="E83" s="21" t="s">
        <v>44</v>
      </c>
      <c r="F83" s="22" t="s">
        <v>45</v>
      </c>
      <c r="G83" s="39" t="s">
        <v>133</v>
      </c>
      <c r="H83" s="23">
        <f>30000000+25000000</f>
        <v>55000000</v>
      </c>
      <c r="I83" s="23">
        <f>30000000+25000000</f>
        <v>55000000</v>
      </c>
      <c r="J83" s="21" t="s">
        <v>36</v>
      </c>
      <c r="K83" s="21" t="s">
        <v>37</v>
      </c>
      <c r="L83" s="20" t="s">
        <v>154</v>
      </c>
    </row>
    <row r="84" spans="2:12" s="24" customFormat="1" ht="127.5" customHeight="1" x14ac:dyDescent="0.2">
      <c r="B84" s="51" t="s">
        <v>137</v>
      </c>
      <c r="C84" s="29" t="s">
        <v>156</v>
      </c>
      <c r="D84" s="30" t="s">
        <v>52</v>
      </c>
      <c r="E84" s="30" t="s">
        <v>44</v>
      </c>
      <c r="F84" s="31" t="s">
        <v>45</v>
      </c>
      <c r="G84" s="52" t="s">
        <v>133</v>
      </c>
      <c r="H84" s="53">
        <f>8000000+47000000</f>
        <v>55000000</v>
      </c>
      <c r="I84" s="53">
        <f>8000000+47000000</f>
        <v>55000000</v>
      </c>
      <c r="J84" s="30" t="s">
        <v>36</v>
      </c>
      <c r="K84" s="30" t="s">
        <v>37</v>
      </c>
      <c r="L84" s="29" t="s">
        <v>157</v>
      </c>
    </row>
    <row r="85" spans="2:12" s="24" customFormat="1" ht="102" customHeight="1" x14ac:dyDescent="0.2">
      <c r="B85" s="50" t="s">
        <v>137</v>
      </c>
      <c r="C85" s="20" t="s">
        <v>158</v>
      </c>
      <c r="D85" s="21" t="s">
        <v>52</v>
      </c>
      <c r="E85" s="21" t="s">
        <v>44</v>
      </c>
      <c r="F85" s="22" t="s">
        <v>45</v>
      </c>
      <c r="G85" s="39" t="s">
        <v>133</v>
      </c>
      <c r="H85" s="23">
        <v>88000000</v>
      </c>
      <c r="I85" s="23">
        <v>88000000</v>
      </c>
      <c r="J85" s="21" t="s">
        <v>36</v>
      </c>
      <c r="K85" s="21" t="s">
        <v>37</v>
      </c>
      <c r="L85" s="20" t="s">
        <v>157</v>
      </c>
    </row>
    <row r="86" spans="2:12" s="24" customFormat="1" ht="102" customHeight="1" x14ac:dyDescent="0.2">
      <c r="B86" s="51" t="s">
        <v>137</v>
      </c>
      <c r="C86" s="29" t="s">
        <v>158</v>
      </c>
      <c r="D86" s="30" t="s">
        <v>52</v>
      </c>
      <c r="E86" s="30" t="s">
        <v>44</v>
      </c>
      <c r="F86" s="31" t="s">
        <v>45</v>
      </c>
      <c r="G86" s="52" t="s">
        <v>133</v>
      </c>
      <c r="H86" s="53">
        <v>77000000</v>
      </c>
      <c r="I86" s="53">
        <v>77000000</v>
      </c>
      <c r="J86" s="30" t="s">
        <v>36</v>
      </c>
      <c r="K86" s="30" t="s">
        <v>37</v>
      </c>
      <c r="L86" s="29" t="s">
        <v>157</v>
      </c>
    </row>
    <row r="87" spans="2:12" s="24" customFormat="1" ht="102" customHeight="1" x14ac:dyDescent="0.2">
      <c r="B87" s="50" t="s">
        <v>137</v>
      </c>
      <c r="C87" s="20" t="s">
        <v>158</v>
      </c>
      <c r="D87" s="21" t="s">
        <v>52</v>
      </c>
      <c r="E87" s="21" t="s">
        <v>44</v>
      </c>
      <c r="F87" s="22" t="s">
        <v>45</v>
      </c>
      <c r="G87" s="39" t="s">
        <v>133</v>
      </c>
      <c r="H87" s="23">
        <v>70000000</v>
      </c>
      <c r="I87" s="23">
        <v>70000000</v>
      </c>
      <c r="J87" s="21" t="s">
        <v>36</v>
      </c>
      <c r="K87" s="21" t="s">
        <v>37</v>
      </c>
      <c r="L87" s="20" t="s">
        <v>157</v>
      </c>
    </row>
    <row r="88" spans="2:12" s="24" customFormat="1" ht="114.75" customHeight="1" x14ac:dyDescent="0.2">
      <c r="B88" s="50" t="s">
        <v>137</v>
      </c>
      <c r="C88" s="20" t="s">
        <v>159</v>
      </c>
      <c r="D88" s="21" t="s">
        <v>52</v>
      </c>
      <c r="E88" s="21" t="s">
        <v>44</v>
      </c>
      <c r="F88" s="22" t="s">
        <v>45</v>
      </c>
      <c r="G88" s="39" t="s">
        <v>133</v>
      </c>
      <c r="H88" s="23">
        <v>56000000</v>
      </c>
      <c r="I88" s="23">
        <v>56000000</v>
      </c>
      <c r="J88" s="21" t="s">
        <v>36</v>
      </c>
      <c r="K88" s="21" t="s">
        <v>37</v>
      </c>
      <c r="L88" s="20" t="s">
        <v>157</v>
      </c>
    </row>
    <row r="89" spans="2:12" s="24" customFormat="1" ht="51" customHeight="1" x14ac:dyDescent="0.2">
      <c r="B89" s="50" t="s">
        <v>160</v>
      </c>
      <c r="C89" s="20" t="s">
        <v>161</v>
      </c>
      <c r="D89" s="21" t="s">
        <v>43</v>
      </c>
      <c r="E89" s="21" t="s">
        <v>44</v>
      </c>
      <c r="F89" s="22" t="s">
        <v>45</v>
      </c>
      <c r="G89" s="39" t="s">
        <v>133</v>
      </c>
      <c r="H89" s="27">
        <v>55000000</v>
      </c>
      <c r="I89" s="27">
        <v>55000000</v>
      </c>
      <c r="J89" s="21" t="s">
        <v>36</v>
      </c>
      <c r="K89" s="21" t="s">
        <v>37</v>
      </c>
      <c r="L89" s="20" t="s">
        <v>154</v>
      </c>
    </row>
    <row r="90" spans="2:12" s="24" customFormat="1" ht="63.75" customHeight="1" x14ac:dyDescent="0.2">
      <c r="B90" s="50" t="s">
        <v>160</v>
      </c>
      <c r="C90" s="20" t="s">
        <v>162</v>
      </c>
      <c r="D90" s="21" t="s">
        <v>146</v>
      </c>
      <c r="E90" s="21" t="s">
        <v>44</v>
      </c>
      <c r="F90" s="20" t="s">
        <v>163</v>
      </c>
      <c r="G90" s="39" t="s">
        <v>133</v>
      </c>
      <c r="H90" s="23">
        <v>67500000</v>
      </c>
      <c r="I90" s="23">
        <v>67500000</v>
      </c>
      <c r="J90" s="21" t="s">
        <v>36</v>
      </c>
      <c r="K90" s="21" t="s">
        <v>37</v>
      </c>
      <c r="L90" s="20" t="s">
        <v>154</v>
      </c>
    </row>
    <row r="91" spans="2:12" s="24" customFormat="1" ht="51" customHeight="1" x14ac:dyDescent="0.2">
      <c r="B91" s="50">
        <v>80101506</v>
      </c>
      <c r="C91" s="20" t="s">
        <v>164</v>
      </c>
      <c r="D91" s="21" t="s">
        <v>146</v>
      </c>
      <c r="E91" s="21" t="s">
        <v>48</v>
      </c>
      <c r="F91" s="20" t="s">
        <v>163</v>
      </c>
      <c r="G91" s="39" t="s">
        <v>133</v>
      </c>
      <c r="H91" s="23">
        <v>61800000</v>
      </c>
      <c r="I91" s="23">
        <v>61800000</v>
      </c>
      <c r="J91" s="21" t="s">
        <v>36</v>
      </c>
      <c r="K91" s="21" t="s">
        <v>37</v>
      </c>
      <c r="L91" s="20" t="s">
        <v>154</v>
      </c>
    </row>
    <row r="92" spans="2:12" s="24" customFormat="1" ht="51" customHeight="1" x14ac:dyDescent="0.2">
      <c r="B92" s="50" t="s">
        <v>160</v>
      </c>
      <c r="C92" s="20" t="s">
        <v>165</v>
      </c>
      <c r="D92" s="21" t="s">
        <v>43</v>
      </c>
      <c r="E92" s="21" t="s">
        <v>44</v>
      </c>
      <c r="F92" s="22" t="s">
        <v>45</v>
      </c>
      <c r="G92" s="39" t="s">
        <v>133</v>
      </c>
      <c r="H92" s="23">
        <v>55000000</v>
      </c>
      <c r="I92" s="23">
        <v>55000000</v>
      </c>
      <c r="J92" s="21" t="s">
        <v>36</v>
      </c>
      <c r="K92" s="21" t="s">
        <v>37</v>
      </c>
      <c r="L92" s="20" t="s">
        <v>154</v>
      </c>
    </row>
    <row r="93" spans="2:12" s="24" customFormat="1" ht="51" customHeight="1" x14ac:dyDescent="0.2">
      <c r="B93" s="50">
        <v>80101506</v>
      </c>
      <c r="C93" s="20" t="s">
        <v>166</v>
      </c>
      <c r="D93" s="21" t="s">
        <v>167</v>
      </c>
      <c r="E93" s="21" t="s">
        <v>44</v>
      </c>
      <c r="F93" s="22" t="s">
        <v>45</v>
      </c>
      <c r="G93" s="39" t="s">
        <v>133</v>
      </c>
      <c r="H93" s="23">
        <v>6365400</v>
      </c>
      <c r="I93" s="23">
        <v>6365400</v>
      </c>
      <c r="J93" s="21" t="s">
        <v>36</v>
      </c>
      <c r="K93" s="21" t="s">
        <v>37</v>
      </c>
      <c r="L93" s="20" t="s">
        <v>154</v>
      </c>
    </row>
    <row r="94" spans="2:12" s="24" customFormat="1" ht="51" customHeight="1" x14ac:dyDescent="0.2">
      <c r="B94" s="19">
        <v>86111600</v>
      </c>
      <c r="C94" s="48" t="s">
        <v>168</v>
      </c>
      <c r="D94" s="21" t="s">
        <v>62</v>
      </c>
      <c r="E94" s="21" t="s">
        <v>48</v>
      </c>
      <c r="F94" s="22" t="s">
        <v>74</v>
      </c>
      <c r="G94" s="39" t="s">
        <v>133</v>
      </c>
      <c r="H94" s="23">
        <v>51500000</v>
      </c>
      <c r="I94" s="23">
        <v>51500000</v>
      </c>
      <c r="J94" s="21" t="s">
        <v>36</v>
      </c>
      <c r="K94" s="21" t="s">
        <v>37</v>
      </c>
      <c r="L94" s="20" t="s">
        <v>38</v>
      </c>
    </row>
    <row r="95" spans="2:12" s="24" customFormat="1" ht="63.75" customHeight="1" x14ac:dyDescent="0.2">
      <c r="B95" s="19">
        <v>90111601</v>
      </c>
      <c r="C95" s="48" t="s">
        <v>169</v>
      </c>
      <c r="D95" s="21" t="s">
        <v>100</v>
      </c>
      <c r="E95" s="21" t="s">
        <v>33</v>
      </c>
      <c r="F95" s="22" t="s">
        <v>45</v>
      </c>
      <c r="G95" s="39" t="s">
        <v>133</v>
      </c>
      <c r="H95" s="23">
        <v>25000000</v>
      </c>
      <c r="I95" s="23">
        <v>25000000</v>
      </c>
      <c r="J95" s="21" t="s">
        <v>36</v>
      </c>
      <c r="K95" s="21" t="s">
        <v>37</v>
      </c>
      <c r="L95" s="20" t="s">
        <v>170</v>
      </c>
    </row>
    <row r="96" spans="2:12" s="24" customFormat="1" ht="76.5" customHeight="1" x14ac:dyDescent="0.2">
      <c r="B96" s="19">
        <v>90111601</v>
      </c>
      <c r="C96" s="48" t="s">
        <v>171</v>
      </c>
      <c r="D96" s="54" t="s">
        <v>32</v>
      </c>
      <c r="E96" s="21" t="s">
        <v>33</v>
      </c>
      <c r="F96" s="22" t="s">
        <v>45</v>
      </c>
      <c r="G96" s="39" t="s">
        <v>133</v>
      </c>
      <c r="H96" s="55">
        <v>50000000</v>
      </c>
      <c r="I96" s="55">
        <v>50000000</v>
      </c>
      <c r="J96" s="21" t="s">
        <v>36</v>
      </c>
      <c r="K96" s="21" t="s">
        <v>37</v>
      </c>
      <c r="L96" s="20" t="s">
        <v>157</v>
      </c>
    </row>
    <row r="97" spans="2:12" s="24" customFormat="1" ht="63.75" customHeight="1" x14ac:dyDescent="0.2">
      <c r="B97" s="19">
        <v>86101705</v>
      </c>
      <c r="C97" s="48" t="s">
        <v>172</v>
      </c>
      <c r="D97" s="56" t="s">
        <v>146</v>
      </c>
      <c r="E97" s="21" t="s">
        <v>33</v>
      </c>
      <c r="F97" s="22" t="s">
        <v>45</v>
      </c>
      <c r="G97" s="39" t="s">
        <v>133</v>
      </c>
      <c r="H97" s="42">
        <v>20777200</v>
      </c>
      <c r="I97" s="42">
        <v>20777200</v>
      </c>
      <c r="J97" s="21" t="s">
        <v>36</v>
      </c>
      <c r="K97" s="21" t="s">
        <v>37</v>
      </c>
      <c r="L97" s="20" t="s">
        <v>173</v>
      </c>
    </row>
    <row r="98" spans="2:12" s="24" customFormat="1" ht="64.5" customHeight="1" thickBot="1" x14ac:dyDescent="0.25">
      <c r="B98" s="43">
        <v>86101705</v>
      </c>
      <c r="C98" s="57" t="s">
        <v>174</v>
      </c>
      <c r="D98" s="58" t="s">
        <v>32</v>
      </c>
      <c r="E98" s="45" t="s">
        <v>175</v>
      </c>
      <c r="F98" s="46" t="s">
        <v>45</v>
      </c>
      <c r="G98" s="44" t="s">
        <v>133</v>
      </c>
      <c r="H98" s="42">
        <v>30000000</v>
      </c>
      <c r="I98" s="42">
        <v>30000000</v>
      </c>
      <c r="J98" s="45" t="s">
        <v>36</v>
      </c>
      <c r="K98" s="45" t="s">
        <v>37</v>
      </c>
      <c r="L98" s="44" t="s">
        <v>91</v>
      </c>
    </row>
    <row r="99" spans="2:12" s="24" customFormat="1" ht="51" customHeight="1" x14ac:dyDescent="0.2">
      <c r="B99" s="38">
        <v>81111510</v>
      </c>
      <c r="C99" s="39" t="s">
        <v>176</v>
      </c>
      <c r="D99" s="40" t="s">
        <v>52</v>
      </c>
      <c r="E99" s="40" t="s">
        <v>50</v>
      </c>
      <c r="F99" s="22" t="s">
        <v>45</v>
      </c>
      <c r="G99" s="39" t="s">
        <v>177</v>
      </c>
      <c r="H99" s="42">
        <v>137445000</v>
      </c>
      <c r="I99" s="42">
        <v>137445000</v>
      </c>
      <c r="J99" s="40" t="s">
        <v>36</v>
      </c>
      <c r="K99" s="40" t="s">
        <v>37</v>
      </c>
      <c r="L99" s="39" t="s">
        <v>173</v>
      </c>
    </row>
    <row r="100" spans="2:12" s="24" customFormat="1" ht="51" customHeight="1" x14ac:dyDescent="0.2">
      <c r="B100" s="38">
        <v>81111510</v>
      </c>
      <c r="C100" s="59" t="s">
        <v>178</v>
      </c>
      <c r="D100" s="40" t="s">
        <v>179</v>
      </c>
      <c r="E100" s="40" t="s">
        <v>50</v>
      </c>
      <c r="F100" s="22" t="s">
        <v>41</v>
      </c>
      <c r="G100" s="39" t="s">
        <v>177</v>
      </c>
      <c r="H100" s="42">
        <v>8549000</v>
      </c>
      <c r="I100" s="42">
        <v>8549000</v>
      </c>
      <c r="J100" s="40" t="s">
        <v>36</v>
      </c>
      <c r="K100" s="40" t="s">
        <v>37</v>
      </c>
      <c r="L100" s="39" t="s">
        <v>173</v>
      </c>
    </row>
    <row r="101" spans="2:12" s="24" customFormat="1" ht="51" customHeight="1" x14ac:dyDescent="0.2">
      <c r="B101" s="38">
        <v>81111510</v>
      </c>
      <c r="C101" s="39" t="s">
        <v>180</v>
      </c>
      <c r="D101" s="21" t="s">
        <v>52</v>
      </c>
      <c r="E101" s="40" t="s">
        <v>50</v>
      </c>
      <c r="F101" s="41" t="s">
        <v>58</v>
      </c>
      <c r="G101" s="39" t="s">
        <v>177</v>
      </c>
      <c r="H101" s="42">
        <v>14900000</v>
      </c>
      <c r="I101" s="42">
        <v>14900000</v>
      </c>
      <c r="J101" s="40" t="s">
        <v>36</v>
      </c>
      <c r="K101" s="40" t="s">
        <v>37</v>
      </c>
      <c r="L101" s="39" t="s">
        <v>173</v>
      </c>
    </row>
    <row r="102" spans="2:12" s="24" customFormat="1" ht="51" customHeight="1" x14ac:dyDescent="0.2">
      <c r="B102" s="38">
        <v>81111510</v>
      </c>
      <c r="C102" s="39" t="s">
        <v>180</v>
      </c>
      <c r="D102" s="21" t="s">
        <v>52</v>
      </c>
      <c r="E102" s="40" t="s">
        <v>50</v>
      </c>
      <c r="F102" s="41" t="s">
        <v>58</v>
      </c>
      <c r="G102" s="39" t="s">
        <v>177</v>
      </c>
      <c r="H102" s="42">
        <v>14900000</v>
      </c>
      <c r="I102" s="42">
        <v>14900000</v>
      </c>
      <c r="J102" s="40" t="s">
        <v>36</v>
      </c>
      <c r="K102" s="40" t="s">
        <v>37</v>
      </c>
      <c r="L102" s="39" t="s">
        <v>173</v>
      </c>
    </row>
    <row r="103" spans="2:12" s="24" customFormat="1" ht="51" customHeight="1" x14ac:dyDescent="0.2">
      <c r="B103" s="38">
        <v>81111510</v>
      </c>
      <c r="C103" s="39" t="s">
        <v>180</v>
      </c>
      <c r="D103" s="21" t="s">
        <v>52</v>
      </c>
      <c r="E103" s="40" t="s">
        <v>50</v>
      </c>
      <c r="F103" s="41" t="s">
        <v>58</v>
      </c>
      <c r="G103" s="39" t="s">
        <v>177</v>
      </c>
      <c r="H103" s="42">
        <v>14900000</v>
      </c>
      <c r="I103" s="42">
        <v>14900000</v>
      </c>
      <c r="J103" s="40" t="s">
        <v>36</v>
      </c>
      <c r="K103" s="40" t="s">
        <v>37</v>
      </c>
      <c r="L103" s="39" t="s">
        <v>173</v>
      </c>
    </row>
    <row r="104" spans="2:12" s="24" customFormat="1" ht="51" customHeight="1" x14ac:dyDescent="0.2">
      <c r="B104" s="38">
        <v>81111510</v>
      </c>
      <c r="C104" s="39" t="s">
        <v>180</v>
      </c>
      <c r="D104" s="21" t="s">
        <v>52</v>
      </c>
      <c r="E104" s="40" t="s">
        <v>50</v>
      </c>
      <c r="F104" s="41" t="s">
        <v>58</v>
      </c>
      <c r="G104" s="39" t="s">
        <v>177</v>
      </c>
      <c r="H104" s="42">
        <v>14900000</v>
      </c>
      <c r="I104" s="42">
        <v>14900000</v>
      </c>
      <c r="J104" s="40" t="s">
        <v>36</v>
      </c>
      <c r="K104" s="40" t="s">
        <v>37</v>
      </c>
      <c r="L104" s="39" t="s">
        <v>173</v>
      </c>
    </row>
    <row r="105" spans="2:12" s="24" customFormat="1" ht="51" customHeight="1" x14ac:dyDescent="0.2">
      <c r="B105" s="38">
        <v>81111510</v>
      </c>
      <c r="C105" s="39" t="s">
        <v>180</v>
      </c>
      <c r="D105" s="21" t="s">
        <v>100</v>
      </c>
      <c r="E105" s="40" t="s">
        <v>50</v>
      </c>
      <c r="F105" s="41" t="s">
        <v>58</v>
      </c>
      <c r="G105" s="39" t="s">
        <v>177</v>
      </c>
      <c r="H105" s="42">
        <v>11175000</v>
      </c>
      <c r="I105" s="42">
        <v>11175000</v>
      </c>
      <c r="J105" s="40" t="s">
        <v>36</v>
      </c>
      <c r="K105" s="40" t="s">
        <v>37</v>
      </c>
      <c r="L105" s="39" t="s">
        <v>173</v>
      </c>
    </row>
    <row r="106" spans="2:12" s="24" customFormat="1" ht="63.75" customHeight="1" x14ac:dyDescent="0.2">
      <c r="B106" s="60">
        <v>45111700</v>
      </c>
      <c r="C106" s="39" t="s">
        <v>182</v>
      </c>
      <c r="D106" s="40" t="s">
        <v>183</v>
      </c>
      <c r="E106" s="40" t="s">
        <v>175</v>
      </c>
      <c r="F106" s="22" t="s">
        <v>41</v>
      </c>
      <c r="G106" s="39" t="s">
        <v>181</v>
      </c>
      <c r="H106" s="42">
        <v>44290000</v>
      </c>
      <c r="I106" s="42">
        <v>44290000</v>
      </c>
      <c r="J106" s="40" t="s">
        <v>36</v>
      </c>
      <c r="K106" s="40" t="s">
        <v>37</v>
      </c>
      <c r="L106" s="39" t="s">
        <v>173</v>
      </c>
    </row>
    <row r="107" spans="2:12" s="24" customFormat="1" ht="77.25" customHeight="1" thickBot="1" x14ac:dyDescent="0.25">
      <c r="B107" s="43" t="s">
        <v>184</v>
      </c>
      <c r="C107" s="44" t="s">
        <v>185</v>
      </c>
      <c r="D107" s="45" t="s">
        <v>139</v>
      </c>
      <c r="E107" s="45" t="s">
        <v>48</v>
      </c>
      <c r="F107" s="46" t="s">
        <v>45</v>
      </c>
      <c r="G107" s="44" t="s">
        <v>177</v>
      </c>
      <c r="H107" s="47">
        <v>45886500</v>
      </c>
      <c r="I107" s="47">
        <v>45886500</v>
      </c>
      <c r="J107" s="45" t="s">
        <v>36</v>
      </c>
      <c r="K107" s="45" t="s">
        <v>37</v>
      </c>
      <c r="L107" s="44" t="s">
        <v>173</v>
      </c>
    </row>
    <row r="108" spans="2:12" s="24" customFormat="1" ht="51" customHeight="1" x14ac:dyDescent="0.2">
      <c r="B108" s="19">
        <v>82101602</v>
      </c>
      <c r="C108" s="20" t="s">
        <v>187</v>
      </c>
      <c r="D108" s="21" t="s">
        <v>52</v>
      </c>
      <c r="E108" s="21" t="s">
        <v>44</v>
      </c>
      <c r="F108" s="22" t="s">
        <v>45</v>
      </c>
      <c r="G108" s="20" t="s">
        <v>177</v>
      </c>
      <c r="H108" s="27">
        <v>307187370</v>
      </c>
      <c r="I108" s="27">
        <v>307187370</v>
      </c>
      <c r="J108" s="21" t="s">
        <v>36</v>
      </c>
      <c r="K108" s="21" t="s">
        <v>37</v>
      </c>
      <c r="L108" s="39" t="s">
        <v>186</v>
      </c>
    </row>
    <row r="109" spans="2:12" s="24" customFormat="1" ht="51" customHeight="1" x14ac:dyDescent="0.2">
      <c r="B109" s="19">
        <v>82101602</v>
      </c>
      <c r="C109" s="20" t="s">
        <v>188</v>
      </c>
      <c r="D109" s="21" t="s">
        <v>82</v>
      </c>
      <c r="E109" s="21" t="s">
        <v>44</v>
      </c>
      <c r="F109" s="22" t="s">
        <v>45</v>
      </c>
      <c r="G109" s="20" t="s">
        <v>177</v>
      </c>
      <c r="H109" s="23">
        <v>300000000</v>
      </c>
      <c r="I109" s="23">
        <v>378037500</v>
      </c>
      <c r="J109" s="21" t="s">
        <v>36</v>
      </c>
      <c r="K109" s="21" t="s">
        <v>37</v>
      </c>
      <c r="L109" s="39" t="s">
        <v>186</v>
      </c>
    </row>
    <row r="110" spans="2:12" s="24" customFormat="1" ht="63.75" customHeight="1" x14ac:dyDescent="0.2">
      <c r="B110" s="19">
        <v>82101603</v>
      </c>
      <c r="C110" s="20" t="s">
        <v>189</v>
      </c>
      <c r="D110" s="21" t="s">
        <v>52</v>
      </c>
      <c r="E110" s="21" t="s">
        <v>190</v>
      </c>
      <c r="F110" s="22" t="s">
        <v>45</v>
      </c>
      <c r="G110" s="20" t="s">
        <v>177</v>
      </c>
      <c r="H110" s="23">
        <f>60000000+17962500</f>
        <v>77962500</v>
      </c>
      <c r="I110" s="23">
        <f>60000000+17962500</f>
        <v>77962500</v>
      </c>
      <c r="J110" s="21" t="s">
        <v>36</v>
      </c>
      <c r="K110" s="21" t="s">
        <v>37</v>
      </c>
      <c r="L110" s="39" t="s">
        <v>186</v>
      </c>
    </row>
    <row r="111" spans="2:12" s="61" customFormat="1" ht="51" customHeight="1" x14ac:dyDescent="0.2">
      <c r="B111" s="19">
        <v>82101801</v>
      </c>
      <c r="C111" s="20" t="s">
        <v>191</v>
      </c>
      <c r="D111" s="21" t="s">
        <v>139</v>
      </c>
      <c r="E111" s="21" t="s">
        <v>71</v>
      </c>
      <c r="F111" s="41" t="s">
        <v>58</v>
      </c>
      <c r="G111" s="20" t="s">
        <v>177</v>
      </c>
      <c r="H111" s="23">
        <v>240000000</v>
      </c>
      <c r="I111" s="23">
        <v>240000000</v>
      </c>
      <c r="J111" s="21" t="s">
        <v>36</v>
      </c>
      <c r="K111" s="21" t="s">
        <v>37</v>
      </c>
      <c r="L111" s="39" t="s">
        <v>186</v>
      </c>
    </row>
    <row r="112" spans="2:12" s="24" customFormat="1" ht="51" customHeight="1" x14ac:dyDescent="0.2">
      <c r="B112" s="19">
        <v>82111901</v>
      </c>
      <c r="C112" s="20" t="s">
        <v>192</v>
      </c>
      <c r="D112" s="21" t="s">
        <v>52</v>
      </c>
      <c r="E112" s="21" t="s">
        <v>50</v>
      </c>
      <c r="F112" s="22" t="s">
        <v>58</v>
      </c>
      <c r="G112" s="20" t="s">
        <v>177</v>
      </c>
      <c r="H112" s="23">
        <f>70000000+14000000</f>
        <v>84000000</v>
      </c>
      <c r="I112" s="23">
        <f>70000000+14000000</f>
        <v>84000000</v>
      </c>
      <c r="J112" s="21" t="s">
        <v>36</v>
      </c>
      <c r="K112" s="21" t="s">
        <v>37</v>
      </c>
      <c r="L112" s="39" t="s">
        <v>186</v>
      </c>
    </row>
    <row r="113" spans="2:12" s="24" customFormat="1" ht="51" customHeight="1" x14ac:dyDescent="0.2">
      <c r="B113" s="19">
        <v>82111901</v>
      </c>
      <c r="C113" s="20" t="s">
        <v>193</v>
      </c>
      <c r="D113" s="54" t="s">
        <v>82</v>
      </c>
      <c r="E113" s="54" t="s">
        <v>131</v>
      </c>
      <c r="F113" s="22" t="s">
        <v>34</v>
      </c>
      <c r="G113" s="20" t="s">
        <v>35</v>
      </c>
      <c r="H113" s="23">
        <v>10000000</v>
      </c>
      <c r="I113" s="23">
        <v>10000000</v>
      </c>
      <c r="J113" s="21" t="s">
        <v>36</v>
      </c>
      <c r="K113" s="21" t="s">
        <v>37</v>
      </c>
      <c r="L113" s="39" t="s">
        <v>186</v>
      </c>
    </row>
    <row r="114" spans="2:12" s="24" customFormat="1" ht="51.75" customHeight="1" thickBot="1" x14ac:dyDescent="0.25">
      <c r="B114" s="43">
        <v>82141505</v>
      </c>
      <c r="C114" s="44" t="s">
        <v>194</v>
      </c>
      <c r="D114" s="45" t="s">
        <v>52</v>
      </c>
      <c r="E114" s="45" t="s">
        <v>50</v>
      </c>
      <c r="F114" s="46" t="s">
        <v>45</v>
      </c>
      <c r="G114" s="44" t="s">
        <v>177</v>
      </c>
      <c r="H114" s="27">
        <v>20000000</v>
      </c>
      <c r="I114" s="27">
        <v>20000000</v>
      </c>
      <c r="J114" s="45" t="s">
        <v>36</v>
      </c>
      <c r="K114" s="45" t="s">
        <v>37</v>
      </c>
      <c r="L114" s="39" t="s">
        <v>186</v>
      </c>
    </row>
    <row r="115" spans="2:12" s="24" customFormat="1" ht="52.5" customHeight="1" x14ac:dyDescent="0.2">
      <c r="B115" s="26">
        <v>80101507</v>
      </c>
      <c r="C115" s="20" t="s">
        <v>195</v>
      </c>
      <c r="D115" s="21" t="s">
        <v>82</v>
      </c>
      <c r="E115" s="21" t="s">
        <v>131</v>
      </c>
      <c r="F115" s="22" t="s">
        <v>116</v>
      </c>
      <c r="G115" s="20" t="s">
        <v>181</v>
      </c>
      <c r="H115" s="23">
        <v>150000000</v>
      </c>
      <c r="I115" s="23">
        <v>150000000</v>
      </c>
      <c r="J115" s="21" t="s">
        <v>36</v>
      </c>
      <c r="K115" s="21" t="s">
        <v>37</v>
      </c>
      <c r="L115" s="20" t="s">
        <v>98</v>
      </c>
    </row>
    <row r="116" spans="2:12" s="24" customFormat="1" ht="63.75" customHeight="1" x14ac:dyDescent="0.2">
      <c r="B116" s="26">
        <v>80101604</v>
      </c>
      <c r="C116" s="20" t="s">
        <v>196</v>
      </c>
      <c r="D116" s="21" t="s">
        <v>114</v>
      </c>
      <c r="E116" s="21" t="s">
        <v>73</v>
      </c>
      <c r="F116" s="22" t="s">
        <v>116</v>
      </c>
      <c r="G116" s="20" t="s">
        <v>181</v>
      </c>
      <c r="H116" s="23">
        <v>145630662</v>
      </c>
      <c r="I116" s="23">
        <v>145630662</v>
      </c>
      <c r="J116" s="21" t="s">
        <v>36</v>
      </c>
      <c r="K116" s="21" t="s">
        <v>37</v>
      </c>
      <c r="L116" s="20" t="s">
        <v>98</v>
      </c>
    </row>
    <row r="117" spans="2:12" s="24" customFormat="1" ht="76.5" customHeight="1" x14ac:dyDescent="0.2">
      <c r="B117" s="26">
        <v>81112202</v>
      </c>
      <c r="C117" s="39" t="s">
        <v>197</v>
      </c>
      <c r="D117" s="21" t="s">
        <v>43</v>
      </c>
      <c r="E117" s="40" t="s">
        <v>44</v>
      </c>
      <c r="F117" s="41" t="s">
        <v>116</v>
      </c>
      <c r="G117" s="20" t="s">
        <v>181</v>
      </c>
      <c r="H117" s="23">
        <v>19869338</v>
      </c>
      <c r="I117" s="23">
        <v>19869338</v>
      </c>
      <c r="J117" s="21" t="s">
        <v>36</v>
      </c>
      <c r="K117" s="21" t="s">
        <v>37</v>
      </c>
      <c r="L117" s="20" t="s">
        <v>98</v>
      </c>
    </row>
    <row r="118" spans="2:12" s="24" customFormat="1" ht="102" customHeight="1" x14ac:dyDescent="0.2">
      <c r="B118" s="26">
        <v>80101507</v>
      </c>
      <c r="C118" s="20" t="s">
        <v>198</v>
      </c>
      <c r="D118" s="21" t="s">
        <v>40</v>
      </c>
      <c r="E118" s="40" t="s">
        <v>44</v>
      </c>
      <c r="F118" s="22" t="s">
        <v>199</v>
      </c>
      <c r="G118" s="20" t="s">
        <v>181</v>
      </c>
      <c r="H118" s="23">
        <v>88000000</v>
      </c>
      <c r="I118" s="23">
        <v>88000000</v>
      </c>
      <c r="J118" s="21" t="s">
        <v>36</v>
      </c>
      <c r="K118" s="21" t="s">
        <v>37</v>
      </c>
      <c r="L118" s="20" t="s">
        <v>98</v>
      </c>
    </row>
    <row r="119" spans="2:12" s="37" customFormat="1" ht="76.5" customHeight="1" x14ac:dyDescent="0.2">
      <c r="B119" s="26">
        <v>80101604</v>
      </c>
      <c r="C119" s="39" t="s">
        <v>200</v>
      </c>
      <c r="D119" s="21" t="s">
        <v>40</v>
      </c>
      <c r="E119" s="40" t="s">
        <v>50</v>
      </c>
      <c r="F119" s="41" t="s">
        <v>116</v>
      </c>
      <c r="G119" s="20" t="s">
        <v>181</v>
      </c>
      <c r="H119" s="23">
        <v>31500000</v>
      </c>
      <c r="I119" s="23">
        <v>31500000</v>
      </c>
      <c r="J119" s="21" t="s">
        <v>36</v>
      </c>
      <c r="K119" s="21" t="s">
        <v>37</v>
      </c>
      <c r="L119" s="20" t="s">
        <v>98</v>
      </c>
    </row>
    <row r="120" spans="2:12" s="37" customFormat="1" ht="63.75" customHeight="1" x14ac:dyDescent="0.2">
      <c r="B120" s="26">
        <v>43232311</v>
      </c>
      <c r="C120" s="20" t="s">
        <v>201</v>
      </c>
      <c r="D120" s="21" t="s">
        <v>114</v>
      </c>
      <c r="E120" s="40" t="s">
        <v>131</v>
      </c>
      <c r="F120" s="41" t="s">
        <v>116</v>
      </c>
      <c r="G120" s="20" t="s">
        <v>181</v>
      </c>
      <c r="H120" s="23">
        <v>37400023.75</v>
      </c>
      <c r="I120" s="23">
        <v>37400023.75</v>
      </c>
      <c r="J120" s="21" t="s">
        <v>36</v>
      </c>
      <c r="K120" s="21" t="s">
        <v>37</v>
      </c>
      <c r="L120" s="20" t="s">
        <v>98</v>
      </c>
    </row>
    <row r="121" spans="2:12" s="24" customFormat="1" ht="63.75" customHeight="1" x14ac:dyDescent="0.2">
      <c r="B121" s="26">
        <v>43232311</v>
      </c>
      <c r="C121" s="20" t="s">
        <v>202</v>
      </c>
      <c r="D121" s="21" t="s">
        <v>40</v>
      </c>
      <c r="E121" s="40" t="s">
        <v>50</v>
      </c>
      <c r="F121" s="41" t="s">
        <v>116</v>
      </c>
      <c r="G121" s="20" t="s">
        <v>181</v>
      </c>
      <c r="H121" s="23">
        <v>350000000</v>
      </c>
      <c r="I121" s="23">
        <v>350000000</v>
      </c>
      <c r="J121" s="21" t="s">
        <v>36</v>
      </c>
      <c r="K121" s="21" t="s">
        <v>37</v>
      </c>
      <c r="L121" s="20" t="s">
        <v>98</v>
      </c>
    </row>
    <row r="122" spans="2:12" s="24" customFormat="1" ht="63.75" customHeight="1" x14ac:dyDescent="0.2">
      <c r="B122" s="26">
        <v>81112202</v>
      </c>
      <c r="C122" s="39" t="s">
        <v>203</v>
      </c>
      <c r="D122" s="21" t="s">
        <v>82</v>
      </c>
      <c r="E122" s="40" t="s">
        <v>131</v>
      </c>
      <c r="F122" s="41" t="s">
        <v>204</v>
      </c>
      <c r="G122" s="20" t="s">
        <v>181</v>
      </c>
      <c r="H122" s="23">
        <v>315000000</v>
      </c>
      <c r="I122" s="23">
        <v>315000000</v>
      </c>
      <c r="J122" s="21" t="s">
        <v>36</v>
      </c>
      <c r="K122" s="21" t="s">
        <v>37</v>
      </c>
      <c r="L122" s="20" t="s">
        <v>98</v>
      </c>
    </row>
    <row r="123" spans="2:12" s="24" customFormat="1" ht="63.75" customHeight="1" x14ac:dyDescent="0.2">
      <c r="B123" s="26">
        <v>81112103</v>
      </c>
      <c r="C123" s="20" t="s">
        <v>205</v>
      </c>
      <c r="D123" s="21" t="s">
        <v>82</v>
      </c>
      <c r="E123" s="21" t="s">
        <v>73</v>
      </c>
      <c r="F123" s="22" t="s">
        <v>206</v>
      </c>
      <c r="G123" s="20" t="s">
        <v>181</v>
      </c>
      <c r="H123" s="23">
        <v>15000000</v>
      </c>
      <c r="I123" s="23">
        <v>15000000</v>
      </c>
      <c r="J123" s="21" t="s">
        <v>36</v>
      </c>
      <c r="K123" s="21" t="s">
        <v>37</v>
      </c>
      <c r="L123" s="20" t="s">
        <v>98</v>
      </c>
    </row>
    <row r="124" spans="2:12" s="24" customFormat="1" ht="63.75" customHeight="1" x14ac:dyDescent="0.2">
      <c r="B124" s="19" t="s">
        <v>207</v>
      </c>
      <c r="C124" s="20" t="s">
        <v>208</v>
      </c>
      <c r="D124" s="21" t="s">
        <v>82</v>
      </c>
      <c r="E124" s="21" t="s">
        <v>131</v>
      </c>
      <c r="F124" s="22" t="s">
        <v>206</v>
      </c>
      <c r="G124" s="20" t="s">
        <v>181</v>
      </c>
      <c r="H124" s="23">
        <v>217000000</v>
      </c>
      <c r="I124" s="23">
        <v>217000000</v>
      </c>
      <c r="J124" s="21" t="s">
        <v>36</v>
      </c>
      <c r="K124" s="21" t="s">
        <v>37</v>
      </c>
      <c r="L124" s="20" t="s">
        <v>98</v>
      </c>
    </row>
    <row r="125" spans="2:12" s="24" customFormat="1" ht="76.5" customHeight="1" x14ac:dyDescent="0.2">
      <c r="B125" s="19">
        <v>81112212</v>
      </c>
      <c r="C125" s="20" t="s">
        <v>209</v>
      </c>
      <c r="D125" s="21" t="s">
        <v>82</v>
      </c>
      <c r="E125" s="21" t="s">
        <v>131</v>
      </c>
      <c r="F125" s="22" t="s">
        <v>116</v>
      </c>
      <c r="G125" s="20" t="s">
        <v>181</v>
      </c>
      <c r="H125" s="23">
        <v>34988844</v>
      </c>
      <c r="I125" s="23">
        <v>34988844</v>
      </c>
      <c r="J125" s="21" t="s">
        <v>36</v>
      </c>
      <c r="K125" s="21" t="s">
        <v>37</v>
      </c>
      <c r="L125" s="20" t="s">
        <v>98</v>
      </c>
    </row>
    <row r="126" spans="2:12" s="24" customFormat="1" ht="63.75" customHeight="1" x14ac:dyDescent="0.2">
      <c r="B126" s="19">
        <v>81112300</v>
      </c>
      <c r="C126" s="20" t="s">
        <v>210</v>
      </c>
      <c r="D126" s="21" t="s">
        <v>100</v>
      </c>
      <c r="E126" s="21" t="s">
        <v>48</v>
      </c>
      <c r="F126" s="22" t="s">
        <v>116</v>
      </c>
      <c r="G126" s="20" t="s">
        <v>181</v>
      </c>
      <c r="H126" s="23">
        <v>159967769</v>
      </c>
      <c r="I126" s="23">
        <v>159967769</v>
      </c>
      <c r="J126" s="21" t="s">
        <v>36</v>
      </c>
      <c r="K126" s="21" t="s">
        <v>37</v>
      </c>
      <c r="L126" s="20" t="s">
        <v>98</v>
      </c>
    </row>
    <row r="127" spans="2:12" s="24" customFormat="1" ht="76.5" customHeight="1" x14ac:dyDescent="0.2">
      <c r="B127" s="19" t="s">
        <v>211</v>
      </c>
      <c r="C127" s="20" t="s">
        <v>212</v>
      </c>
      <c r="D127" s="21" t="s">
        <v>100</v>
      </c>
      <c r="E127" s="21" t="s">
        <v>48</v>
      </c>
      <c r="F127" s="22" t="s">
        <v>213</v>
      </c>
      <c r="G127" s="20" t="s">
        <v>181</v>
      </c>
      <c r="H127" s="27">
        <v>12962792</v>
      </c>
      <c r="I127" s="27">
        <v>12962792</v>
      </c>
      <c r="J127" s="21" t="s">
        <v>36</v>
      </c>
      <c r="K127" s="21" t="s">
        <v>37</v>
      </c>
      <c r="L127" s="20" t="s">
        <v>98</v>
      </c>
    </row>
    <row r="128" spans="2:12" s="24" customFormat="1" ht="63.75" customHeight="1" x14ac:dyDescent="0.2">
      <c r="B128" s="19" t="s">
        <v>207</v>
      </c>
      <c r="C128" s="20" t="s">
        <v>214</v>
      </c>
      <c r="D128" s="21" t="s">
        <v>82</v>
      </c>
      <c r="E128" s="21" t="s">
        <v>131</v>
      </c>
      <c r="F128" s="22" t="s">
        <v>206</v>
      </c>
      <c r="G128" s="20" t="s">
        <v>181</v>
      </c>
      <c r="H128" s="23">
        <v>70000000</v>
      </c>
      <c r="I128" s="23">
        <v>70000000</v>
      </c>
      <c r="J128" s="21" t="s">
        <v>36</v>
      </c>
      <c r="K128" s="21" t="s">
        <v>37</v>
      </c>
      <c r="L128" s="20" t="s">
        <v>98</v>
      </c>
    </row>
    <row r="129" spans="2:12" s="24" customFormat="1" ht="76.5" customHeight="1" x14ac:dyDescent="0.2">
      <c r="B129" s="26">
        <v>81112103</v>
      </c>
      <c r="C129" s="20" t="s">
        <v>215</v>
      </c>
      <c r="D129" s="21" t="s">
        <v>100</v>
      </c>
      <c r="E129" s="21" t="s">
        <v>48</v>
      </c>
      <c r="F129" s="22" t="s">
        <v>206</v>
      </c>
      <c r="G129" s="20" t="s">
        <v>181</v>
      </c>
      <c r="H129" s="23">
        <v>15875000</v>
      </c>
      <c r="I129" s="23">
        <v>15875000</v>
      </c>
      <c r="J129" s="21" t="s">
        <v>36</v>
      </c>
      <c r="K129" s="21" t="s">
        <v>37</v>
      </c>
      <c r="L129" s="20" t="s">
        <v>98</v>
      </c>
    </row>
    <row r="130" spans="2:12" s="24" customFormat="1" ht="76.5" customHeight="1" x14ac:dyDescent="0.2">
      <c r="B130" s="26">
        <v>81112103</v>
      </c>
      <c r="C130" s="20" t="s">
        <v>216</v>
      </c>
      <c r="D130" s="21" t="s">
        <v>82</v>
      </c>
      <c r="E130" s="21" t="s">
        <v>131</v>
      </c>
      <c r="F130" s="22" t="s">
        <v>206</v>
      </c>
      <c r="G130" s="20" t="s">
        <v>181</v>
      </c>
      <c r="H130" s="23">
        <v>230000000</v>
      </c>
      <c r="I130" s="23">
        <v>230000000</v>
      </c>
      <c r="J130" s="21" t="s">
        <v>36</v>
      </c>
      <c r="K130" s="21" t="s">
        <v>37</v>
      </c>
      <c r="L130" s="20" t="s">
        <v>98</v>
      </c>
    </row>
    <row r="131" spans="2:12" s="24" customFormat="1" ht="89.25" customHeight="1" x14ac:dyDescent="0.2">
      <c r="B131" s="26">
        <v>81112202</v>
      </c>
      <c r="C131" s="20" t="s">
        <v>217</v>
      </c>
      <c r="D131" s="21" t="s">
        <v>52</v>
      </c>
      <c r="E131" s="21" t="s">
        <v>50</v>
      </c>
      <c r="F131" s="22" t="s">
        <v>116</v>
      </c>
      <c r="G131" s="20" t="s">
        <v>181</v>
      </c>
      <c r="H131" s="27">
        <v>21296061</v>
      </c>
      <c r="I131" s="27">
        <v>21296061</v>
      </c>
      <c r="J131" s="21" t="s">
        <v>36</v>
      </c>
      <c r="K131" s="21" t="s">
        <v>37</v>
      </c>
      <c r="L131" s="20" t="s">
        <v>98</v>
      </c>
    </row>
    <row r="132" spans="2:12" s="24" customFormat="1" ht="70.5" customHeight="1" x14ac:dyDescent="0.2">
      <c r="B132" s="19" t="s">
        <v>218</v>
      </c>
      <c r="C132" s="39" t="s">
        <v>219</v>
      </c>
      <c r="D132" s="21" t="s">
        <v>114</v>
      </c>
      <c r="E132" s="21" t="s">
        <v>131</v>
      </c>
      <c r="F132" s="22" t="s">
        <v>213</v>
      </c>
      <c r="G132" s="20" t="s">
        <v>181</v>
      </c>
      <c r="H132" s="23">
        <v>37575095.75</v>
      </c>
      <c r="I132" s="23">
        <v>37575095.75</v>
      </c>
      <c r="J132" s="21" t="s">
        <v>36</v>
      </c>
      <c r="K132" s="21" t="s">
        <v>37</v>
      </c>
      <c r="L132" s="20" t="s">
        <v>98</v>
      </c>
    </row>
    <row r="133" spans="2:12" s="24" customFormat="1" ht="63.75" customHeight="1" x14ac:dyDescent="0.2">
      <c r="B133" s="19" t="s">
        <v>220</v>
      </c>
      <c r="C133" s="20" t="s">
        <v>221</v>
      </c>
      <c r="D133" s="21" t="s">
        <v>82</v>
      </c>
      <c r="E133" s="21" t="s">
        <v>131</v>
      </c>
      <c r="F133" s="22" t="s">
        <v>213</v>
      </c>
      <c r="G133" s="20" t="s">
        <v>181</v>
      </c>
      <c r="H133" s="23">
        <v>119217887</v>
      </c>
      <c r="I133" s="23">
        <v>119217887</v>
      </c>
      <c r="J133" s="21" t="s">
        <v>36</v>
      </c>
      <c r="K133" s="21" t="s">
        <v>37</v>
      </c>
      <c r="L133" s="20" t="s">
        <v>98</v>
      </c>
    </row>
    <row r="134" spans="2:12" s="24" customFormat="1" ht="63.75" customHeight="1" x14ac:dyDescent="0.2">
      <c r="B134" s="26">
        <v>80101507</v>
      </c>
      <c r="C134" s="20" t="s">
        <v>222</v>
      </c>
      <c r="D134" s="21" t="s">
        <v>114</v>
      </c>
      <c r="E134" s="21" t="s">
        <v>131</v>
      </c>
      <c r="F134" s="22" t="s">
        <v>204</v>
      </c>
      <c r="G134" s="20" t="s">
        <v>181</v>
      </c>
      <c r="H134" s="23">
        <v>37575095.75</v>
      </c>
      <c r="I134" s="23">
        <v>37575095.75</v>
      </c>
      <c r="J134" s="21" t="s">
        <v>36</v>
      </c>
      <c r="K134" s="21" t="s">
        <v>37</v>
      </c>
      <c r="L134" s="20" t="s">
        <v>98</v>
      </c>
    </row>
    <row r="135" spans="2:12" s="24" customFormat="1" ht="76.5" customHeight="1" x14ac:dyDescent="0.2">
      <c r="B135" s="26">
        <v>43232311</v>
      </c>
      <c r="C135" s="48" t="s">
        <v>223</v>
      </c>
      <c r="D135" s="21" t="s">
        <v>82</v>
      </c>
      <c r="E135" s="21" t="s">
        <v>73</v>
      </c>
      <c r="F135" s="22" t="s">
        <v>34</v>
      </c>
      <c r="G135" s="20" t="s">
        <v>181</v>
      </c>
      <c r="H135" s="23">
        <v>2424928</v>
      </c>
      <c r="I135" s="23">
        <v>2424928</v>
      </c>
      <c r="J135" s="21" t="s">
        <v>36</v>
      </c>
      <c r="K135" s="21" t="s">
        <v>37</v>
      </c>
      <c r="L135" s="20" t="s">
        <v>98</v>
      </c>
    </row>
    <row r="136" spans="2:12" s="24" customFormat="1" ht="76.5" customHeight="1" x14ac:dyDescent="0.2">
      <c r="B136" s="26">
        <v>43233205</v>
      </c>
      <c r="C136" s="20" t="s">
        <v>224</v>
      </c>
      <c r="D136" s="21" t="s">
        <v>40</v>
      </c>
      <c r="E136" s="21" t="s">
        <v>50</v>
      </c>
      <c r="F136" s="22" t="s">
        <v>116</v>
      </c>
      <c r="G136" s="20" t="s">
        <v>181</v>
      </c>
      <c r="H136" s="23">
        <v>259999976.25</v>
      </c>
      <c r="I136" s="23">
        <v>259999976.25</v>
      </c>
      <c r="J136" s="21" t="s">
        <v>36</v>
      </c>
      <c r="K136" s="21" t="s">
        <v>37</v>
      </c>
      <c r="L136" s="20" t="s">
        <v>98</v>
      </c>
    </row>
    <row r="137" spans="2:12" s="24" customFormat="1" ht="76.5" customHeight="1" x14ac:dyDescent="0.2">
      <c r="B137" s="26">
        <v>80101507</v>
      </c>
      <c r="C137" s="20" t="s">
        <v>225</v>
      </c>
      <c r="D137" s="21" t="s">
        <v>43</v>
      </c>
      <c r="E137" s="21" t="s">
        <v>44</v>
      </c>
      <c r="F137" s="22" t="s">
        <v>199</v>
      </c>
      <c r="G137" s="20" t="s">
        <v>181</v>
      </c>
      <c r="H137" s="23">
        <v>58850000</v>
      </c>
      <c r="I137" s="23">
        <v>58850000</v>
      </c>
      <c r="J137" s="21" t="s">
        <v>36</v>
      </c>
      <c r="K137" s="21" t="s">
        <v>37</v>
      </c>
      <c r="L137" s="20" t="s">
        <v>98</v>
      </c>
    </row>
    <row r="138" spans="2:12" s="24" customFormat="1" ht="102" customHeight="1" x14ac:dyDescent="0.2">
      <c r="B138" s="26">
        <v>43233205</v>
      </c>
      <c r="C138" s="20" t="s">
        <v>226</v>
      </c>
      <c r="D138" s="21" t="s">
        <v>179</v>
      </c>
      <c r="E138" s="21" t="s">
        <v>115</v>
      </c>
      <c r="F138" s="22" t="s">
        <v>45</v>
      </c>
      <c r="G138" s="20" t="s">
        <v>181</v>
      </c>
      <c r="H138" s="27">
        <v>12000000</v>
      </c>
      <c r="I138" s="27">
        <v>12000000</v>
      </c>
      <c r="J138" s="21" t="s">
        <v>36</v>
      </c>
      <c r="K138" s="21" t="s">
        <v>37</v>
      </c>
      <c r="L138" s="20" t="s">
        <v>98</v>
      </c>
    </row>
    <row r="139" spans="2:12" s="24" customFormat="1" ht="63.75" customHeight="1" x14ac:dyDescent="0.2">
      <c r="B139" s="26">
        <v>80101604</v>
      </c>
      <c r="C139" s="20" t="s">
        <v>227</v>
      </c>
      <c r="D139" s="21" t="s">
        <v>82</v>
      </c>
      <c r="E139" s="21" t="s">
        <v>131</v>
      </c>
      <c r="F139" s="22" t="s">
        <v>116</v>
      </c>
      <c r="G139" s="20" t="s">
        <v>181</v>
      </c>
      <c r="H139" s="23">
        <v>150000000</v>
      </c>
      <c r="I139" s="23">
        <v>150000000</v>
      </c>
      <c r="J139" s="21" t="s">
        <v>36</v>
      </c>
      <c r="K139" s="21" t="s">
        <v>37</v>
      </c>
      <c r="L139" s="20" t="s">
        <v>98</v>
      </c>
    </row>
    <row r="140" spans="2:12" s="24" customFormat="1" ht="89.25" customHeight="1" x14ac:dyDescent="0.2">
      <c r="B140" s="62">
        <v>81112202</v>
      </c>
      <c r="C140" s="29" t="s">
        <v>228</v>
      </c>
      <c r="D140" s="30" t="s">
        <v>52</v>
      </c>
      <c r="E140" s="30" t="s">
        <v>50</v>
      </c>
      <c r="F140" s="31" t="s">
        <v>116</v>
      </c>
      <c r="G140" s="29" t="s">
        <v>181</v>
      </c>
      <c r="H140" s="32">
        <v>32639252</v>
      </c>
      <c r="I140" s="33">
        <v>32639252</v>
      </c>
      <c r="J140" s="30" t="s">
        <v>36</v>
      </c>
      <c r="K140" s="30" t="s">
        <v>37</v>
      </c>
      <c r="L140" s="29" t="s">
        <v>98</v>
      </c>
    </row>
    <row r="141" spans="2:12" ht="12.75" customHeight="1" x14ac:dyDescent="0.2">
      <c r="C141" s="3"/>
      <c r="H141" s="63">
        <f>SUM(H19:H140)</f>
        <v>9356548366.2900009</v>
      </c>
      <c r="I141" s="63">
        <f>SUM(I19:I140)</f>
        <v>9324585866.2900009</v>
      </c>
    </row>
    <row r="142" spans="2:12" ht="12.75" customHeight="1" x14ac:dyDescent="0.2">
      <c r="C142" s="3"/>
      <c r="H142" s="64"/>
    </row>
  </sheetData>
  <autoFilter ref="A18:L142"/>
  <hyperlinks>
    <hyperlink ref="C112" r:id="rId1" display="http://www.ssf.gov.co/wps/portal"/>
    <hyperlink ref="C8" r:id="rId2"/>
    <hyperlink ref="C113" r:id="rId3" display="http://www.ssf.gov.co/wps/portal"/>
  </hyperlinks>
  <pageMargins left="0.7" right="0.7" top="0.75" bottom="0.75" header="0.3" footer="0.3"/>
  <pageSetup scale="69" orientation="landscape" horizontalDpi="4294967295" verticalDpi="4294967295" r:id="rId4"/>
  <colBreaks count="1" manualBreakCount="1">
    <brk id="8" max="1048575" man="1"/>
  </colBreak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Versión 2 - SECOP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2017-06-29T13:44:28Z</dcterms:created>
  <dcterms:modified xsi:type="dcterms:W3CDTF">2017-08-01T19:43:33Z</dcterms:modified>
</cp:coreProperties>
</file>