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amirezr\Documents\PLAN ANUAL DE ADQUISICIONES - PAA\PAA - 2017\MODIFICACIONES\ANEXOS EN EXCEL PAA\"/>
    </mc:Choice>
  </mc:AlternateContent>
  <bookViews>
    <workbookView xWindow="0" yWindow="0" windowWidth="20490" windowHeight="7665"/>
  </bookViews>
  <sheets>
    <sheet name="Versión 5" sheetId="1" r:id="rId1"/>
  </sheets>
  <definedNames>
    <definedName name="_xlnm._FilterDatabase" localSheetId="0" hidden="1">'Versión 5'!$A$18:$K$154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 r="G42" i="1"/>
  <c r="H42" i="1"/>
  <c r="G45" i="1"/>
  <c r="H45" i="1"/>
  <c r="G46" i="1"/>
  <c r="H46" i="1"/>
  <c r="G48" i="1"/>
  <c r="H48" i="1"/>
  <c r="G50" i="1"/>
  <c r="H50" i="1"/>
  <c r="G51" i="1"/>
  <c r="H51" i="1"/>
  <c r="G62" i="1"/>
  <c r="H62" i="1"/>
  <c r="G65" i="1"/>
  <c r="H65" i="1"/>
  <c r="G89" i="1"/>
  <c r="H89" i="1"/>
  <c r="G90" i="1"/>
  <c r="H90" i="1"/>
  <c r="G94" i="1"/>
  <c r="G102" i="1"/>
  <c r="H102" i="1"/>
  <c r="G123" i="1"/>
  <c r="H123" i="1"/>
  <c r="G125" i="1"/>
  <c r="H125" i="1"/>
</calcChain>
</file>

<file path=xl/comments1.xml><?xml version="1.0" encoding="utf-8"?>
<comments xmlns="http://schemas.openxmlformats.org/spreadsheetml/2006/main">
  <authors>
    <author>Adriana Marcela Ramirez Reyes</author>
    <author>Yucely Nathaly Ascencio Gonzalez</author>
  </authors>
  <commentList>
    <comment ref="E28" authorId="0" shapeId="0">
      <text>
        <r>
          <rPr>
            <b/>
            <sz val="9"/>
            <color indexed="81"/>
            <rFont val="Tahoma"/>
            <family val="2"/>
          </rPr>
          <t>Adriana Marcela Ramirez Reyes:</t>
        </r>
        <r>
          <rPr>
            <sz val="9"/>
            <color indexed="81"/>
            <rFont val="Tahoma"/>
            <family val="2"/>
          </rPr>
          <t xml:space="preserve">
HASTA AGOTAR PRESUPUESTO</t>
        </r>
      </text>
    </comment>
    <comment ref="B88" authorId="1" shapeId="0">
      <text>
        <r>
          <rPr>
            <b/>
            <sz val="9"/>
            <color indexed="81"/>
            <rFont val="Tahoma"/>
            <family val="2"/>
          </rPr>
          <t>Recursos</t>
        </r>
        <r>
          <rPr>
            <sz val="9"/>
            <color indexed="81"/>
            <rFont val="Tahoma"/>
            <family val="2"/>
          </rPr>
          <t xml:space="preserve">
</t>
        </r>
        <r>
          <rPr>
            <b/>
            <sz val="9"/>
            <color indexed="81"/>
            <rFont val="Tahoma"/>
            <family val="2"/>
          </rPr>
          <t>1.</t>
        </r>
        <r>
          <rPr>
            <sz val="9"/>
            <color indexed="81"/>
            <rFont val="Tahoma"/>
            <family val="2"/>
          </rPr>
          <t xml:space="preserve"> Inversión: 195.000.000
</t>
        </r>
        <r>
          <rPr>
            <b/>
            <sz val="9"/>
            <color indexed="81"/>
            <rFont val="Tahoma"/>
            <family val="2"/>
          </rPr>
          <t>2.</t>
        </r>
        <r>
          <rPr>
            <sz val="9"/>
            <color indexed="81"/>
            <rFont val="Tahoma"/>
            <family val="2"/>
          </rPr>
          <t xml:space="preserve"> Funcionamiento
Elementos Bienestar Social: $39.000.000 
Servicios Bienestar Social: $131.345.941</t>
        </r>
      </text>
    </comment>
    <comment ref="B90" authorId="0" shapeId="0">
      <text>
        <r>
          <rPr>
            <b/>
            <sz val="9"/>
            <color indexed="81"/>
            <rFont val="Tahoma"/>
            <family val="2"/>
          </rPr>
          <t>Adriana Marcela Ramirez Reyes:</t>
        </r>
        <r>
          <rPr>
            <sz val="9"/>
            <color indexed="81"/>
            <rFont val="Tahoma"/>
            <family val="2"/>
          </rPr>
          <t xml:space="preserve">
Actividad 1: $8.000.000
Actividad 2: 47.000.000</t>
        </r>
      </text>
    </comment>
    <comment ref="B102" authorId="1" shapeId="0">
      <text>
        <r>
          <rPr>
            <b/>
            <sz val="9"/>
            <color indexed="81"/>
            <rFont val="Tahoma"/>
            <family val="2"/>
          </rPr>
          <t>Yucely Nathaly Ascencio Gonzalez:</t>
        </r>
        <r>
          <rPr>
            <sz val="9"/>
            <color indexed="81"/>
            <rFont val="Tahoma"/>
            <family val="2"/>
          </rPr>
          <t xml:space="preserve">
Proyecto de Inversión
Actividad1: $30.000.000
Actividad2: $25.000.000</t>
        </r>
      </text>
    </comment>
    <comment ref="B123" authorId="1" shapeId="0">
      <text>
        <r>
          <rPr>
            <b/>
            <sz val="9"/>
            <color indexed="81"/>
            <rFont val="Tahoma"/>
            <family val="2"/>
          </rPr>
          <t>Yucely Nathaly Ascencio Gonzalez:</t>
        </r>
        <r>
          <rPr>
            <sz val="9"/>
            <color indexed="81"/>
            <rFont val="Tahoma"/>
            <family val="2"/>
          </rPr>
          <t xml:space="preserve">
Proyecto de Inversión
Actividad1: $60.000.000
Actividad2: $17.962.500</t>
        </r>
      </text>
    </comment>
    <comment ref="B125" authorId="1" shapeId="0">
      <text>
        <r>
          <rPr>
            <b/>
            <sz val="9"/>
            <color indexed="81"/>
            <rFont val="Tahoma"/>
            <family val="2"/>
          </rPr>
          <t>Yucely Nathaly Ascencio Gonzalez:</t>
        </r>
        <r>
          <rPr>
            <sz val="9"/>
            <color indexed="81"/>
            <rFont val="Tahoma"/>
            <family val="2"/>
          </rPr>
          <t xml:space="preserve">
Proyecto de Inversión
Actividad1: $70.000.000
Actividad2: $14.000.000</t>
        </r>
      </text>
    </comment>
  </commentList>
</comments>
</file>

<file path=xl/sharedStrings.xml><?xml version="1.0" encoding="utf-8"?>
<sst xmlns="http://schemas.openxmlformats.org/spreadsheetml/2006/main" count="1129" uniqueCount="269">
  <si>
    <t>YADIRA LEÓN VARGAS
Jefe Oficina Tecnologías de la Información y las Comunicaciones
Tel:3487800
yleonv@ssf.gov.co</t>
  </si>
  <si>
    <t>NA</t>
  </si>
  <si>
    <t>NO</t>
  </si>
  <si>
    <t>Recusros Nacion-Inversion</t>
  </si>
  <si>
    <t>Contratación directa</t>
  </si>
  <si>
    <t>9 meses Y 15 días</t>
  </si>
  <si>
    <t>MARZO</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</si>
  <si>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Renovar el licenciamiento del software ISOLUCION de la Superintendencia del Subsidio Familiar y contratar el servicio de actualización, soporte y mantenimiento del aplicativo.</t>
    </r>
  </si>
  <si>
    <t>Selección abreviada menor cuantía</t>
  </si>
  <si>
    <t>4 meses</t>
  </si>
  <si>
    <t>AGOSTO</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</si>
  <si>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Diseñar  e  Implementar procesos  de gobernabilidad  de  las TIC. </t>
    </r>
    <r>
      <rPr>
        <b/>
        <sz val="10"/>
        <rFont val="Arial Narrow"/>
        <family val="2"/>
      </rPr>
      <t xml:space="preserve">Objeto: </t>
    </r>
    <r>
      <rPr>
        <sz val="10"/>
        <rFont val="Arial Narrow"/>
        <family val="2"/>
      </rPr>
      <t>Contratación de procedimientos de gobernabilidad en el marco de AE.</t>
    </r>
  </si>
  <si>
    <t>Contratación Directa</t>
  </si>
  <si>
    <t>2 meses y 20 días</t>
  </si>
  <si>
    <t xml:space="preserve">ABRIL  </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</si>
  <si>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los servicios profesionales a la SS para Instalar, configurar y poner en funcionamiento el ambiente de producción y preproducción de sus dos capas: Base de datos y aplicación del sistema de información de recepción, validación y carga de los datos de las cajas de Compensación Familiar SIREVAC.</t>
    </r>
  </si>
  <si>
    <t>Selección Abreviada - Contratación Directa</t>
  </si>
  <si>
    <t>11 meses</t>
  </si>
  <si>
    <t>ENERO</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</si>
  <si>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profesionales a la SSF para monitorear y controlar la ejecución del proyecto de mantenimiento y soporte de los aplicativos de Nómina y Talento Humano, Isolucion y Almacén de Inventarios y los demás que se requiera en la entidad.</t>
    </r>
  </si>
  <si>
    <t>9 meses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</si>
  <si>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Diseñar, desarrollar e implementar nuevas módulos del sistema Integrado del Subsidio Familiar.  </t>
    </r>
    <r>
      <rPr>
        <b/>
        <sz val="10"/>
        <rFont val="Arial Narrow"/>
        <family val="2"/>
      </rPr>
      <t>Objeto:</t>
    </r>
    <r>
      <rPr>
        <sz val="10"/>
        <rFont val="Arial Narrow"/>
        <family val="2"/>
      </rPr>
      <t xml:space="preserve"> Contratar el servicio de soporte, mantenimiento, optimización y mejoramiento a los procedimientos implementados en el sistema de Gestión de Tramites y servicios GTSS construido sobre la plataforma ESIGNA mediante la modalidad de Bolsa de Horas.</t>
    </r>
  </si>
  <si>
    <t>Acuerdo Marco</t>
  </si>
  <si>
    <t>5 meses y 15 días</t>
  </si>
  <si>
    <t>JULIO</t>
  </si>
  <si>
    <r>
      <t xml:space="preserve">PI: IMPLEMENTACIÓN, SOSTENIBILIDAD Y GESTIÓN DE LAS TICS EN LA SUPERINTENDENCIA DEL SUBSIDIO FAMILIAR BAJO EL MODELO DE ARQUITECTURA EMPRESARIAL (AE), NACIONAL. Actividad: </t>
    </r>
    <r>
      <rPr>
        <sz val="10"/>
        <rFont val="Arial Narrow"/>
        <family val="2"/>
      </rPr>
      <t xml:space="preserve">Sostener y actualizar los componentes del sistema Integrado del Subsidio Familiar. </t>
    </r>
    <r>
      <rPr>
        <b/>
        <sz val="10"/>
        <rFont val="Arial Narrow"/>
        <family val="2"/>
      </rPr>
      <t>Objeto:</t>
    </r>
    <r>
      <rPr>
        <sz val="10"/>
        <rFont val="Arial Narrow"/>
        <family val="2"/>
      </rPr>
      <t xml:space="preserve"> Actualización licencia ORACLE.</t>
    </r>
  </si>
  <si>
    <t>Recursos Nacion-Inversion</t>
  </si>
  <si>
    <r>
      <rPr>
        <b/>
        <sz val="10"/>
        <rFont val="Arial Narrow"/>
        <family val="2"/>
      </rPr>
      <t>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servicios de apoyo a la Gestión para atender y solucionar los requerimientos de primer nivel, para asegurar la adecuada operación y soporte del sistema SIREVAC de la Superintendencia del Subsidio Familiar.</t>
    </r>
  </si>
  <si>
    <t>4 meses y 15 días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</si>
  <si>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los servicios profesionales a la SSF en el mantenimiento, actualización y soporte del sistema SIREVAC de la Superintendencia del Subsidio Familiar.</t>
    </r>
  </si>
  <si>
    <t>Concurso de méritos abierto</t>
  </si>
  <si>
    <t>6 meses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</si>
  <si>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Diseñar,  desarrollar  e implementar   nuevos módulos  del  sistema Integrado  del  Subsidio Familiar.  </t>
    </r>
    <r>
      <rPr>
        <b/>
        <sz val="10"/>
        <rFont val="Arial Narrow"/>
        <family val="2"/>
      </rPr>
      <t>Objeto</t>
    </r>
    <r>
      <rPr>
        <sz val="10"/>
        <rFont val="Arial Narrow"/>
        <family val="2"/>
      </rPr>
      <t>: Contratar el servicio  de mantenimiento preventivo y correctivo del aplicativo control de acceso de la SSF.</t>
    </r>
  </si>
  <si>
    <t>Licitación Pública</t>
  </si>
  <si>
    <t>3 meses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</si>
  <si>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Contratar el servicio de mantenimiento preventivo, correctivo y renovación de los servicios de soporte para repuestos, de la infraestructura central de computo de hardware HP, de la Superintendencia del Subsidio Familiar.</t>
    </r>
  </si>
  <si>
    <t>09 meses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</si>
  <si>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actualización, soporte y mantenimiento de los aplicativos de Nómina y Talento Humano y  Portal del empleo - SICOF que posee la entidad.</t>
    </r>
  </si>
  <si>
    <t>Acuerdo Marco Colombia Compra Eficiente.</t>
  </si>
  <si>
    <t>12 meses</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</si>
  <si>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Adquisición, parametrización y puesta a punto del servicio de correo electrónico y servicios conexos para la Superintendencia del Subsidio Familiar.</t>
    </r>
  </si>
  <si>
    <t>Selección abreviada subasta inversa</t>
  </si>
  <si>
    <t>2 meses</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</si>
  <si>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del licenciamiento de la herramienta de correo electrónico y Colaboracion en la Nube IBM y contratación de Servicios de Colaboracion relacionados.</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</si>
  <si>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Renovar el licenciamiento de las herramientas de software IBM WEBSPHERE PORTAL y contratar el servicio de soporte y mantenimiento del Portal.</t>
    </r>
  </si>
  <si>
    <t>Selección abreviada Mínima cuantía</t>
  </si>
  <si>
    <t>MAYO</t>
  </si>
  <si>
    <r>
      <rPr>
        <b/>
        <sz val="10"/>
        <rFont val="Arial Narrow"/>
        <family val="2"/>
      </rPr>
      <t>PI - 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un servidor virtual privado (HOSTING -VPS) en la nube de la plataforma IBM bluemix para la SSF.</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</si>
  <si>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la renovación de garantía  extendida propia del fabricante (APC) para las ( 2)  UPS( Sistema de alimentación interrumpida) y el mantenimiento preventivo y correctivo con suministro de repuestos de tres (3) aires acondicionados de la Superintendencia del Subsidio Familiar.</t>
    </r>
  </si>
  <si>
    <t>43211500;43211600;43212100</t>
  </si>
  <si>
    <t>Selección abreviada - Mínima cuantía</t>
  </si>
  <si>
    <r>
      <rPr>
        <b/>
        <sz val="10"/>
        <rFont val="Arial Narrow"/>
        <family val="2"/>
      </rPr>
      <t xml:space="preserve">Proyecto: IMPLEMENTACIÓN, SOSTENIBILIDAD Y GESTIÓN DE LAS TICS EN LA SUPERINTENDENCIA DEL SUBSIDIO FAMILIAR BAJO EL MODELO DE ARQUITECTURA EMPRESARIAL (AE), NACIONAL. Actividad: </t>
    </r>
    <r>
      <rPr>
        <sz val="10"/>
        <rFont val="Arial Narrow"/>
        <family val="2"/>
      </rPr>
      <t>Implementar metodologías, procesos e instrumentos de auditoría de TIC como soporte a la función de IVC de la Superintendencia del Subsidio Familiar.</t>
    </r>
  </si>
  <si>
    <t>8 meses</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</si>
  <si>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Contratar el soporte, mantenimiento preventivo y correctivo incluyendo repuestos de la planta telefónica UNIFY OPENSCAPE BUSINESS X8, sus componentes y terminales IP de propiedad de la SSF.</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</si>
  <si>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horas de soporte Premier de Microsoft, para la infraestructura tecnológica de la superintendencia del Subsidio Familiar.</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</si>
  <si>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Brindar soporte y mantenimiento a los quioscos interactivos de atención al ciudadano.</t>
    </r>
  </si>
  <si>
    <r>
      <rPr>
        <b/>
        <sz val="10"/>
        <rFont val="Arial Narrow"/>
        <family val="2"/>
      </rPr>
      <t xml:space="preserve">PI - IMPLEMENTACIÓN, SOSTENIBILIDAD Y GESTIÓN DE LAS TICS EN LA SUPERINTENDENCIA DEL SUBSIDIO FAMILIAR BAJO EL MODELO DE ARQUITECTURA EMPRESARIAL (AE), NACIONAL. Actividad: </t>
    </r>
    <r>
      <rPr>
        <sz val="10"/>
        <rFont val="Arial Narrow"/>
        <family val="2"/>
      </rPr>
      <t xml:space="preserve"> Fortalecer  la infraestructura tecnológica. </t>
    </r>
    <r>
      <rPr>
        <b/>
        <sz val="10"/>
        <rFont val="Arial Narrow"/>
        <family val="2"/>
      </rPr>
      <t>Objeto:</t>
    </r>
    <r>
      <rPr>
        <sz val="10"/>
        <rFont val="Arial Narrow"/>
        <family val="2"/>
      </rPr>
      <t xml:space="preserve"> Adquisición de equipo de comunicaciones de voz y datos.  </t>
    </r>
  </si>
  <si>
    <t>Mínima cuantia</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</si>
  <si>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actualización y adquisición del licenciamiento corporativo del software antivirus de la Superintendencia del Subsidio Familiar.</t>
    </r>
  </si>
  <si>
    <t>ABRIL</t>
  </si>
  <si>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xml:space="preserve"> Adquirir el soporte y desarrollo de la solución de Inteligencia de Negocios (BI), desarrollada e implementada para la Superintendencia del Subsidio Familiar, bajo la herramienta MICROSTRATEGY bajo la modalidad de bolsa de horas de soporte y desarrollo. </t>
    </r>
  </si>
  <si>
    <t>10 mesesy 15 días</t>
  </si>
  <si>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Optimizar la gestión de los datos. </t>
    </r>
    <r>
      <rPr>
        <b/>
        <sz val="10"/>
        <rFont val="Arial Narrow"/>
        <family val="2"/>
      </rPr>
      <t>Objeto:</t>
    </r>
    <r>
      <rPr>
        <sz val="10"/>
        <rFont val="Arial Narrow"/>
        <family val="2"/>
      </rPr>
      <t xml:space="preserve"> Contratar los servicios profesionales de un ingeniero de sistemas a la SSF para la actualización del portal corporativo diseñado sobre la herramienta IBM WEBSPHERE PORTAL, gestionar la mensajería instantánea (SAME TIME), AGENDA ELECTRÓNICA y los BUZONES DE CORREO INSTITUCIONALES, INDIVIDUALES y aquellos de grupo de trabajo incluidas las cajas de compensación familiar  que están sobre la herramienta IBM SMARTCLOUD NOTES STEP-UP e IBM CONNECT6IONS CLOUD S1 STEP-UP (Correo en la nube)</t>
    </r>
  </si>
  <si>
    <t>FEBRERO</t>
  </si>
  <si>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de apoyo de un ingeniero de sistemas a la Superintendencia del Subsidio Familiar para elaborar e implementar documentos de gobernabilidad requeridos para el cumplimiento de Arquitectura Empresarial de MINTIC, apoyar en la implementación del Sistema de Gestión de Seguridad de la información y los demás que se requieran en la entidad.</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</si>
  <si>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soporte y mantenimiento del sistema NEON-Aplicativo de almacén, Inventarios y compras de la SSF.</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</si>
  <si>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Optimizar la  gestión  de los datos. </t>
    </r>
    <r>
      <rPr>
        <b/>
        <sz val="10"/>
        <rFont val="Arial Narrow"/>
        <family val="2"/>
      </rPr>
      <t>Objeto:</t>
    </r>
    <r>
      <rPr>
        <sz val="10"/>
        <rFont val="Arial Narrow"/>
        <family val="2"/>
      </rPr>
      <t xml:space="preserve">  Renovación del soporte para el licenciamiento de la herramienta Microstrategy del sistema de información Gerencial SIGER que posee la Superintendencia del Subsidio Familiar.</t>
    </r>
  </si>
  <si>
    <r>
      <rPr>
        <b/>
        <sz val="10"/>
        <rFont val="Arial Narrow"/>
        <family val="2"/>
      </rPr>
      <t xml:space="preserve">PI - IMPLEMENTACIÓN, SOSTENIBILIDAD Y GESTIÓN DE LAS TICS EN LA SUPERINTENDENCIA DEL SUBSIDIO FAMILIAR BAJO EL MODELO DE ARQUITECTURA EMPRESARIAL (AE), NACIONAL. Actividad:  </t>
    </r>
    <r>
      <rPr>
        <sz val="10"/>
        <rFont val="Arial Narrow"/>
        <family val="2"/>
      </rPr>
      <t xml:space="preserve">Sostener y actualizar los componentes del sistema Integrado del Subsidio Familiar. </t>
    </r>
    <r>
      <rPr>
        <b/>
        <sz val="10"/>
        <rFont val="Arial Narrow"/>
        <family val="2"/>
      </rPr>
      <t>Objeto:</t>
    </r>
    <r>
      <rPr>
        <sz val="10"/>
        <rFont val="Arial Narrow"/>
        <family val="2"/>
      </rPr>
      <t xml:space="preserve"> Contratacion de IV fase de SGSI </t>
    </r>
  </si>
  <si>
    <t>JOHN GAVIRIA MARIN
Profesionales Especializados - Despacho
Teléfono: 3487800 
jgaviriam@ssf.gov.co</t>
  </si>
  <si>
    <t>Recurso Nacion-Inversion</t>
  </si>
  <si>
    <t>10 meses</t>
  </si>
  <si>
    <r>
      <rPr>
        <b/>
        <sz val="10"/>
        <rFont val="Arial Narrow"/>
        <family val="2"/>
      </rPr>
      <t xml:space="preserve">PI - FORTALECIMIENTO EN LA DIVULGACION Y MANEJO DE LAS COMIUNICACIONES DE LA SUPERINTENDENCIA DEL SUBSIDIO FAMILIAR Actividad: </t>
    </r>
    <r>
      <rPr>
        <sz val="10"/>
        <rFont val="Arial Narrow"/>
        <family val="2"/>
      </rPr>
      <t xml:space="preserve">Elaborar y actualizar el catalogo de productos de difusión, relacionados con la estrategia de comunicación. </t>
    </r>
    <r>
      <rPr>
        <b/>
        <sz val="10"/>
        <rFont val="Arial Narrow"/>
        <family val="2"/>
      </rPr>
      <t xml:space="preserve">Objeto: </t>
    </r>
    <r>
      <rPr>
        <sz val="10"/>
        <rFont val="Arial Narrow"/>
        <family val="2"/>
      </rPr>
      <t>Prestar apoyo a la gestión de la SSF en el diseño gráfico  de piezas comunicativas para video, publicaciones digitales de la entidad, presentaciones públicas (material y visual) y privadas del despacho de la superintendencia y apoyar en la edición de piezas de audio que se requieran desde la oficina de comunicaciones.</t>
    </r>
  </si>
  <si>
    <t>10 meses y 15 días</t>
  </si>
  <si>
    <r>
      <rPr>
        <b/>
        <sz val="10"/>
        <rFont val="Arial Narrow"/>
        <family val="2"/>
      </rPr>
      <t>PI - FORTALECIMIENTO EN LA DIVULGACION Y MANEJO DE LAS COMIUNICACIONES DE LA SUPERINTENDENCIA DEL SUBSIDIO FAMILIAR Actividad1:</t>
    </r>
    <r>
      <rPr>
        <sz val="10"/>
        <rFont val="Arial Narrow"/>
        <family val="2"/>
      </rPr>
      <t xml:space="preserve"> Actualizar la estrategia de comunicación institucional. </t>
    </r>
    <r>
      <rPr>
        <b/>
        <sz val="10"/>
        <rFont val="Arial Narrow"/>
        <family val="2"/>
      </rPr>
      <t xml:space="preserve">Actividad2: </t>
    </r>
    <r>
      <rPr>
        <sz val="10"/>
        <rFont val="Arial Narrow"/>
        <family val="2"/>
      </rPr>
      <t>Elaborar y actualizar el catalogo de productos de difusión, relacionados con la estrategia de comunicación.</t>
    </r>
    <r>
      <rPr>
        <b/>
        <sz val="10"/>
        <rFont val="Arial Narrow"/>
        <family val="2"/>
      </rPr>
      <t>Objeto:</t>
    </r>
    <r>
      <rPr>
        <sz val="10"/>
        <rFont val="Arial Narrow"/>
        <family val="2"/>
      </rPr>
      <t xml:space="preserve"> Prestar los servicios profesionales de apoyo y acompañamiento a todas las dependencias de la Entidad y a la Superintendente, en materia de procesos comunicativos, que permitan el fortalecimiento y desarrollo de cada una de las funciones y actividades, en las que prevalezcan los procesos informativos que involucren a los diferentes públicos. </t>
    </r>
  </si>
  <si>
    <t>3 dìas</t>
  </si>
  <si>
    <t xml:space="preserve">OCTUBRE </t>
  </si>
  <si>
    <r>
      <rPr>
        <b/>
        <sz val="10"/>
        <rFont val="Arial Narrow"/>
        <family val="2"/>
      </rPr>
      <t>PI - FORTALECIMIENTO EN LA DIVULGACION Y MANEJO DE LAS COMIUNICACIONES DE LA SUPERINTENDENCIA DEL SUBSIDIO FAMILIAR Actividad:</t>
    </r>
    <r>
      <rPr>
        <sz val="10"/>
        <rFont val="Arial Narrow"/>
        <family val="2"/>
      </rPr>
      <t xml:space="preserve"> Realizar campañas publicitarias. Actividad2: </t>
    </r>
  </si>
  <si>
    <r>
      <rPr>
        <b/>
        <sz val="10"/>
        <rFont val="Arial Narrow"/>
        <family val="2"/>
      </rPr>
      <t xml:space="preserve">PI - FORTALECIMIENTO EN LA DIVULGACION Y MANEJO DE LAS COMIUNICACIONES DE LA SUPERINTENDENCIA DEL SUBSIDIO FAMILIAR Actividad1: </t>
    </r>
    <r>
      <rPr>
        <sz val="10"/>
        <rFont val="Arial Narrow"/>
        <family val="2"/>
      </rPr>
      <t xml:space="preserve">Realizar pautas en Redes Sociales. </t>
    </r>
    <r>
      <rPr>
        <b/>
        <sz val="10"/>
        <rFont val="Arial Narrow"/>
        <family val="2"/>
      </rPr>
      <t xml:space="preserve">Actividfad2: </t>
    </r>
    <r>
      <rPr>
        <sz val="10"/>
        <rFont val="Arial Narrow"/>
        <family val="2"/>
      </rPr>
      <t xml:space="preserve">Realizar la publicación de piezas informativas, promocionales y /o didácticas de las funciones de IVC, derechos y deberes de los ciudadanos y normatividad del Sistema del Subsidio Familiar. </t>
    </r>
    <r>
      <rPr>
        <b/>
        <sz val="10"/>
        <rFont val="Arial Narrow"/>
        <family val="2"/>
      </rPr>
      <t xml:space="preserve">Objeto: </t>
    </r>
    <r>
      <rPr>
        <sz val="10"/>
        <rFont val="Arial Narrow"/>
        <family val="2"/>
      </rPr>
      <t>Contratar la prestación de servicios profesionales para apoyar en el diseño y ejecución de la estrategía de comunicación institucional en las redes sociales y en los medios digitales que se requieran, utilizando la tecnología digital y las aplicaciones estadísticas existentes como complemento a las actividades de divulgación y promoción de la SSF.</t>
    </r>
  </si>
  <si>
    <r>
      <rPr>
        <b/>
        <sz val="10"/>
        <rFont val="Arial Narrow"/>
        <family val="2"/>
      </rPr>
      <t>PI - FORTALECIMIENTO EN LA DIVULGACION Y MANEJO DE LAS COMIUNICACIONES DE LA SUPERINTENDENCIA DEL SUBSIDIO FAMILIAR. Actividad:</t>
    </r>
    <r>
      <rPr>
        <sz val="10"/>
        <rFont val="Arial Narrow"/>
        <family val="2"/>
      </rPr>
      <t xml:space="preserve"> Promocionar mediante cápsulas informativas los servicios y funciones de la SSF. </t>
    </r>
    <r>
      <rPr>
        <b/>
        <sz val="10"/>
        <rFont val="Arial Narrow"/>
        <family val="2"/>
      </rPr>
      <t>Objeto:</t>
    </r>
    <r>
      <rPr>
        <sz val="10"/>
        <rFont val="Arial Narrow"/>
        <family val="2"/>
      </rPr>
      <t xml:space="preserve"> Difundir y socializar los Derechos y Deberes de los afiliados a las Cajas de Compensación Familiar y las funciones de Inspección, Vigilancia y Control de la Superintendencia del Subsidio Familiar, especialmente los relacionados con las nuevas actividades que deban emprender las Cajas de Compensación Familiar en el marco de la Ley y la normatividad vigente.</t>
    </r>
  </si>
  <si>
    <t>8 meses Y 20 días</t>
  </si>
  <si>
    <r>
      <rPr>
        <b/>
        <sz val="10"/>
        <rFont val="Arial Narrow"/>
        <family val="2"/>
      </rPr>
      <t>PI - FORTALECIMIENTO EN LA DIVULGACION Y MANEJO DE LAS COMIUNICACIONES DE LA SUPERINTENDENCIA DEL SUBSIDIO FAMILIAR</t>
    </r>
    <r>
      <rPr>
        <sz val="10"/>
        <rFont val="Arial Narrow"/>
        <family val="2"/>
      </rPr>
      <t xml:space="preserve"> </t>
    </r>
    <r>
      <rPr>
        <b/>
        <sz val="10"/>
        <rFont val="Arial Narrow"/>
        <family val="2"/>
      </rPr>
      <t>Actividad:</t>
    </r>
    <r>
      <rPr>
        <sz val="10"/>
        <rFont val="Arial Narrow"/>
        <family val="2"/>
      </rPr>
      <t xml:space="preserve"> Realizar, producir y emitir los programas audiovisuales. </t>
    </r>
    <r>
      <rPr>
        <b/>
        <sz val="10"/>
        <rFont val="Arial Narrow"/>
        <family val="2"/>
      </rPr>
      <t>Objeto:</t>
    </r>
    <r>
      <rPr>
        <sz val="10"/>
        <rFont val="Arial Narrow"/>
        <family val="2"/>
      </rPr>
      <t xml:space="preserve"> Prestar los servicos de producción, realización y emisión del programa institucional de televisión "SUPERSUBSIDIO T.V." y la transmisión en directo de la audiencia pública de rendición de cuentas de la S.S.F.</t>
    </r>
  </si>
  <si>
    <t>DIANA KARIME VELEZ
Jefe Oficina de Protección al Usuario SSF, 
Tel 3487808
dvelezg@ssf.gov.co</t>
  </si>
  <si>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Realizar jornadas de sensibilización, información, comunicación y motivación que promuevan el interés y la solidaridad ciudadana para que se integren y participen en los procesos de control social</t>
    </r>
    <r>
      <rPr>
        <b/>
        <sz val="10"/>
        <rFont val="Arial Narrow"/>
        <family val="2"/>
      </rPr>
      <t xml:space="preserve"> objeto:</t>
    </r>
    <r>
      <rPr>
        <sz val="10"/>
        <rFont val="Arial Narrow"/>
        <family val="2"/>
      </rPr>
      <t xml:space="preserve"> Realizar jornadas de sensibilización y divulgación con las asociaciones  de Usuarios con las que se hayan firmado convenios.</t>
    </r>
  </si>
  <si>
    <t>43231500;43231501</t>
  </si>
  <si>
    <t>1 mes</t>
  </si>
  <si>
    <t>SEPTIEMBRE</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</si>
  <si>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Alquiler de un (1) stand para la participación de la Superintendencia del Subsidio Familiar en la "FERIA DEL HOGAR 2017-CORFERIAS</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</si>
  <si>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Nacional de Municipios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</si>
  <si>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de 6 m2 para la participación de la SSF en "29° CONGRESO CAJAS DE COMPENSACIÓN FAMILIAR: BRAZO SOCIAL DE LAS EMPRESAS COLOMBIANAS unidos por los Trabajadores y sus Familias - Cartagena.</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</si>
  <si>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ANUAL DE LA CONFEDERACIÓN  COLOMBIANA DE CAMARAS DE COMERCIO 2017 - CONFECAMARAS. Cartagena.</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</si>
  <si>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 xml:space="preserve">Objeto:  </t>
    </r>
    <r>
      <rPr>
        <sz val="10"/>
        <rFont val="Arial Narrow"/>
        <family val="2"/>
      </rPr>
      <t>Alquiler de un (1) stand para la participación de la SSF en la GONDOLA 25 años 2017 - Cartagena.</t>
    </r>
  </si>
  <si>
    <t>7 meses y 15 días</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</si>
  <si>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Pasto - Nariño</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</si>
  <si>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Prestar los servicios de apoyo a la Superintendencia del Subsidio Familiar para el manejo y uso adecuado de los Buzón Virtual instalado en la ciudad de Pasto - Nariño</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</si>
  <si>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Barranquilla.</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</si>
  <si>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del Buzón Virtual instalado en la ciudad de Cúcuta – Norte de Santander.</t>
    </r>
  </si>
  <si>
    <t>Mínima Cuantia</t>
  </si>
  <si>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Promover la utilización de los Buzones Virtuales hacia los Ciudadanos.</t>
    </r>
    <r>
      <rPr>
        <b/>
        <sz val="10"/>
        <color indexed="8"/>
        <rFont val="Calibri"/>
        <family val="2"/>
      </rPr>
      <t/>
    </r>
  </si>
  <si>
    <t>Acuerdo Marco - Prestación de Servicios</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</si>
  <si>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Actividad:</t>
    </r>
    <r>
      <rPr>
        <sz val="10"/>
        <rFont val="Arial Narrow"/>
        <family val="2"/>
      </rPr>
      <t xml:space="preserve"> Mejorar y fortalecer la calidad y accesibilidad a los canales de atención masiva de PQRS para beneficiar la población. </t>
    </r>
    <r>
      <rPr>
        <b/>
        <sz val="10"/>
        <rFont val="Arial Narrow"/>
        <family val="2"/>
      </rPr>
      <t xml:space="preserve">Objeto: </t>
    </r>
    <r>
      <rPr>
        <sz val="10"/>
        <rFont val="Arial Narrow"/>
        <family val="2"/>
      </rPr>
      <t xml:space="preserve"> Prestar el servicio de Tercerización de canales de atención al ciudadano a través del call center y chat para la Superintendencia del Subsidio Familiar.</t>
    </r>
  </si>
  <si>
    <t>CARLOS ALIRIO GONZALEZ REYES 
Jefe de la Oficina Asesora de Planeación (e)
Teléfono: 3487800 
cgonzalezr@ssf.gov.co</t>
  </si>
  <si>
    <t>Recursos Nación -Inversión</t>
  </si>
  <si>
    <t>Convenio Interadministrativo</t>
  </si>
  <si>
    <t>15 días</t>
  </si>
  <si>
    <r>
      <t>PI - MEJORAMIENTO EN LA CAPACIDAD DE GESTIÓN INSTITUCIONAL, PARA FORTALECER LA INSPECCIÓN, VIGILANCIA Y CONTROL DE LA SUPERINTENDENCIA DEL SUBSIDIO FAMILIAR Actividad:</t>
    </r>
    <r>
      <rPr>
        <sz val="10"/>
        <rFont val="Arial Narrow"/>
        <family val="2"/>
      </rPr>
      <t xml:space="preserve"> Realizar un taller de actualización normativa dirigida a los Consejeros Directivos de las CCF. Objeto: Mejoramiento del modelo de Planeación y Gestión MECI enfocado al desarrollo de capacidad tecnica y de gestión de manera eficiente, efectiva y eficaz en pro del ejecicio de inspección vigilancia......</t>
    </r>
  </si>
  <si>
    <t xml:space="preserve">JULIO </t>
  </si>
  <si>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seminario para el cumplimiento de las normas, frente a la atención e interacción con los afiliados y no afiliados a las CCF. </t>
    </r>
    <r>
      <rPr>
        <b/>
        <sz val="10"/>
        <rFont val="Arial Narrow"/>
        <family val="2"/>
      </rPr>
      <t>Objeto:</t>
    </r>
    <r>
      <rPr>
        <sz val="10"/>
        <rFont val="Arial Narrow"/>
        <family val="2"/>
      </rPr>
      <t xml:space="preserve"> Prestar los servicios  de apoyo a la SSF en la realización del " IX ENCUENTRO NACIONAL DE ATENCIÓN E INTERACCIÓN CON EL CIUDADANO"</t>
    </r>
  </si>
  <si>
    <t>JOSE LEONARDO ROJAS
Superintendente Delegado para Estudios Especiales y la Evaluación de Proyectos
Teléfono: 3487800 
jrojasd@ssf.gov.co</t>
  </si>
  <si>
    <t>5 meses</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</si>
  <si>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Objeto:</t>
    </r>
    <r>
      <rPr>
        <sz val="10"/>
        <rFont val="Arial Narrow"/>
        <family val="2"/>
      </rPr>
      <t xml:space="preserve"> Suministrar tiquetes aéreos en rutas nacionales e internacionales para el desplazamiento y gastos de viaje de los colaboradores para realizar visitas a las diferentes Cajas de Compensación de la Superintendencia del Subsidio Familiar.</t>
    </r>
  </si>
  <si>
    <r>
      <t xml:space="preserve">PI - MEJORAMIENTO EN LA CAPACIDAD DE GESTIÓN INSTITUCIONAL, PARA FORTALECER LA INSPECCIÓN, VIGILANCIA Y CONTROL DE LA SUPERINTENDENCIA DEL SUBSIDIO FAMILIAR Actividad: </t>
    </r>
    <r>
      <rPr>
        <sz val="10"/>
        <rFont val="Arial Narrow"/>
        <family val="2"/>
      </rPr>
      <t>Realizar un taller- seminario dirigido a las Cajas de Compensación Familiar para exponer los casos exitosos frente a la implementación de los servicios sociales prestados.</t>
    </r>
  </si>
  <si>
    <t xml:space="preserve">HERACLITO LANDINEZ SUAREZ 
Superintendente Delegado para la Gestión 
Tel: 3487800  
hlandinezs@ssf.gov.co
</t>
  </si>
  <si>
    <r>
      <t xml:space="preserve">PI - MEJORAMIENTO EN LA CAPACIDAD DE GESTIÓN INSTITUCIONAL, PARA FORTALECER LA INSPECCIÓN, VIGILANCIA Y CONTROL DE LA SUPERINTENDENCIA DEL SUBSIDIO FAMILIAR Actividad: </t>
    </r>
    <r>
      <rPr>
        <sz val="10"/>
        <rFont val="Arial Narrow"/>
        <family val="2"/>
      </rPr>
      <t xml:space="preserve">Realizar seminarios de retroalimentación dirigido a las CCF sobre políticas y gestión administrativa, financiero contable, fondos de ley y servicios sociales. </t>
    </r>
    <r>
      <rPr>
        <b/>
        <sz val="10"/>
        <rFont val="Arial Narrow"/>
        <family val="2"/>
      </rPr>
      <t xml:space="preserve">Objeto: </t>
    </r>
    <r>
      <rPr>
        <sz val="10"/>
        <rFont val="Arial Narrow"/>
        <family val="2"/>
      </rPr>
      <t>Seminario de actualización y capacitación dirigido a las Cajas de Compensación Familiar.</t>
    </r>
  </si>
  <si>
    <r>
      <rPr>
        <b/>
        <sz val="10"/>
        <rFont val="Arial Narrow"/>
        <family val="2"/>
      </rPr>
      <t>PI - MEJORAMIENTO EN LA CAPACIDAD DE GESTIÓN INSTITUCIONAL, PARA FORTALECER LA INSPECCIÓN, VIGILANCIA Y CONTROL DE LA SUPERINTENDENCIA DEL SUBSIDIO FAMILIAR. Actividad1:</t>
    </r>
    <r>
      <rPr>
        <sz val="10"/>
        <rFont val="Arial Narrow"/>
        <family val="2"/>
      </rPr>
      <t xml:space="preserve"> Mejoramiento del modelo de planeación y gestión y MECI, enfocado al desarrollo de capacidades técnicas y de gestión de manera eficiente, efectiva y eficaz en pro del ejercicio de inspección, vigilancia y control. </t>
    </r>
    <r>
      <rPr>
        <b/>
        <sz val="10"/>
        <rFont val="Arial Narrow"/>
        <family val="2"/>
      </rPr>
      <t xml:space="preserve">Actividad2: </t>
    </r>
    <r>
      <rPr>
        <sz val="10"/>
        <rFont val="Arial Narrow"/>
        <family val="2"/>
      </rPr>
      <t xml:space="preserve">Realizar el mantenimiento y mejora del Sistema Integrado de Gestión para la administración, optiización, sensibilización y operación del mismo. </t>
    </r>
    <r>
      <rPr>
        <b/>
        <sz val="10"/>
        <rFont val="Arial Narrow"/>
        <family val="2"/>
      </rPr>
      <t>Objeto:</t>
    </r>
    <r>
      <rPr>
        <sz val="10"/>
        <rFont val="Arial Narrow"/>
        <family val="2"/>
      </rPr>
      <t xml:space="preserve"> Prestar los servicios profesionales a la superintendencia del Subsidio Familiar como apoyo a la oficina asesora de planeacion en mantenimiento y mejora del sistema de gestion de calidad en su articulacion  con el sistema integrado de gestion en busqueda constante de la mejora continua, optimizacion, sensibilizacion y operacion del mismo.</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</si>
  <si>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Mejoramiento, seguimiento y evaluación del modelo integral de la SSF.</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</si>
  <si>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t>DIANA MARCELA OSPINA FLOREZ
Coordinador  Grupo de Gestión Administrativa y Documental,  
Tel: 3487800  
dospinaf@ssf.gov.co</t>
  </si>
  <si>
    <t>Selección abreviada - menor cuantía</t>
  </si>
  <si>
    <r>
      <t xml:space="preserve">PI - MEJORAMIENTO EN LA CAPACIDAD DE GESTIÓN INSTITUCIONAL, PARA FORTALECER LA INSPECCIÓN, VIGILANCIA Y CONTROL DE LA SUPERINTENDENCIA DEL SUBSIDIO FAMILIAR Actividad: </t>
    </r>
    <r>
      <rPr>
        <sz val="10"/>
        <rFont val="Arial Narrow"/>
        <family val="2"/>
      </rPr>
      <t xml:space="preserve">Diseñar, implementar y dar mantenimiento al Plan de Gestión Ambiental. </t>
    </r>
    <r>
      <rPr>
        <b/>
        <sz val="10"/>
        <rFont val="Arial Narrow"/>
        <family val="2"/>
      </rPr>
      <t xml:space="preserve">Objeto: </t>
    </r>
    <r>
      <rPr>
        <sz val="10"/>
        <rFont val="Arial Narrow"/>
        <family val="2"/>
      </rPr>
      <t>Realizar la implementación, socialización y seguimiento del plan Institucional de Gestión Ambiental (PIGA) en la Superintendencia del Subsidio Familiar.</t>
    </r>
  </si>
  <si>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Realizar las auditorías de seguimiento y/o certificación del SIG por el ente certificador.</t>
    </r>
  </si>
  <si>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Realizar el mantenimiento y mejora del Sistema Integrado de Gestión para la administración, optiización, sensibilización y operación del mismo. </t>
    </r>
    <r>
      <rPr>
        <b/>
        <sz val="10"/>
        <rFont val="Arial Narrow"/>
        <family val="2"/>
      </rPr>
      <t>Objeto:</t>
    </r>
    <r>
      <rPr>
        <sz val="10"/>
        <rFont val="Arial Narrow"/>
        <family val="2"/>
      </rPr>
      <t xml:space="preserve"> Prestar los servicios profesionales como abogado para apoyar la Oficina Asesora de Planeacion, en el mantenimiento y mejora del sistema integrado de gestion mediante la realizacion de analisis en temas juridicos, de planeacion y de gestion integral, que fortalezcan la gestion de la Superintendencia del Subsidio Familiar.</t>
    </r>
  </si>
  <si>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Mantenimiento y actualización del sistema integral de indicadores de seguimiento y evaluación de la SSF</t>
    </r>
  </si>
  <si>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Implementar un programa de capacitación y entrenamiento a funcionarios en los aspectos de planeación y seguimiento a la gestión institucional a partir del marco metodológico e instrumentos diseñados en el marco de IVC.</t>
    </r>
  </si>
  <si>
    <t>86101705;80101604</t>
  </si>
  <si>
    <r>
      <rPr>
        <b/>
        <sz val="10"/>
        <rFont val="Arial Narrow"/>
        <family val="2"/>
      </rPr>
      <t>PI - MEJORAMIENTO EN LA CAPACIDAD DE GESTIÓN INSTITUCIONAL, PARA FORTALECER LA INSPECCIÓN, VIGILANCIA Y CONTROL DE LA SUPERINTENDENCIA DEL SUBSIDIO FAMILIAR.</t>
    </r>
    <r>
      <rPr>
        <sz val="10"/>
        <rFont val="Arial Narrow"/>
        <family val="2"/>
      </rPr>
      <t xml:space="preserve"> </t>
    </r>
    <r>
      <rPr>
        <b/>
        <sz val="10"/>
        <rFont val="Arial Narrow"/>
        <family val="2"/>
      </rPr>
      <t>Actividad:</t>
    </r>
    <r>
      <rPr>
        <sz val="10"/>
        <rFont val="Arial Narrow"/>
        <family val="2"/>
      </rPr>
      <t xml:space="preserve"> Construir estrategias e implementar herramientas y mecanismos que garanticen la participación ciudadana y la posibilidad de vigilar la gestión pública de la entidad. </t>
    </r>
    <r>
      <rPr>
        <b/>
        <sz val="10"/>
        <rFont val="Arial Narrow"/>
        <family val="2"/>
      </rPr>
      <t>Objeto:</t>
    </r>
    <r>
      <rPr>
        <sz val="10"/>
        <rFont val="Arial Narrow"/>
        <family val="2"/>
      </rPr>
      <t xml:space="preserve"> Prestar los servicios profesionales en derecho para acompañar la Oficina de Planeacion, en la construccion e implementacion de herramientas, de estrategias y mecanismos de participacion ciudadana, fometar la transparencia en la gestion institucional para la lucha contra la corrupcion en pro de la eficiencia administrativay de buen gobierno.</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</si>
  <si>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t>
    </r>
    <r>
      <rPr>
        <b/>
        <sz val="10"/>
        <rFont val="Arial Narrow"/>
        <family val="2"/>
      </rPr>
      <t xml:space="preserve">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los servicios profesionales para apoyar a la delegada para Estudios Especiales y Evaluación de Proyectos en la revisión de los aspectos administrativos y financieros de los planes, programas y proyectos que presentan los entes vigilados, con el fin de poder desarrollar las labores de inspección vigilancia y control que ejerce la SSF en las Cajas de Compensación Familiar del país.</t>
    </r>
  </si>
  <si>
    <t>86101705;80101603</t>
  </si>
  <si>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</si>
  <si>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</si>
  <si>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t>
    </r>
    <r>
      <rPr>
        <b/>
        <sz val="10"/>
        <rFont val="Arial Narrow"/>
        <family val="2"/>
      </rPr>
      <t>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2.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xml:space="preserve"> Prestar servicios profesionales a la Superintendencia del Subsidio Familiar realizando un acompañamiento técnico en la elaboración y/o actualización de documentos, mecanismos y herramientas de seguimiento que orienten la labor de inspección, vigilancia y control de los planes, programas y proyectos presentados por las Cajas de Compensación Familiar.</t>
    </r>
  </si>
  <si>
    <t>JORLEIDY DE JESÚS BEAN MOSQUERA
Asesora Despacho
Teléfono: 3487800 
jbeanm@ssf.gov.co</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</si>
  <si>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Mejoramiento, seguimiento y evaluación del modelo integral de la SSF. </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</si>
  <si>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t>JORLEIDY DE JESUS BEAN MOSQUERA
Coordinador del Grupo de Gestión del Talento Humano (e)
Teléfono: 3487800 
jbeanm@ssf.gov.co</t>
  </si>
  <si>
    <t xml:space="preserve">Recursos Nación - Inversión </t>
  </si>
  <si>
    <t>8 meses y 15 días</t>
  </si>
  <si>
    <r>
      <t xml:space="preserve">PI - DESARROLLO DE COMPETENCIAS TÉCNICAS Y COMPORTAMENTALES DE LOS FUNCIONARIOS DE LA SUPERINTENDENCIA DEL SUBSIDIO FAMILIAR BOGOTÁ. Actividad: </t>
    </r>
    <r>
      <rPr>
        <sz val="10"/>
        <rFont val="Arial Narrow"/>
        <family val="2"/>
      </rPr>
      <t>Desarrollar el Plan de Bienestar e Incentivos</t>
    </r>
    <r>
      <rPr>
        <b/>
        <sz val="10"/>
        <rFont val="Arial Narrow"/>
        <family val="2"/>
      </rPr>
      <t xml:space="preserve"> Objeto: </t>
    </r>
    <r>
      <rPr>
        <sz val="10"/>
        <rFont val="Arial Narrow"/>
        <family val="2"/>
      </rPr>
      <t>Prestar  servicios profesionales y de apoyo a la gestión en la ejecución del plan de bienestar laboral e incentivos, dirigidos a los funcionarios de la SSF 2107.</t>
    </r>
  </si>
  <si>
    <t>Recursos Nación - Inversión</t>
  </si>
  <si>
    <t>7 meses</t>
  </si>
  <si>
    <r>
      <rPr>
        <b/>
        <sz val="10"/>
        <rFont val="Arial Narrow"/>
        <family val="2"/>
      </rPr>
      <t>PI - DESARROLLAR COMPETENCIAS TÉCNICAS Y COMPORTAMENTALES DE LOS FUNCIONARIOS DE LA SUPERINTENDENCIA DEL SUBSIDIO FAMILIAR. Actividad:</t>
    </r>
    <r>
      <rPr>
        <sz val="10"/>
        <rFont val="Arial Narrow"/>
        <family val="2"/>
      </rPr>
      <t xml:space="preserve"> Organizar e implementar la política sobre seguridad y salud en el trabajo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 a los funcionarios de la SSF.</t>
    </r>
  </si>
  <si>
    <r>
      <rPr>
        <b/>
        <sz val="10"/>
        <rFont val="Arial Narrow"/>
        <family val="2"/>
      </rPr>
      <t xml:space="preserve">PI - DESARROLLAR COMPETENCIAS TÉCNICAS Y COMPORTAMENTALES DE LOS FUNCIONARIOS DE LA SUPERINTENDENCIA DEL SUBSIDIO FAMILIAR. Actividad: </t>
    </r>
    <r>
      <rPr>
        <sz val="10"/>
        <rFont val="Arial Narrow"/>
        <family val="2"/>
      </rPr>
      <t xml:space="preserve">Desarrollar el Programa de Clima y Cultura Organizacional definido para el cumplimiento de las actividades de sensibilización y fortalecimiento del Clima y Cutura Organizacional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dirigidos a los funcionarios de la SSF.</t>
    </r>
  </si>
  <si>
    <r>
      <rPr>
        <b/>
        <sz val="10"/>
        <rFont val="Arial Narrow"/>
        <family val="2"/>
      </rPr>
      <t>PI - DESARROLLAR COMPETENCIAS TÉCNICAS Y COMPORTAMENTALES DE LOS FUNCIONARIOS DE LA SUPERINTENDENCIA DEL SUBSIDIO FAMILIAR. Actividad</t>
    </r>
    <r>
      <rPr>
        <sz val="10"/>
        <rFont val="Arial Narrow"/>
        <family val="2"/>
      </rPr>
      <t xml:space="preserve"> </t>
    </r>
    <r>
      <rPr>
        <b/>
        <sz val="10"/>
        <rFont val="Arial Narrow"/>
        <family val="2"/>
      </rPr>
      <t>1.</t>
    </r>
    <r>
      <rPr>
        <sz val="10"/>
        <rFont val="Arial Narrow"/>
        <family val="2"/>
      </rPr>
      <t xml:space="preserve"> Implementar y actualizar de cursos virtuales dirigidos a los funcionarios de la entidad a traves de la Plataforma E-learning. </t>
    </r>
    <r>
      <rPr>
        <b/>
        <sz val="10"/>
        <rFont val="Arial Narrow"/>
        <family val="2"/>
      </rPr>
      <t>Objeto:</t>
    </r>
    <r>
      <rPr>
        <sz val="10"/>
        <rFont val="Arial Narrow"/>
        <family val="2"/>
      </rPr>
      <t xml:space="preserve"> Contratar el servicio de capacitación para los funcionarios de la Superintendencia del Subsidio Familiar,</t>
    </r>
  </si>
  <si>
    <r>
      <rPr>
        <b/>
        <sz val="10"/>
        <rFont val="Arial Narrow"/>
        <family val="2"/>
      </rPr>
      <t xml:space="preserve">PI - DESARROLLAR COMPETENCIAS TÉCNICAS Y COMPORTAMENTALES DE LOS FUNCIONARIOS DE LA SUPERINTENDENCIA DEL SUBSIDIO FAMILIAR. Actividad: </t>
    </r>
    <r>
      <rPr>
        <sz val="10"/>
        <rFont val="Arial Narrow"/>
        <family val="2"/>
      </rPr>
      <t xml:space="preserve">Participar en programas de formación y capacitación orientada a la profesionalización de los servidores de la entidad </t>
    </r>
    <r>
      <rPr>
        <b/>
        <sz val="10"/>
        <rFont val="Arial Narrow"/>
        <family val="2"/>
      </rPr>
      <t xml:space="preserve">Objeto: </t>
    </r>
    <r>
      <rPr>
        <sz val="10"/>
        <rFont val="Arial Narrow"/>
        <family val="2"/>
      </rPr>
      <t>Profesionalización de los funcionarios de carrera de la Entidad</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</si>
  <si>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Contratar los servicios de capacitación teniendo en cuenta las necesidades de las diferentes áreas de la SSF (Diplomado)</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</si>
  <si>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Contratar los servicios de capacitación teniendo en cuenta las necesidades de las diferentes áreas de la SSF (Procuraduría)</t>
    </r>
  </si>
  <si>
    <t>1 meses</t>
  </si>
  <si>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Contratar los servicios de capacitación teniendo en cuenta las necesidades de las diferentes áreas de la SSF</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</si>
  <si>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PROCEDIMIENTO ADMINISTRATIVO SANCIONATORIO" para los funcionarios de la SSF.</t>
    </r>
  </si>
  <si>
    <t>4 mes</t>
  </si>
  <si>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"TALLER DE TABLAS DE RETENCIÓN DOCUMENTAL BOGOTÁ"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</si>
  <si>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Seminario Nacional últimas actualizaciones en el fortalecimiento del cobro coactivo, y jurisdicción coactivas en las entidades públicas.</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</si>
  <si>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COMUNICACIÓN ESTRATÉGICA 2017" para los funcionarios de la SSF.</t>
    </r>
  </si>
  <si>
    <r>
      <rPr>
        <b/>
        <sz val="10"/>
        <rFont val="Arial Narrow"/>
        <family val="2"/>
      </rPr>
      <t xml:space="preserve">PI - IMPLEMENTACIÓN Y MEJORAMIENTO DEL SISTEMA INTEGRADO DE GESTIÓN DOCUMENTAL DE LA SSF. Actividad: </t>
    </r>
    <r>
      <rPr>
        <sz val="10"/>
        <rFont val="Arial Narrow"/>
        <family val="2"/>
      </rPr>
      <t xml:space="preserve">Soporte y sostenimiento de la Herramienta tecnologica ESIGNA </t>
    </r>
    <r>
      <rPr>
        <b/>
        <sz val="10"/>
        <rFont val="Arial Narrow"/>
        <family val="2"/>
      </rPr>
      <t>Objeto:</t>
    </r>
    <r>
      <rPr>
        <sz val="10"/>
        <rFont val="Arial Narrow"/>
        <family val="2"/>
      </rPr>
      <t xml:space="preserve"> Licenciamiento de la plataforma ESIGNA</t>
    </r>
  </si>
  <si>
    <t>Selección Abreviada -  
Subasta Inversa</t>
  </si>
  <si>
    <t xml:space="preserve">7 meses </t>
  </si>
  <si>
    <r>
      <rPr>
        <b/>
        <sz val="10"/>
        <rFont val="Arial Narrow"/>
        <family val="2"/>
      </rPr>
      <t xml:space="preserve">PI - IMPLEMENTACIÓN Y MEJORAMIENTO DEL SISTEMA INTEGRADO DE GESTIÓN DOCUMENTAL DE LA SSF. Actividad: </t>
    </r>
    <r>
      <rPr>
        <sz val="10"/>
        <rFont val="Arial Narrow"/>
        <family val="2"/>
      </rPr>
      <t xml:space="preserve">Digitalizar archivo Central 2005-2014 </t>
    </r>
    <r>
      <rPr>
        <b/>
        <sz val="10"/>
        <rFont val="Arial Narrow"/>
        <family val="2"/>
      </rPr>
      <t xml:space="preserve">Objeto: </t>
    </r>
    <r>
      <rPr>
        <sz val="10"/>
        <rFont val="Arial Narrow"/>
        <family val="2"/>
      </rPr>
      <t>Contratar el servicio de digitalización del archivo central de la superintendencia del subsidio familiar para 740 cajas.</t>
    </r>
  </si>
  <si>
    <t>43232202;44101730;78131805</t>
  </si>
  <si>
    <t>DIANA MARCELA OSPINA FLOREZ y YADIRA LEÓN VARGAS
Coordinador  Grupo de Gestión Administrativa y Documental y Jefe Oficina de Las Tecnologías y las Comunicaciones.
Tel: 3487800  
dospinaf@ssf.gov.co; yleonv@ssf.gov.co</t>
  </si>
  <si>
    <r>
      <rPr>
        <b/>
        <sz val="10"/>
        <rFont val="Arial Narrow"/>
        <family val="2"/>
      </rPr>
      <t xml:space="preserve">PI - IMPLEMENTACIÓN Y MEJORAMIENTO DEL SISTEMA INTEGRADO DE GESTIÓN DOCUMENTAL DE LA SSF. Actividad: </t>
    </r>
    <r>
      <rPr>
        <sz val="10"/>
        <rFont val="Arial Narrow"/>
        <family val="2"/>
      </rPr>
      <t>Sostenimiento de las soluciones de Gestión Documental</t>
    </r>
    <r>
      <rPr>
        <b/>
        <sz val="10"/>
        <rFont val="Arial Narrow"/>
        <family val="2"/>
      </rPr>
      <t xml:space="preserve"> Objeto: </t>
    </r>
    <r>
      <rPr>
        <sz val="10"/>
        <rFont val="Arial Narrow"/>
        <family val="2"/>
      </rPr>
      <t>Suministrar los servicios de certificación abierta para el aseguramiento jurídico y técnico de las comunicaciones emanadas por la Superintendencia de Subsidio Familiar</t>
    </r>
  </si>
  <si>
    <t>43232202;44101730;78131804</t>
  </si>
  <si>
    <t xml:space="preserve">Recursos Nación - Funcionamiento </t>
  </si>
  <si>
    <t>4 meses y 20 días</t>
  </si>
  <si>
    <t>Prestar los servicios profesionales como Psicóloga para acompañar a la Oficina de Protección al Usuario en la construcción e implementación de herramientas, estrategias y mecanismos para lograr una interacción con los usuarios del sistema del subsidio Familiar, con un enfoque en la integración a la comunidad y a la gestión institucional</t>
  </si>
  <si>
    <t>Prestar los servicios profesionales y de apoyo a la gestión en la ejecución del Programa de clima y cultura organizacional y a la implementación del sistema de Gestión de seguridad y salud en el trabajo dirigidos a los funcionarios de la Superintendencia del Subsidio Familiar.</t>
  </si>
  <si>
    <t>Prestar servicios profesionales y de apoyo a la gestión en la ejecución del Plan de Bienestar Laboral e incentivos, dirigidos a los funcionarios de la Superintendencia del Subsidio Familiar.</t>
  </si>
  <si>
    <t>No</t>
  </si>
  <si>
    <t>Recursos Nación - Funcionamiento - Bienestar Social</t>
  </si>
  <si>
    <t>Mínima Cuantía</t>
  </si>
  <si>
    <t>Realizar la inscripción y equipamiento para la participación de los Funcionarios de los Juegos Intercajas de la Confraternidad 2017</t>
  </si>
  <si>
    <t>Recursos Nación - Funcionamiento - Elementos para Bienestar Social</t>
  </si>
  <si>
    <t>Selección abreviada de menor cuantía</t>
  </si>
  <si>
    <t>Adquirir por el sistema de bonos educativos, implementos que fortalezcan la formación educativa para los hijos de los funcionarios de la Superintendencia del Subsidio Familiar que se encuentran en formación académica (desde pre-escolar hasta profesional).</t>
  </si>
  <si>
    <t>Contratar los servicios de participación de la Delegación deportiva de la SSF</t>
  </si>
  <si>
    <t>Recursos Nación - Funcionamiento - Honorarios</t>
  </si>
  <si>
    <t>Contratar los servicios profesionales como contador para apoyar al Grupo de Gestión del Talento Humano, en los proceso de nómina y demás actividades y procesos del grupo relacionados con temas contables.</t>
  </si>
  <si>
    <t>LIDA REGINA BULA NARVAEZ
Jefe Oficina Asesora Juridica
Teléfono: 3487800 
lbulan@ssf.gov.co</t>
  </si>
  <si>
    <t>Prestar los servicios profesionales a la Oficina Asesora Jurídica de apoyo jurídico con la dedicación y profundización necesaria en temas de derecho administrativo, sancionatorio, apoyar la defensa judicial, y actualizar aspectos jurídicos que conlleva la aplicación de la normatividad del subsidio familiar y el funcionamiento de la Entidad.</t>
  </si>
  <si>
    <t>LIDA RUIZ DUARTE
Coordinadora del Grupo de Gestión Contractual
Teléfono: 3487800 
lruizd@ssf.gov.co</t>
  </si>
  <si>
    <t>Prestar los servicios profesionales como abogado para brindar acompañamiento al Grupo de Gestión Contractual de la Superintendencia del Subsidio Familiar en materia contractual y administrativa</t>
  </si>
  <si>
    <t>Prestar los servicios profesionales como abogado para apoyar al Grupo de Gestión Contractual de la Secretaria General, en el desarrollo de todas las actividades inherentes y necesarias para adelantar los procesos de contratación de la Entidad</t>
  </si>
  <si>
    <t xml:space="preserve">Prestar los servicios profesionales como abogada para apoyar al Grupo de Gestión Contractual de la Secretaria General, en el desarrollo de todas las actividades inherentes y necesarias para adelantar los procesos de contratación de la Entidad. </t>
  </si>
  <si>
    <t>80121600;80121700</t>
  </si>
  <si>
    <t>Prestar los servicios profesionales como abogada para apoyar al Grupo de Gestión Contractual de la Secretaría General, para adelantar los tramites inherentes a los procesos de selección y actividades de contratación estatal que adelante la entidad.</t>
  </si>
  <si>
    <t>SOLICITADA</t>
  </si>
  <si>
    <t>SI</t>
  </si>
  <si>
    <t>Recursos Nación - Funcionamiento</t>
  </si>
  <si>
    <t>14 meses</t>
  </si>
  <si>
    <t>CONTRATAR LOS SERVICIOS DE CENTRO DE DATOS NECESARIOS PARA EL ALOJAMIENTO EN CARÁCTER DE "COLOCATION" DE LA INFRAESTRUCTURA CENTRAL DE CÓMPUTO DE LA SUPERINTENDENCIA DEL SUBSIDIO FAMILIAR BAJO LA MODALIDAD DE ACUERDO MARCO DE PRECIOS DE COLOMBIA COMPRA EFICIENTE”.</t>
  </si>
  <si>
    <t>CONTRATAR LOS “SERVICIOS DE CONECTIVIDAD” BAJO LA MODALIDAD DE ACUERDO MARCO DE PRECIOS DE COLOMBIA COMPRA EFICIENTE PARA LA SUPERINTENDENCIA DEL SUBSIDIO FAMILIAR</t>
  </si>
  <si>
    <t>Recursos Nación - Funcionamiento - Gastos Generales</t>
  </si>
  <si>
    <t>Acuerdo Macro- Prestación de Servicios</t>
  </si>
  <si>
    <t>24 meses</t>
  </si>
  <si>
    <t>JUNIO</t>
  </si>
  <si>
    <t>ADQUISICIÓN Y RENOVACIÓN DEL LICENCIAMIENTO MICROSOFT PARA LA INFRAESTRUCTURA CENTRAL DE COMPUTO DE LA SUPERINTENDENCIA DEL SUBSIDIO FAMILIAR</t>
  </si>
  <si>
    <t>SERVICIO DE MANTENIMIENTO DE EQUIPOS DE CÓMPUTO CON SUMINISTRO DE PARTES Y MESA DE AYUDA</t>
  </si>
  <si>
    <t>GILDARDO LOPERA 
Superintendente Delegado para la Resonsabilidad Administrativa y las Medidas Especiales 
Tel: 3487800
gloperal@ssf.gov.co</t>
  </si>
  <si>
    <t>Apoyar a la Superintendencia Delegada, para la Responsabilidad Administrativa y las Medidas Especiales en la sustanciación de los tramites y procediminetos de registro y control a su cargo y correspondientes a los entes vigilados.</t>
  </si>
  <si>
    <t>Apoyar a la Superintendencia Delegada, para la Responsabilidad Administrativa y las Medidas Especiales en el lineamiento, gestion y tramite, sustaciando los diferentes procediminetos administrativos propios de esa dependencia y en cumplimiento del control legal a los entes vigilados.</t>
  </si>
  <si>
    <t xml:space="preserve">Apoyar a la Superintendencia Delegada para la Responsabilidad Administrativa y las Medidas Especiales como Ente Control legal de las Cajas de Compensación Familiar, adelantando el trámite y sustanciando jurídicamente las diferentes averiguaciones preliminares e investigaciones de carácter administrativo propios de la dependencia, que se surtan con ocasión a los informes de visita especial u ordinaria, quejas y demás denuncias que sean puestas en conocimiento de la Delegada. </t>
  </si>
  <si>
    <t>RUBEN DARIO CORDOBA VICTORIA 
Director de Gestión Financiera y Contable
Tel: 3487800  
rcordobav@ssf.gov.co</t>
  </si>
  <si>
    <t>Contratar la prestacion de servicios profesionales para apoyar la direccion de Gestion Financiera y Contable, en la revision de los aspectos administrativos de los entes vigilados, con el fin de poder desarrollar la labores de inspeccion, vigilancia y control que ejerce la Superintendencia de Subsidio Familiar, en las Cajas de Compensacion Familiar en el pais.</t>
  </si>
  <si>
    <t>Contratar la prestación de servicios profesionales para apoyar la dirección de Gestión Financiera y Contable en la revisión de los aspectos administrativos de los entes vigilados con el fin de poder desarrollar las labores de inspección, vigilancia y control que ejerce la Superintendencia del Subsidio Familiar a las Cajas de Compensación Familiar del país.</t>
  </si>
  <si>
    <t>RAFAEL TRUJILLO 
Director para la Gestión de las CCF
Tel: 3487800  
rtrujilloc@ssf.gov.co</t>
  </si>
  <si>
    <t>Prestar los servicios profesionales como abogado para apoyar a la Dirección para la Gestión de las Cajas de Compensación Familiar en la inspección y vigilancia de los aspectos legales  y  administrativos de las Cajas de Compensación Familiar, con el fin de preservar la estabilidad, seguridad y confianza del sistema de subsidio familiar en la ejecución de inspección vigilancia y control que ejerce la Superintendencia del Subsidio Familiar a los entes vigilados</t>
  </si>
  <si>
    <t>Apoyar a la Dirección para la Gestión de las Cajas de Compensación Familiar en la revisión de los aspectos de Gestión, Auditoria y Administración de Control Interno, Ejecución Presupuestal, Auditoria Interna, Análisis al Control de Operaciones administrativos de los entes vigilados, con el fin de poder desarrollar las labores de inspección vigilancia y control que ejerce la Superintendencia del Subsidio Familiar a las Cajas de Compensación Familiar del país.</t>
  </si>
  <si>
    <t>Apoyar a la Dirección para la Gestión de las Cajas de Compensación Familiar en los análisis de los informes de gestión trimestral, como en la proyección de las respuestas a las consultas que se realicen a la Dirección, en desarrollo del proceso de inspección vigilancia y control a las Cajas de Compensación Familiar.</t>
  </si>
  <si>
    <t>Apoyar a la Dirección para la Gestión de las Cajas de Compensación Familiar en la revisión de los aspectos económicos, financiero contable, NIIF, administrativos y de operación de los entes vigilados, con el fin de poder desarrollar las labores de inspección y vigilancia y control que ejerce la Superintendencia del Subsidio Familiar a las Cajas de Compensación Familiar del país</t>
  </si>
  <si>
    <t>Prestar los servicios profesionales para la identificación, clasificación y valoración del inventario para el proceso de convergencia de la Superintendencia del Subsidio Familiar a las nuevas Normas Internacionales de Información Financiera NIIF</t>
  </si>
  <si>
    <t>Contratar los sevicios de un tecnoloo para el apoyo de los procesos y procedimientos que se desarrolla en el grupo de  Gestion Administrativa y Documental</t>
  </si>
  <si>
    <t>N/A</t>
  </si>
  <si>
    <t>Selección Abreviada - Acuerdo Marco</t>
  </si>
  <si>
    <t>Suministro de combustible para los vehiculos de la entidad con el fin de que se cumplan las actividades requeridas en el desarrollo de las funciones de los directivos de la entidad.</t>
  </si>
  <si>
    <t>Recursos Nación - Funcionamiento Remuneración Servicios Técnicos</t>
  </si>
  <si>
    <t>Adquisición libros y revistas LEGIS</t>
  </si>
  <si>
    <t>Adquirir por medio de la Tienda Virtual del Estado Colombiano, especificamente el acuerdo marco de precios el suministro de tiquetes aéreos a nivel nacional e internacional para los funcionarios y contratistas de la Superintendencia del Subsidio.</t>
  </si>
  <si>
    <t>Prestar los servicios de apoyo en el Proceso de Gestión Documental en los procedimientos de Gestión de Correspondencia con el fin de contribuir al logro de los objetivos del Grupo de acuerdo con los criterios de calidad establecidos.</t>
  </si>
  <si>
    <t>Adquirir a través de la tienda Virtual del Estado ColombianoAcuerdo Marco de precios para la adquisición de papelería y útiles de oficina para el buen desarrollo de las actividades de gestión de la Superintendencia del Subsidio Familiar.</t>
  </si>
  <si>
    <t>Adquirir a travéz de la tienda virtual del Estado Colombiano  adquisición de los seguros de vehículos para el parque automotor de la Entidad.</t>
  </si>
  <si>
    <t>15 meses y 15 días</t>
  </si>
  <si>
    <t>Que la entidad inició el respectivo proceso de selección abreviada de menor cuantía No. SSF-SAMC-004-2017 mediante la publicación de la dirección electrónica www.contratos.gov.co el día 22 de marzo de 2017, de conformidad con lo dispuesto en la ley 80 de 1993, ley 1150 de 2007, el decreto 1082 de 2015, y demás normas concordantes.</t>
  </si>
  <si>
    <t>NOVIEMBRE</t>
  </si>
  <si>
    <t>Adquisiciòn de SOAT</t>
  </si>
  <si>
    <t>Adquirir fotoconductores para impresoras LEXMARK y Tonner para las impresores de la Superintendencia del Subsidio Familiar.</t>
  </si>
  <si>
    <t>44101700;44103100</t>
  </si>
  <si>
    <t>7 MESES</t>
  </si>
  <si>
    <t>Prestar los servicios de almacenamiento, custodia, conservación y préstamo del archivo de la Superintendencia del Subsidio Familiar, incluido su transporte y consulta en el caso de ser necesario.</t>
  </si>
  <si>
    <t>Realizar la publicación de los Actos Administrativos y Documentos expedidos por la Superintendencia del Subsidio Familiar, que requieran divulgación en el Diario Oficial durante el resto de la vigencia del 2017</t>
  </si>
  <si>
    <t xml:space="preserve">11 meses </t>
  </si>
  <si>
    <t>Realizar la publicación de los Actos Administrativos y Documentos expedidos por la Superintendencia del Subsidio Familiar, que requieran divulgación en el Diario Oficial en el 2017.</t>
  </si>
  <si>
    <t>7 meses y 29 días</t>
  </si>
  <si>
    <t>Contratar la prestación del servicio de trasnporte terrestre automotor especial para los funcionarios de la Superintendencia del Subsidio Familiar en la ciudad de Bogotá, D.C.</t>
  </si>
  <si>
    <t>Realizar el mantenimiento preventivo y correctivo a la planta eléctrica PERKINS MLS-56 incluyendo el generador LEROY SOMER LSA44MI con suministro de insumos y mano de obra de la misma, de propiedad de la Superintendencia del Subsidio Familiar.</t>
  </si>
  <si>
    <t>Selección Abreviada - Menor Cuantia - Bolsa Mercantil</t>
  </si>
  <si>
    <t>La SCB celebrará en el mercado de compras púbicas - MCP - de la Bolsa Mercantil de Colombia S.A. - BMC - La negociación o negociaciones necesarias para adquirir l prestación del servicio de vigilancia y Seguridad Privada con destino a la Superintendencia del Subsidio Familiar.</t>
  </si>
  <si>
    <t>Adquirir por medio de la Tienda Virtual del Estado, especificamente el Acuerdo Marco de Precios para el servicio integral de aseo y cafetería de las instalaciones donde funciona la etidad.</t>
  </si>
  <si>
    <t>Contratar la prestación del servicio de mantenimiento preventivo y correctivo con suministro de repuestos y manos de obra para el parque automotor de la Superintendencia del Subsidio y Familiar.</t>
  </si>
  <si>
    <t>Compra,  estudio de reubicación y recarga de los extintores</t>
  </si>
  <si>
    <t>Suministrar el servicio de mantenimiento preventivo y correctivo incluido mano de obra y repuestos de un ascensor marca OTIS identificado con el número 39-e1141, de propiedad de la Superintendencia del Subsidio Familiar.</t>
  </si>
  <si>
    <t>Adquisición, instalación y prestación del servicio de rastreo y monitoreo vehicular integral, mediante el sistema GPS, para los vehículos de propiedad de la  del subsidio familiar.</t>
  </si>
  <si>
    <t>Dotación</t>
  </si>
  <si>
    <t>80111600;80111603</t>
  </si>
  <si>
    <t xml:space="preserve">Nombre del responsable </t>
  </si>
  <si>
    <t>Estado de solicitud de vigencias futuras</t>
  </si>
  <si>
    <t>¿Se requieren vigencias futuras?</t>
  </si>
  <si>
    <t>Valor estimado en la vigencia actual</t>
  </si>
  <si>
    <t>Valor total estimado</t>
  </si>
  <si>
    <t>Fuente de los recursos</t>
  </si>
  <si>
    <t xml:space="preserve">Modalidad de selección </t>
  </si>
  <si>
    <t>Duración estimada del contrato (número)</t>
  </si>
  <si>
    <t>Fecha estimada de inicio de proceso de selección (mes)</t>
  </si>
  <si>
    <t>Descripción</t>
  </si>
  <si>
    <t>Código UNSPSC (cada código separado por ;)</t>
  </si>
  <si>
    <t>Fecha de última actualización del PAA</t>
  </si>
  <si>
    <t>Límite de contratación mínima cuantía</t>
  </si>
  <si>
    <t>Límite de contratación menor cuantía</t>
  </si>
  <si>
    <t>Valor total del PAA</t>
  </si>
  <si>
    <t>Secretario General - Rafael Leonardo Paéz Fuentes</t>
  </si>
  <si>
    <t>Información de contacto</t>
  </si>
  <si>
    <t>La Superintendencia del Subsidio Familiar está comprometida con la calidad y el medio ambiente para lo que ha implementado programas encaminados a la Mejora Continua y Satisfacción de sus clientes, el cumplimiento de los estándares que apuntan a la excelencia y fortaleciendo su cultura de Calidad</t>
  </si>
  <si>
    <t>Perspectiva estratégica</t>
  </si>
  <si>
    <r>
      <rPr>
        <b/>
        <sz val="10"/>
        <rFont val="Arial Narrow"/>
        <family val="2"/>
      </rPr>
      <t>MISIÓN</t>
    </r>
    <r>
      <rPr>
        <sz val="10"/>
        <rFont val="Arial Narrow"/>
        <family val="2"/>
      </rPr>
      <t xml:space="preserve">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t>
    </r>
    <r>
      <rPr>
        <b/>
        <sz val="10"/>
        <rFont val="Arial Narrow"/>
        <family val="2"/>
      </rPr>
      <t>VISIÓN</t>
    </r>
    <r>
      <rPr>
        <sz val="10"/>
        <rFont val="Arial Narrow"/>
        <family val="2"/>
      </rPr>
      <t xml:space="preserve">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 </t>
    </r>
  </si>
  <si>
    <t>Misión y visión</t>
  </si>
  <si>
    <t>http://www.ssf.gov.co/wps/portal</t>
  </si>
  <si>
    <t>Página web</t>
  </si>
  <si>
    <t>Teléfono</t>
  </si>
  <si>
    <t xml:space="preserve">Carrera 69 No.25B-4 Bogotá D.C </t>
  </si>
  <si>
    <t>Dirección</t>
  </si>
  <si>
    <t>SUPERINTENDENCIA DEL SUBSIDIO FAMILIAR</t>
  </si>
  <si>
    <t>Nombre</t>
  </si>
  <si>
    <t>A. INFORMACIÓN GENERAL DE LA ENTIDAD</t>
  </si>
  <si>
    <t>PLAN ANUAL DE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</si>
</sst>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quot;$&quot;* #,##0_-;\-&quot;$&quot;* #,##0_-;_-&quot;$&quot;* &quot;-&quot;??_-;_-@_-"/>
    <numFmt numFmtId="165" formatCode="_(&quot;$&quot;\ * #,##0_);_(&quot;$&quot;\ * \(#,##0\);_(&quot;$&quot;\ * &quot;-&quot;??_);_(@_)"/>
  </numFmts>
  <fonts count="16" x14ac:knownFonts="1">
    <font>
      <sz val="10"/>
      <name val="Arial"/>
      <family val="2"/>
    </font>
    <font>
      <sz val="10"/>
      <name val="Arial"/>
      <family val="2"/>
    </font>
    <font>
      <sz val="10"/>
      <name val="Arial Narrow"/>
      <family val="2"/>
    </font>
    <font>
      <sz val="10"/>
      <name val="Verdana"/>
      <family val="2"/>
    </font>
    <font>
      <b/>
      <sz val="10"/>
      <name val="Arial Narrow"/>
      <family val="2"/>
    </font>
    <font>
      <sz val="10"/>
      <name val="Calibri"/>
      <family val="2"/>
    </font>
    <font>
      <b/>
      <sz val="10"/>
      <color indexed="8"/>
      <name val="Calibri"/>
      <family val="2"/>
    </font>
    <font>
      <b/>
      <sz val="10"/>
      <name val="Verdana"/>
      <family val="2"/>
    </font>
    <font>
      <b/>
      <sz val="10"/>
      <color theme="0"/>
      <name val="Arial Narrow"/>
      <family val="2"/>
    </font>
    <font>
      <sz val="10"/>
      <color rgb="FFFF0000"/>
      <name val="Arial Narrow"/>
      <family val="2"/>
    </font>
    <font>
      <sz val="10"/>
      <color theme="1"/>
      <name val="Arial Narrow"/>
      <family val="2"/>
    </font>
    <font>
      <u/>
      <sz val="11"/>
      <color theme="10"/>
      <name val="Calibri"/>
      <family val="2"/>
      <scheme val="minor"/>
    </font>
    <font>
      <u/>
      <sz val="10"/>
      <name val="Arial Narrow"/>
      <family val="2"/>
    </font>
    <font>
      <b/>
      <sz val="10"/>
      <color theme="1"/>
      <name val="Arial Narrow"/>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DBE5F1"/>
        <bgColor indexed="64"/>
      </patternFill>
    </fill>
    <fill>
      <patternFill patternType="solid">
        <fgColor theme="4"/>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7">
    <xf numFmtId="0" fontId="0" fillId="0" borderId="0"/>
    <xf numFmtId="44" fontId="1" fillId="0" borderId="0" applyFont="0" applyFill="0" applyBorder="0" applyAlignment="0" applyProtection="0"/>
    <xf numFmtId="49" fontId="3" fillId="0" borderId="0">
      <alignment horizontal="left" vertical="center"/>
    </xf>
    <xf numFmtId="44" fontId="1" fillId="0" borderId="0" applyFont="0" applyFill="0" applyBorder="0" applyAlignment="0" applyProtection="0"/>
    <xf numFmtId="44" fontId="1" fillId="0" borderId="0" applyFont="0" applyFill="0" applyBorder="0" applyAlignment="0" applyProtection="0"/>
    <xf numFmtId="0" fontId="7" fillId="2" borderId="0">
      <alignment horizontal="center" vertical="center"/>
    </xf>
    <xf numFmtId="0" fontId="11" fillId="0" borderId="0" applyNumberFormat="0" applyFill="0" applyBorder="0" applyAlignment="0" applyProtection="0"/>
  </cellStyleXfs>
  <cellXfs count="55">
    <xf numFmtId="0" fontId="0" fillId="0" borderId="0" xfId="0"/>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49" fontId="2" fillId="0" borderId="1" xfId="2" applyFont="1" applyFill="1" applyBorder="1" applyAlignment="1" applyProtection="1">
      <alignment horizontal="left" vertical="center" wrapText="1"/>
    </xf>
    <xf numFmtId="1" fontId="2" fillId="0" borderId="1" xfId="0" applyNumberFormat="1" applyFont="1" applyFill="1" applyBorder="1" applyAlignment="1">
      <alignment horizontal="left" vertical="center" wrapText="1"/>
    </xf>
    <xf numFmtId="164" fontId="2" fillId="0" borderId="1" xfId="1" applyNumberFormat="1" applyFont="1" applyFill="1" applyBorder="1" applyAlignment="1">
      <alignment vertical="center" wrapText="1"/>
    </xf>
    <xf numFmtId="0" fontId="2" fillId="0" borderId="2" xfId="0" applyFont="1" applyFill="1" applyBorder="1" applyAlignment="1">
      <alignment horizontal="center" vertical="center" wrapText="1"/>
    </xf>
    <xf numFmtId="0" fontId="2" fillId="0" borderId="1" xfId="2" applyNumberFormat="1"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1" fontId="2" fillId="0" borderId="1" xfId="2" applyNumberFormat="1" applyFont="1" applyFill="1" applyBorder="1" applyAlignment="1" applyProtection="1">
      <alignment horizontal="left" vertical="center" wrapText="1"/>
      <protection locked="0"/>
    </xf>
    <xf numFmtId="2" fontId="2" fillId="0" borderId="1" xfId="2" applyNumberFormat="1" applyFont="1" applyFill="1" applyBorder="1" applyAlignment="1" applyProtection="1">
      <alignment horizontal="left" vertical="center" wrapText="1"/>
      <protection locked="0"/>
    </xf>
    <xf numFmtId="49" fontId="2" fillId="0" borderId="2" xfId="2" applyFont="1" applyFill="1" applyBorder="1" applyAlignment="1" applyProtection="1">
      <alignment horizontal="left" vertical="center" wrapText="1"/>
    </xf>
    <xf numFmtId="0" fontId="2" fillId="0" borderId="2"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vertical="center" wrapText="1"/>
    </xf>
    <xf numFmtId="49" fontId="2" fillId="0" borderId="3" xfId="2" applyFont="1" applyFill="1" applyBorder="1" applyAlignment="1" applyProtection="1">
      <alignment horizontal="left" vertical="center" wrapText="1"/>
    </xf>
    <xf numFmtId="1" fontId="2" fillId="0" borderId="3" xfId="2" applyNumberFormat="1" applyFont="1" applyFill="1" applyBorder="1" applyAlignment="1" applyProtection="1">
      <alignment horizontal="left" vertical="center" wrapText="1"/>
      <protection locked="0"/>
    </xf>
    <xf numFmtId="164" fontId="2" fillId="0" borderId="3" xfId="1" applyNumberFormat="1" applyFont="1" applyFill="1" applyBorder="1" applyAlignment="1">
      <alignment vertical="center" wrapText="1"/>
    </xf>
    <xf numFmtId="2" fontId="2" fillId="0" borderId="3" xfId="2" applyNumberFormat="1" applyFont="1" applyFill="1" applyBorder="1" applyAlignment="1" applyProtection="1">
      <alignment horizontal="left" vertical="center" wrapText="1"/>
      <protection locked="0"/>
    </xf>
    <xf numFmtId="164" fontId="2" fillId="0" borderId="2" xfId="1" applyNumberFormat="1" applyFont="1" applyFill="1" applyBorder="1" applyAlignment="1">
      <alignment vertical="center" wrapText="1"/>
    </xf>
    <xf numFmtId="0" fontId="2" fillId="0" borderId="2" xfId="2" applyNumberFormat="1" applyFont="1" applyFill="1" applyBorder="1" applyAlignment="1" applyProtection="1">
      <alignment horizontal="left" vertical="center" wrapText="1"/>
      <protection locked="0"/>
    </xf>
    <xf numFmtId="1" fontId="2" fillId="0" borderId="2" xfId="2" applyNumberFormat="1" applyFont="1" applyFill="1" applyBorder="1" applyAlignment="1" applyProtection="1">
      <alignment horizontal="left" vertical="center" wrapText="1"/>
      <protection locked="0"/>
    </xf>
    <xf numFmtId="0" fontId="5" fillId="0" borderId="2" xfId="0" applyFont="1" applyFill="1" applyBorder="1" applyAlignment="1">
      <alignment vertical="center" wrapText="1"/>
    </xf>
    <xf numFmtId="49" fontId="1" fillId="0" borderId="3"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2" fillId="0" borderId="3" xfId="2" applyNumberFormat="1" applyFont="1" applyFill="1" applyBorder="1" applyAlignment="1" applyProtection="1">
      <alignment horizontal="left" vertical="center" wrapText="1"/>
      <protection locked="0"/>
    </xf>
    <xf numFmtId="0" fontId="4" fillId="0" borderId="2" xfId="0" applyFont="1" applyFill="1" applyBorder="1" applyAlignment="1">
      <alignment vertical="center" wrapText="1"/>
    </xf>
    <xf numFmtId="1" fontId="2" fillId="0" borderId="2"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2" fontId="2" fillId="0" borderId="2" xfId="2" applyNumberFormat="1" applyFont="1" applyFill="1" applyBorder="1" applyAlignment="1" applyProtection="1">
      <alignment horizontal="left" vertical="center" wrapText="1"/>
      <protection locked="0"/>
    </xf>
    <xf numFmtId="49" fontId="2" fillId="0" borderId="1" xfId="0" applyNumberFormat="1" applyFont="1" applyFill="1" applyBorder="1" applyAlignment="1">
      <alignment horizontal="center" vertical="center" wrapText="1"/>
    </xf>
    <xf numFmtId="164" fontId="2" fillId="0" borderId="2" xfId="3"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164" fontId="2" fillId="0" borderId="1" xfId="4" applyNumberFormat="1" applyFont="1" applyFill="1" applyBorder="1" applyAlignment="1">
      <alignment horizontal="center" vertical="center" wrapText="1"/>
    </xf>
    <xf numFmtId="0" fontId="8" fillId="3" borderId="1" xfId="5" applyFont="1" applyFill="1" applyBorder="1" applyAlignment="1" applyProtection="1">
      <alignment horizontal="center" vertical="center" wrapText="1"/>
    </xf>
    <xf numFmtId="0" fontId="2" fillId="4" borderId="0" xfId="0" applyFont="1" applyFill="1" applyAlignment="1">
      <alignment wrapText="1"/>
    </xf>
    <xf numFmtId="0" fontId="9" fillId="4" borderId="0" xfId="0" applyFont="1" applyFill="1" applyAlignment="1">
      <alignment wrapText="1"/>
    </xf>
    <xf numFmtId="164" fontId="9" fillId="4" borderId="0" xfId="0" applyNumberFormat="1" applyFont="1" applyFill="1" applyAlignment="1">
      <alignment wrapText="1"/>
    </xf>
    <xf numFmtId="14" fontId="2" fillId="0" borderId="4" xfId="0" applyNumberFormat="1" applyFont="1" applyBorder="1" applyAlignment="1">
      <alignment vertical="center" wrapText="1"/>
    </xf>
    <xf numFmtId="0" fontId="10" fillId="0" borderId="5" xfId="0" applyFont="1" applyBorder="1" applyAlignment="1">
      <alignment horizontal="left" wrapText="1"/>
    </xf>
    <xf numFmtId="165" fontId="2" fillId="0" borderId="6" xfId="0" applyNumberFormat="1" applyFont="1" applyBorder="1" applyAlignment="1">
      <alignment horizontal="center" vertical="center" wrapText="1"/>
    </xf>
    <xf numFmtId="0" fontId="10" fillId="0" borderId="7" xfId="0" applyFont="1" applyBorder="1" applyAlignment="1">
      <alignment vertical="center" wrapText="1"/>
    </xf>
    <xf numFmtId="164" fontId="2" fillId="0" borderId="6" xfId="1" applyNumberFormat="1" applyFont="1" applyBorder="1" applyAlignment="1">
      <alignment horizontal="center" vertical="center" wrapText="1"/>
    </xf>
    <xf numFmtId="164" fontId="2" fillId="0" borderId="6" xfId="1" quotePrefix="1" applyNumberFormat="1" applyFont="1" applyBorder="1" applyAlignment="1">
      <alignment horizontal="center" vertical="center" wrapText="1"/>
    </xf>
    <xf numFmtId="0" fontId="2" fillId="0" borderId="6" xfId="0" applyFont="1" applyBorder="1" applyAlignment="1">
      <alignment vertical="center" wrapText="1"/>
    </xf>
    <xf numFmtId="0" fontId="10" fillId="0" borderId="7" xfId="0" applyFont="1" applyBorder="1" applyAlignment="1">
      <alignment wrapText="1"/>
    </xf>
    <xf numFmtId="0" fontId="2" fillId="0" borderId="6" xfId="0" applyFont="1" applyBorder="1" applyAlignment="1">
      <alignment wrapText="1"/>
    </xf>
    <xf numFmtId="0" fontId="12" fillId="0" borderId="6" xfId="6" quotePrefix="1" applyFont="1" applyBorder="1" applyAlignment="1">
      <alignment wrapText="1"/>
    </xf>
    <xf numFmtId="0" fontId="2" fillId="0" borderId="6" xfId="0" quotePrefix="1" applyFont="1" applyBorder="1" applyAlignment="1">
      <alignment horizontal="left" wrapText="1"/>
    </xf>
    <xf numFmtId="0" fontId="2" fillId="0" borderId="8" xfId="0" applyFont="1" applyBorder="1" applyAlignment="1">
      <alignment wrapText="1"/>
    </xf>
    <xf numFmtId="0" fontId="10" fillId="0" borderId="9" xfId="0" applyFont="1" applyBorder="1" applyAlignment="1">
      <alignment horizontal="left" wrapText="1"/>
    </xf>
    <xf numFmtId="0" fontId="2" fillId="0" borderId="0" xfId="0" applyFont="1" applyAlignment="1">
      <alignment wrapText="1"/>
    </xf>
    <xf numFmtId="0" fontId="13" fillId="0" borderId="0" xfId="0" applyFont="1" applyAlignment="1">
      <alignment horizontal="left"/>
    </xf>
  </cellXfs>
  <cellStyles count="7">
    <cellStyle name="BodyStyle" xfId="2"/>
    <cellStyle name="HeaderStyle" xfId="5"/>
    <cellStyle name="Hipervínculo" xfId="6" builtinId="8"/>
    <cellStyle name="Moneda" xfId="1" builtinId="4"/>
    <cellStyle name="Moneda 4" xfId="4"/>
    <cellStyle name="Moneda 5"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www.ssf.gov.co/wps/portal" TargetMode="External"/><Relationship Id="rId1" Type="http://schemas.openxmlformats.org/officeDocument/2006/relationships/hyperlink" Target="http://www.ssf.gov.co/wps/porta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4"/>
  <sheetViews>
    <sheetView tabSelected="1" topLeftCell="A15" workbookViewId="0">
      <pane xSplit="2" ySplit="4" topLeftCell="C19" activePane="bottomRight" state="frozen"/>
      <selection activeCell="A15" sqref="A15"/>
      <selection pane="topRight" activeCell="C15" sqref="C15"/>
      <selection pane="bottomLeft" activeCell="A19" sqref="A19"/>
      <selection pane="bottomRight" activeCell="B22" sqref="B22"/>
    </sheetView>
  </sheetViews>
  <sheetFormatPr baseColWidth="10" defaultRowHeight="12.75" x14ac:dyDescent="0.2"/>
  <cols>
    <col min="1" max="1" width="15.140625" customWidth="1"/>
    <col min="2" max="2" width="74" customWidth="1"/>
    <col min="3" max="3" width="15" customWidth="1"/>
    <col min="4" max="4" width="13.5703125" customWidth="1"/>
    <col min="5" max="5" width="17.7109375" customWidth="1"/>
    <col min="6" max="6" width="20.5703125" customWidth="1"/>
    <col min="7" max="7" width="16" customWidth="1"/>
    <col min="8" max="8" width="14.5703125" customWidth="1"/>
    <col min="9" max="9" width="12.5703125" customWidth="1"/>
    <col min="10" max="10" width="17.7109375" customWidth="1"/>
    <col min="11" max="11" width="45.42578125" customWidth="1"/>
  </cols>
  <sheetData>
    <row r="1" spans="1:11" x14ac:dyDescent="0.2">
      <c r="A1" s="38"/>
      <c r="B1" s="37"/>
      <c r="C1" s="38"/>
      <c r="D1" s="38"/>
      <c r="E1" s="38"/>
      <c r="F1" s="38"/>
      <c r="G1" s="38"/>
      <c r="H1" s="38"/>
      <c r="I1" s="38"/>
      <c r="J1" s="38"/>
      <c r="K1" s="38"/>
    </row>
    <row r="2" spans="1:11" x14ac:dyDescent="0.2">
      <c r="A2" s="54" t="s">
        <v>268</v>
      </c>
      <c r="B2" s="53"/>
      <c r="C2" s="38"/>
      <c r="D2" s="38"/>
      <c r="E2" s="38"/>
      <c r="F2" s="38"/>
      <c r="G2" s="38"/>
      <c r="H2" s="38"/>
      <c r="I2" s="38"/>
      <c r="J2" s="38"/>
      <c r="K2" s="38"/>
    </row>
    <row r="3" spans="1:11" x14ac:dyDescent="0.2">
      <c r="A3" s="54"/>
      <c r="B3" s="53"/>
      <c r="C3" s="38"/>
      <c r="D3" s="38"/>
      <c r="E3" s="38"/>
      <c r="F3" s="38"/>
      <c r="G3" s="38"/>
      <c r="H3" s="38"/>
      <c r="I3" s="38"/>
      <c r="J3" s="38"/>
      <c r="K3" s="38"/>
    </row>
    <row r="4" spans="1:11" ht="13.5" thickBot="1" x14ac:dyDescent="0.25">
      <c r="A4" s="54" t="s">
        <v>267</v>
      </c>
      <c r="B4" s="53"/>
      <c r="C4" s="38"/>
      <c r="D4" s="38"/>
      <c r="E4" s="38"/>
      <c r="F4" s="38"/>
      <c r="G4" s="38"/>
      <c r="H4" s="38"/>
      <c r="I4" s="38"/>
      <c r="J4" s="38"/>
      <c r="K4" s="38"/>
    </row>
    <row r="5" spans="1:11" x14ac:dyDescent="0.2">
      <c r="A5" s="52" t="s">
        <v>266</v>
      </c>
      <c r="B5" s="51" t="s">
        <v>265</v>
      </c>
      <c r="C5" s="38"/>
      <c r="D5" s="38"/>
      <c r="E5" s="38"/>
      <c r="F5" s="38"/>
      <c r="G5" s="38"/>
      <c r="H5" s="38"/>
      <c r="I5" s="38"/>
      <c r="J5" s="38"/>
      <c r="K5" s="38"/>
    </row>
    <row r="6" spans="1:11" x14ac:dyDescent="0.2">
      <c r="A6" s="47" t="s">
        <v>264</v>
      </c>
      <c r="B6" s="48" t="s">
        <v>263</v>
      </c>
      <c r="C6" s="38"/>
      <c r="D6" s="38"/>
      <c r="E6" s="38"/>
      <c r="F6" s="38"/>
      <c r="G6" s="38"/>
      <c r="H6" s="38"/>
      <c r="I6" s="38"/>
      <c r="J6" s="38"/>
      <c r="K6" s="38"/>
    </row>
    <row r="7" spans="1:11" x14ac:dyDescent="0.2">
      <c r="A7" s="47" t="s">
        <v>262</v>
      </c>
      <c r="B7" s="50">
        <v>3487800</v>
      </c>
      <c r="C7" s="38"/>
      <c r="D7" s="38"/>
      <c r="E7" s="38"/>
      <c r="F7" s="38"/>
      <c r="G7" s="38"/>
      <c r="H7" s="38"/>
      <c r="I7" s="38"/>
      <c r="J7" s="38"/>
      <c r="K7" s="38"/>
    </row>
    <row r="8" spans="1:11" x14ac:dyDescent="0.2">
      <c r="A8" s="47" t="s">
        <v>261</v>
      </c>
      <c r="B8" s="49" t="s">
        <v>260</v>
      </c>
      <c r="C8" s="38"/>
      <c r="D8" s="38"/>
      <c r="E8" s="38"/>
      <c r="F8" s="38"/>
      <c r="G8" s="38"/>
      <c r="H8" s="38"/>
      <c r="I8" s="38"/>
      <c r="J8" s="38"/>
      <c r="K8" s="38"/>
    </row>
    <row r="9" spans="1:11" ht="153" x14ac:dyDescent="0.2">
      <c r="A9" s="43" t="s">
        <v>259</v>
      </c>
      <c r="B9" s="48" t="s">
        <v>258</v>
      </c>
      <c r="C9" s="38"/>
      <c r="D9" s="38"/>
      <c r="E9" s="38"/>
      <c r="F9" s="38"/>
      <c r="G9" s="38"/>
      <c r="H9" s="38"/>
      <c r="I9" s="38"/>
      <c r="J9" s="38"/>
      <c r="K9" s="38"/>
    </row>
    <row r="10" spans="1:11" ht="38.25" x14ac:dyDescent="0.2">
      <c r="A10" s="43" t="s">
        <v>257</v>
      </c>
      <c r="B10" s="48" t="s">
        <v>256</v>
      </c>
      <c r="C10" s="38"/>
      <c r="D10" s="38"/>
      <c r="E10" s="38"/>
      <c r="F10" s="38"/>
      <c r="G10" s="38"/>
      <c r="H10" s="38"/>
      <c r="I10" s="38"/>
      <c r="J10" s="38"/>
      <c r="K10" s="38"/>
    </row>
    <row r="11" spans="1:11" ht="25.5" x14ac:dyDescent="0.2">
      <c r="A11" s="47" t="s">
        <v>255</v>
      </c>
      <c r="B11" s="46" t="s">
        <v>254</v>
      </c>
      <c r="C11" s="38"/>
      <c r="D11" s="38"/>
      <c r="E11" s="38"/>
      <c r="F11" s="38"/>
      <c r="G11" s="38"/>
      <c r="H11" s="38"/>
      <c r="I11" s="38"/>
      <c r="J11" s="38"/>
      <c r="K11" s="38"/>
    </row>
    <row r="12" spans="1:11" x14ac:dyDescent="0.2">
      <c r="A12" s="43" t="s">
        <v>253</v>
      </c>
      <c r="B12" s="45">
        <f>G155</f>
        <v>0</v>
      </c>
      <c r="C12" s="38"/>
      <c r="D12" s="38"/>
      <c r="E12" s="38"/>
      <c r="F12" s="38"/>
      <c r="G12" s="38"/>
      <c r="H12" s="38"/>
      <c r="I12" s="38"/>
      <c r="J12" s="38"/>
      <c r="K12" s="38"/>
    </row>
    <row r="13" spans="1:11" ht="38.25" x14ac:dyDescent="0.2">
      <c r="A13" s="43" t="s">
        <v>252</v>
      </c>
      <c r="B13" s="44">
        <v>206560760</v>
      </c>
      <c r="C13" s="38"/>
      <c r="D13" s="38"/>
      <c r="E13" s="38"/>
      <c r="F13" s="38"/>
      <c r="G13" s="38"/>
      <c r="H13" s="38"/>
      <c r="I13" s="38"/>
      <c r="J13" s="38"/>
      <c r="K13" s="38"/>
    </row>
    <row r="14" spans="1:11" ht="38.25" x14ac:dyDescent="0.2">
      <c r="A14" s="43" t="s">
        <v>251</v>
      </c>
      <c r="B14" s="42">
        <v>20656076</v>
      </c>
      <c r="C14" s="38"/>
      <c r="D14" s="38"/>
      <c r="E14" s="38"/>
      <c r="F14" s="38"/>
      <c r="G14" s="39"/>
      <c r="H14" s="38"/>
      <c r="I14" s="38"/>
      <c r="J14" s="38"/>
      <c r="K14" s="38"/>
    </row>
    <row r="15" spans="1:11" ht="39" thickBot="1" x14ac:dyDescent="0.25">
      <c r="A15" s="41" t="s">
        <v>250</v>
      </c>
      <c r="B15" s="40">
        <v>42973</v>
      </c>
      <c r="C15" s="38"/>
      <c r="D15" s="38"/>
      <c r="E15" s="38"/>
      <c r="F15" s="38"/>
      <c r="G15" s="39"/>
      <c r="H15" s="38"/>
      <c r="I15" s="38"/>
      <c r="J15" s="38"/>
      <c r="K15" s="38"/>
    </row>
    <row r="16" spans="1:11" ht="7.5" customHeight="1" x14ac:dyDescent="0.2">
      <c r="A16" s="38"/>
      <c r="B16" s="37"/>
      <c r="C16" s="38"/>
      <c r="D16" s="38"/>
      <c r="E16" s="38"/>
      <c r="F16" s="38"/>
      <c r="G16" s="38"/>
      <c r="H16" s="38"/>
      <c r="I16" s="38"/>
      <c r="J16" s="38"/>
      <c r="K16" s="38"/>
    </row>
    <row r="17" spans="1:11" ht="7.5" customHeight="1" x14ac:dyDescent="0.2">
      <c r="A17" s="37"/>
      <c r="B17" s="37"/>
      <c r="C17" s="37"/>
      <c r="D17" s="37"/>
      <c r="E17" s="37"/>
      <c r="F17" s="37"/>
      <c r="G17" s="37"/>
      <c r="H17" s="37"/>
      <c r="I17" s="37"/>
      <c r="J17" s="37"/>
      <c r="K17" s="37"/>
    </row>
    <row r="18" spans="1:11" ht="51" x14ac:dyDescent="0.2">
      <c r="A18" s="36" t="s">
        <v>249</v>
      </c>
      <c r="B18" s="36" t="s">
        <v>248</v>
      </c>
      <c r="C18" s="36" t="s">
        <v>247</v>
      </c>
      <c r="D18" s="36" t="s">
        <v>246</v>
      </c>
      <c r="E18" s="36" t="s">
        <v>245</v>
      </c>
      <c r="F18" s="36" t="s">
        <v>244</v>
      </c>
      <c r="G18" s="36" t="s">
        <v>243</v>
      </c>
      <c r="H18" s="36" t="s">
        <v>242</v>
      </c>
      <c r="I18" s="36" t="s">
        <v>241</v>
      </c>
      <c r="J18" s="36" t="s">
        <v>240</v>
      </c>
      <c r="K18" s="36" t="s">
        <v>239</v>
      </c>
    </row>
    <row r="19" spans="1:11" ht="51" x14ac:dyDescent="0.2">
      <c r="A19" s="11" t="s">
        <v>238</v>
      </c>
      <c r="B19" s="1" t="s">
        <v>237</v>
      </c>
      <c r="C19" s="2" t="s">
        <v>10</v>
      </c>
      <c r="D19" s="2" t="s">
        <v>84</v>
      </c>
      <c r="E19" s="4" t="s">
        <v>208</v>
      </c>
      <c r="F19" s="1" t="s">
        <v>187</v>
      </c>
      <c r="G19" s="6">
        <v>3000000</v>
      </c>
      <c r="H19" s="6">
        <v>3000000</v>
      </c>
      <c r="I19" s="2" t="s">
        <v>2</v>
      </c>
      <c r="J19" s="2" t="s">
        <v>1</v>
      </c>
      <c r="K19" s="1" t="s">
        <v>115</v>
      </c>
    </row>
    <row r="20" spans="1:11" ht="51" x14ac:dyDescent="0.2">
      <c r="A20" s="10">
        <v>32101600</v>
      </c>
      <c r="B20" s="1" t="s">
        <v>236</v>
      </c>
      <c r="C20" s="2" t="s">
        <v>6</v>
      </c>
      <c r="D20" s="2" t="s">
        <v>39</v>
      </c>
      <c r="E20" s="4" t="s">
        <v>96</v>
      </c>
      <c r="F20" s="1" t="s">
        <v>187</v>
      </c>
      <c r="G20" s="6">
        <v>6000000</v>
      </c>
      <c r="H20" s="6">
        <v>6000000</v>
      </c>
      <c r="I20" s="2" t="s">
        <v>2</v>
      </c>
      <c r="J20" s="2" t="s">
        <v>1</v>
      </c>
      <c r="K20" s="1" t="s">
        <v>115</v>
      </c>
    </row>
    <row r="21" spans="1:11" ht="51" x14ac:dyDescent="0.2">
      <c r="A21" s="8">
        <v>72101506</v>
      </c>
      <c r="B21" s="1" t="s">
        <v>235</v>
      </c>
      <c r="C21" s="2" t="s">
        <v>6</v>
      </c>
      <c r="D21" s="2" t="s">
        <v>5</v>
      </c>
      <c r="E21" s="4" t="s">
        <v>12</v>
      </c>
      <c r="F21" s="1" t="s">
        <v>187</v>
      </c>
      <c r="G21" s="3">
        <v>15000000</v>
      </c>
      <c r="H21" s="3">
        <v>15000000</v>
      </c>
      <c r="I21" s="2" t="s">
        <v>2</v>
      </c>
      <c r="J21" s="2" t="s">
        <v>1</v>
      </c>
      <c r="K21" s="1" t="s">
        <v>115</v>
      </c>
    </row>
    <row r="22" spans="1:11" ht="51" x14ac:dyDescent="0.2">
      <c r="A22" s="10">
        <v>46191600</v>
      </c>
      <c r="B22" s="1" t="s">
        <v>234</v>
      </c>
      <c r="C22" s="2" t="s">
        <v>10</v>
      </c>
      <c r="D22" s="2" t="s">
        <v>84</v>
      </c>
      <c r="E22" s="4" t="s">
        <v>96</v>
      </c>
      <c r="F22" s="1" t="s">
        <v>187</v>
      </c>
      <c r="G22" s="6">
        <v>10000000</v>
      </c>
      <c r="H22" s="6">
        <v>10000000</v>
      </c>
      <c r="I22" s="2" t="s">
        <v>2</v>
      </c>
      <c r="J22" s="2" t="s">
        <v>1</v>
      </c>
      <c r="K22" s="1" t="s">
        <v>115</v>
      </c>
    </row>
    <row r="23" spans="1:11" ht="51" x14ac:dyDescent="0.2">
      <c r="A23" s="10">
        <v>78181500</v>
      </c>
      <c r="B23" s="1" t="s">
        <v>233</v>
      </c>
      <c r="C23" s="2" t="s">
        <v>18</v>
      </c>
      <c r="D23" s="2" t="s">
        <v>52</v>
      </c>
      <c r="E23" s="4" t="s">
        <v>96</v>
      </c>
      <c r="F23" s="1" t="s">
        <v>187</v>
      </c>
      <c r="G23" s="6">
        <v>14065410</v>
      </c>
      <c r="H23" s="6">
        <v>14065410</v>
      </c>
      <c r="I23" s="2" t="s">
        <v>2</v>
      </c>
      <c r="J23" s="2" t="s">
        <v>1</v>
      </c>
      <c r="K23" s="1" t="s">
        <v>115</v>
      </c>
    </row>
    <row r="24" spans="1:11" ht="51" x14ac:dyDescent="0.2">
      <c r="A24" s="10">
        <v>76111501</v>
      </c>
      <c r="B24" s="1" t="s">
        <v>232</v>
      </c>
      <c r="C24" s="2" t="s">
        <v>18</v>
      </c>
      <c r="D24" s="2" t="s">
        <v>70</v>
      </c>
      <c r="E24" s="4" t="s">
        <v>208</v>
      </c>
      <c r="F24" s="1" t="s">
        <v>187</v>
      </c>
      <c r="G24" s="3">
        <v>224912807.25</v>
      </c>
      <c r="H24" s="3">
        <v>224912807.25</v>
      </c>
      <c r="I24" s="2" t="s">
        <v>2</v>
      </c>
      <c r="J24" s="2" t="s">
        <v>1</v>
      </c>
      <c r="K24" s="1" t="s">
        <v>115</v>
      </c>
    </row>
    <row r="25" spans="1:11" ht="51" x14ac:dyDescent="0.2">
      <c r="A25" s="10">
        <v>92121500</v>
      </c>
      <c r="B25" s="1" t="s">
        <v>231</v>
      </c>
      <c r="C25" s="2" t="s">
        <v>6</v>
      </c>
      <c r="D25" s="2" t="s">
        <v>136</v>
      </c>
      <c r="E25" s="4" t="s">
        <v>230</v>
      </c>
      <c r="F25" s="1" t="s">
        <v>187</v>
      </c>
      <c r="G25" s="3">
        <v>115305701</v>
      </c>
      <c r="H25" s="3">
        <v>115305701</v>
      </c>
      <c r="I25" s="2" t="s">
        <v>2</v>
      </c>
      <c r="J25" s="2" t="s">
        <v>1</v>
      </c>
      <c r="K25" s="1" t="s">
        <v>115</v>
      </c>
    </row>
    <row r="26" spans="1:11" ht="51" x14ac:dyDescent="0.2">
      <c r="A26" s="10">
        <v>72154300</v>
      </c>
      <c r="B26" s="1" t="s">
        <v>229</v>
      </c>
      <c r="C26" s="2" t="s">
        <v>63</v>
      </c>
      <c r="D26" s="2" t="s">
        <v>70</v>
      </c>
      <c r="E26" s="4" t="s">
        <v>96</v>
      </c>
      <c r="F26" s="1" t="s">
        <v>187</v>
      </c>
      <c r="G26" s="3">
        <v>5094300</v>
      </c>
      <c r="H26" s="3">
        <v>5094300</v>
      </c>
      <c r="I26" s="2" t="s">
        <v>2</v>
      </c>
      <c r="J26" s="2" t="s">
        <v>1</v>
      </c>
      <c r="K26" s="1" t="s">
        <v>115</v>
      </c>
    </row>
    <row r="27" spans="1:11" ht="51" x14ac:dyDescent="0.2">
      <c r="A27" s="10">
        <v>78111800</v>
      </c>
      <c r="B27" s="1" t="s">
        <v>228</v>
      </c>
      <c r="C27" s="2" t="s">
        <v>46</v>
      </c>
      <c r="D27" s="2" t="s">
        <v>227</v>
      </c>
      <c r="E27" s="4" t="s">
        <v>33</v>
      </c>
      <c r="F27" s="1" t="s">
        <v>187</v>
      </c>
      <c r="G27" s="3">
        <v>396421333</v>
      </c>
      <c r="H27" s="3">
        <v>396421333</v>
      </c>
      <c r="I27" s="2" t="s">
        <v>2</v>
      </c>
      <c r="J27" s="2" t="s">
        <v>1</v>
      </c>
      <c r="K27" s="1" t="s">
        <v>115</v>
      </c>
    </row>
    <row r="28" spans="1:11" ht="51" x14ac:dyDescent="0.2">
      <c r="A28" s="10">
        <v>55101519</v>
      </c>
      <c r="B28" s="34" t="s">
        <v>226</v>
      </c>
      <c r="C28" s="2" t="s">
        <v>18</v>
      </c>
      <c r="D28" s="2" t="s">
        <v>225</v>
      </c>
      <c r="E28" s="4" t="s">
        <v>12</v>
      </c>
      <c r="F28" s="1" t="s">
        <v>187</v>
      </c>
      <c r="G28" s="6">
        <v>4500000</v>
      </c>
      <c r="H28" s="6">
        <v>4500000</v>
      </c>
      <c r="I28" s="2" t="s">
        <v>2</v>
      </c>
      <c r="J28" s="2" t="s">
        <v>1</v>
      </c>
      <c r="K28" s="1" t="s">
        <v>115</v>
      </c>
    </row>
    <row r="29" spans="1:11" ht="51" x14ac:dyDescent="0.2">
      <c r="A29" s="10">
        <v>55101519</v>
      </c>
      <c r="B29" s="1" t="s">
        <v>224</v>
      </c>
      <c r="C29" s="2" t="s">
        <v>59</v>
      </c>
      <c r="D29" s="2" t="s">
        <v>52</v>
      </c>
      <c r="E29" s="4" t="s">
        <v>12</v>
      </c>
      <c r="F29" s="1" t="s">
        <v>187</v>
      </c>
      <c r="G29" s="6">
        <v>10000000</v>
      </c>
      <c r="H29" s="6">
        <v>10000000</v>
      </c>
      <c r="I29" s="2" t="s">
        <v>2</v>
      </c>
      <c r="J29" s="2" t="s">
        <v>1</v>
      </c>
      <c r="K29" s="1" t="s">
        <v>115</v>
      </c>
    </row>
    <row r="30" spans="1:11" ht="51" x14ac:dyDescent="0.2">
      <c r="A30" s="10">
        <v>80101500</v>
      </c>
      <c r="B30" s="1" t="s">
        <v>223</v>
      </c>
      <c r="C30" s="2" t="s">
        <v>59</v>
      </c>
      <c r="D30" s="2" t="s">
        <v>222</v>
      </c>
      <c r="E30" s="4" t="s">
        <v>96</v>
      </c>
      <c r="F30" s="1" t="s">
        <v>187</v>
      </c>
      <c r="G30" s="3">
        <v>7942008</v>
      </c>
      <c r="H30" s="3">
        <v>7942008</v>
      </c>
      <c r="I30" s="2" t="s">
        <v>2</v>
      </c>
      <c r="J30" s="2" t="s">
        <v>207</v>
      </c>
      <c r="K30" s="1" t="s">
        <v>115</v>
      </c>
    </row>
    <row r="31" spans="1:11" ht="51" x14ac:dyDescent="0.2">
      <c r="A31" s="11" t="s">
        <v>221</v>
      </c>
      <c r="B31" s="1" t="s">
        <v>220</v>
      </c>
      <c r="C31" s="2" t="s">
        <v>218</v>
      </c>
      <c r="D31" s="2" t="s">
        <v>84</v>
      </c>
      <c r="E31" s="4" t="s">
        <v>96</v>
      </c>
      <c r="F31" s="1" t="s">
        <v>187</v>
      </c>
      <c r="G31" s="6">
        <v>10000000</v>
      </c>
      <c r="H31" s="6">
        <v>10000000</v>
      </c>
      <c r="I31" s="2" t="s">
        <v>2</v>
      </c>
      <c r="J31" s="2" t="s">
        <v>207</v>
      </c>
      <c r="K31" s="1" t="s">
        <v>115</v>
      </c>
    </row>
    <row r="32" spans="1:11" ht="51" x14ac:dyDescent="0.2">
      <c r="A32" s="8">
        <v>84131607</v>
      </c>
      <c r="B32" s="1" t="s">
        <v>219</v>
      </c>
      <c r="C32" s="2" t="s">
        <v>218</v>
      </c>
      <c r="D32" s="2" t="s">
        <v>74</v>
      </c>
      <c r="E32" s="4" t="s">
        <v>208</v>
      </c>
      <c r="F32" s="1" t="s">
        <v>187</v>
      </c>
      <c r="G32" s="6">
        <v>5000000</v>
      </c>
      <c r="H32" s="6">
        <v>5000000</v>
      </c>
      <c r="I32" s="2" t="s">
        <v>2</v>
      </c>
      <c r="J32" s="2" t="s">
        <v>207</v>
      </c>
      <c r="K32" s="1" t="s">
        <v>115</v>
      </c>
    </row>
    <row r="33" spans="1:11" ht="51" x14ac:dyDescent="0.2">
      <c r="A33" s="8">
        <v>84131500</v>
      </c>
      <c r="B33" s="1" t="s">
        <v>217</v>
      </c>
      <c r="C33" s="2" t="s">
        <v>59</v>
      </c>
      <c r="D33" s="2" t="s">
        <v>216</v>
      </c>
      <c r="E33" s="4" t="s">
        <v>116</v>
      </c>
      <c r="F33" s="1" t="s">
        <v>187</v>
      </c>
      <c r="G33" s="35">
        <v>149956638</v>
      </c>
      <c r="H33" s="35">
        <v>149956638</v>
      </c>
      <c r="I33" s="2" t="s">
        <v>2</v>
      </c>
      <c r="J33" s="2" t="s">
        <v>207</v>
      </c>
      <c r="K33" s="1" t="s">
        <v>115</v>
      </c>
    </row>
    <row r="34" spans="1:11" ht="51" x14ac:dyDescent="0.2">
      <c r="A34" s="8">
        <v>84131503</v>
      </c>
      <c r="B34" s="1" t="s">
        <v>215</v>
      </c>
      <c r="C34" s="2" t="s">
        <v>59</v>
      </c>
      <c r="D34" s="2" t="s">
        <v>39</v>
      </c>
      <c r="E34" s="4" t="s">
        <v>208</v>
      </c>
      <c r="F34" s="1" t="s">
        <v>187</v>
      </c>
      <c r="G34" s="3">
        <v>7369905</v>
      </c>
      <c r="H34" s="3">
        <v>7369905</v>
      </c>
      <c r="I34" s="2" t="s">
        <v>2</v>
      </c>
      <c r="J34" s="2" t="s">
        <v>207</v>
      </c>
      <c r="K34" s="1" t="s">
        <v>115</v>
      </c>
    </row>
    <row r="35" spans="1:11" ht="51" x14ac:dyDescent="0.2">
      <c r="A35" s="10">
        <v>14111828</v>
      </c>
      <c r="B35" s="1" t="s">
        <v>214</v>
      </c>
      <c r="C35" s="2" t="s">
        <v>46</v>
      </c>
      <c r="D35" s="2" t="s">
        <v>103</v>
      </c>
      <c r="E35" s="4" t="s">
        <v>208</v>
      </c>
      <c r="F35" s="1" t="s">
        <v>187</v>
      </c>
      <c r="G35" s="3">
        <v>13170642.539999999</v>
      </c>
      <c r="H35" s="3">
        <v>13170642.539999999</v>
      </c>
      <c r="I35" s="2" t="s">
        <v>2</v>
      </c>
      <c r="J35" s="2" t="s">
        <v>1</v>
      </c>
      <c r="K35" s="1" t="s">
        <v>115</v>
      </c>
    </row>
    <row r="36" spans="1:11" ht="51" x14ac:dyDescent="0.2">
      <c r="A36" s="8">
        <v>80101600</v>
      </c>
      <c r="B36" s="34" t="s">
        <v>213</v>
      </c>
      <c r="C36" s="2" t="s">
        <v>18</v>
      </c>
      <c r="D36" s="2" t="s">
        <v>20</v>
      </c>
      <c r="E36" s="4" t="s">
        <v>12</v>
      </c>
      <c r="F36" s="1" t="s">
        <v>210</v>
      </c>
      <c r="G36" s="3">
        <v>12600000</v>
      </c>
      <c r="H36" s="3">
        <v>12600000</v>
      </c>
      <c r="I36" s="2" t="s">
        <v>2</v>
      </c>
      <c r="J36" s="2" t="s">
        <v>207</v>
      </c>
      <c r="K36" s="1" t="s">
        <v>115</v>
      </c>
    </row>
    <row r="37" spans="1:11" ht="51" x14ac:dyDescent="0.2">
      <c r="A37" s="8">
        <v>78111500</v>
      </c>
      <c r="B37" s="34" t="s">
        <v>212</v>
      </c>
      <c r="C37" s="2" t="s">
        <v>18</v>
      </c>
      <c r="D37" s="2" t="s">
        <v>52</v>
      </c>
      <c r="E37" s="4" t="s">
        <v>208</v>
      </c>
      <c r="F37" s="1" t="s">
        <v>187</v>
      </c>
      <c r="G37" s="6">
        <v>400000000</v>
      </c>
      <c r="H37" s="6">
        <v>400000000</v>
      </c>
      <c r="I37" s="2" t="s">
        <v>2</v>
      </c>
      <c r="J37" s="2" t="s">
        <v>207</v>
      </c>
      <c r="K37" s="1" t="s">
        <v>115</v>
      </c>
    </row>
    <row r="38" spans="1:11" ht="51" x14ac:dyDescent="0.2">
      <c r="A38" s="8">
        <v>93101504</v>
      </c>
      <c r="B38" s="1" t="s">
        <v>211</v>
      </c>
      <c r="C38" s="2" t="s">
        <v>190</v>
      </c>
      <c r="D38" s="2" t="s">
        <v>84</v>
      </c>
      <c r="E38" s="4" t="s">
        <v>12</v>
      </c>
      <c r="F38" s="1" t="s">
        <v>210</v>
      </c>
      <c r="G38" s="6">
        <v>5000000</v>
      </c>
      <c r="H38" s="6">
        <v>5000000</v>
      </c>
      <c r="I38" s="2" t="s">
        <v>2</v>
      </c>
      <c r="J38" s="2" t="s">
        <v>207</v>
      </c>
      <c r="K38" s="1" t="s">
        <v>115</v>
      </c>
    </row>
    <row r="39" spans="1:11" ht="51" x14ac:dyDescent="0.2">
      <c r="A39" s="10">
        <v>78181701</v>
      </c>
      <c r="B39" s="1" t="s">
        <v>209</v>
      </c>
      <c r="C39" s="2" t="s">
        <v>18</v>
      </c>
      <c r="D39" s="2" t="s">
        <v>39</v>
      </c>
      <c r="E39" s="4" t="s">
        <v>208</v>
      </c>
      <c r="F39" s="1" t="s">
        <v>187</v>
      </c>
      <c r="G39" s="6">
        <v>35000000</v>
      </c>
      <c r="H39" s="6">
        <v>35000000</v>
      </c>
      <c r="I39" s="2" t="s">
        <v>2</v>
      </c>
      <c r="J39" s="2" t="s">
        <v>207</v>
      </c>
      <c r="K39" s="1" t="s">
        <v>115</v>
      </c>
    </row>
    <row r="40" spans="1:11" ht="51" x14ac:dyDescent="0.2">
      <c r="A40" s="10">
        <v>80111500</v>
      </c>
      <c r="B40" s="1" t="s">
        <v>206</v>
      </c>
      <c r="C40" s="2" t="s">
        <v>63</v>
      </c>
      <c r="D40" s="2" t="s">
        <v>84</v>
      </c>
      <c r="E40" s="4" t="s">
        <v>12</v>
      </c>
      <c r="F40" s="1" t="s">
        <v>171</v>
      </c>
      <c r="G40" s="3">
        <v>2800000</v>
      </c>
      <c r="H40" s="3">
        <v>2800000</v>
      </c>
      <c r="I40" s="2" t="s">
        <v>2</v>
      </c>
      <c r="J40" s="2" t="s">
        <v>1</v>
      </c>
      <c r="K40" s="1" t="s">
        <v>115</v>
      </c>
    </row>
    <row r="41" spans="1:11" ht="51" x14ac:dyDescent="0.2">
      <c r="A41" s="10">
        <v>84111507</v>
      </c>
      <c r="B41" s="1" t="s">
        <v>205</v>
      </c>
      <c r="C41" s="2" t="s">
        <v>10</v>
      </c>
      <c r="D41" s="2" t="s">
        <v>9</v>
      </c>
      <c r="E41" s="4" t="s">
        <v>12</v>
      </c>
      <c r="F41" s="1" t="s">
        <v>171</v>
      </c>
      <c r="G41" s="3">
        <v>14000000</v>
      </c>
      <c r="H41" s="3">
        <v>14000000</v>
      </c>
      <c r="I41" s="2" t="s">
        <v>2</v>
      </c>
      <c r="J41" s="2" t="s">
        <v>1</v>
      </c>
      <c r="K41" s="1" t="s">
        <v>115</v>
      </c>
    </row>
    <row r="42" spans="1:11" ht="51" x14ac:dyDescent="0.2">
      <c r="A42" s="10">
        <v>80101510</v>
      </c>
      <c r="B42" s="32" t="s">
        <v>204</v>
      </c>
      <c r="C42" s="2" t="s">
        <v>18</v>
      </c>
      <c r="D42" s="2" t="s">
        <v>52</v>
      </c>
      <c r="E42" s="4" t="s">
        <v>12</v>
      </c>
      <c r="F42" s="1" t="s">
        <v>171</v>
      </c>
      <c r="G42" s="6">
        <f>7000000*8</f>
        <v>56000000</v>
      </c>
      <c r="H42" s="6">
        <f>7000000*8</f>
        <v>56000000</v>
      </c>
      <c r="I42" s="2" t="s">
        <v>2</v>
      </c>
      <c r="J42" s="2" t="s">
        <v>1</v>
      </c>
      <c r="K42" s="1" t="s">
        <v>200</v>
      </c>
    </row>
    <row r="43" spans="1:11" ht="51" x14ac:dyDescent="0.2">
      <c r="A43" s="10">
        <v>80101510</v>
      </c>
      <c r="B43" s="32" t="s">
        <v>203</v>
      </c>
      <c r="C43" s="2" t="s">
        <v>18</v>
      </c>
      <c r="D43" s="2" t="s">
        <v>52</v>
      </c>
      <c r="E43" s="4" t="s">
        <v>12</v>
      </c>
      <c r="F43" s="1" t="s">
        <v>171</v>
      </c>
      <c r="G43" s="3">
        <v>40000000</v>
      </c>
      <c r="H43" s="3">
        <v>40000000</v>
      </c>
      <c r="I43" s="2" t="s">
        <v>2</v>
      </c>
      <c r="J43" s="2" t="s">
        <v>1</v>
      </c>
      <c r="K43" s="1" t="s">
        <v>200</v>
      </c>
    </row>
    <row r="44" spans="1:11" ht="63.75" x14ac:dyDescent="0.2">
      <c r="A44" s="10">
        <v>80101510</v>
      </c>
      <c r="B44" s="32" t="s">
        <v>202</v>
      </c>
      <c r="C44" s="2" t="s">
        <v>18</v>
      </c>
      <c r="D44" s="2" t="s">
        <v>52</v>
      </c>
      <c r="E44" s="4" t="s">
        <v>12</v>
      </c>
      <c r="F44" s="1" t="s">
        <v>171</v>
      </c>
      <c r="G44" s="6">
        <v>64000000</v>
      </c>
      <c r="H44" s="6">
        <v>64000000</v>
      </c>
      <c r="I44" s="2" t="s">
        <v>2</v>
      </c>
      <c r="J44" s="2" t="s">
        <v>1</v>
      </c>
      <c r="K44" s="1" t="s">
        <v>200</v>
      </c>
    </row>
    <row r="45" spans="1:11" ht="63.75" x14ac:dyDescent="0.2">
      <c r="A45" s="10">
        <v>80101600</v>
      </c>
      <c r="B45" s="1" t="s">
        <v>201</v>
      </c>
      <c r="C45" s="2" t="s">
        <v>63</v>
      </c>
      <c r="D45" s="2" t="s">
        <v>52</v>
      </c>
      <c r="E45" s="4" t="s">
        <v>12</v>
      </c>
      <c r="F45" s="1" t="s">
        <v>171</v>
      </c>
      <c r="G45" s="6">
        <f>7000000*8</f>
        <v>56000000</v>
      </c>
      <c r="H45" s="6">
        <f>7000000*8</f>
        <v>56000000</v>
      </c>
      <c r="I45" s="2" t="s">
        <v>2</v>
      </c>
      <c r="J45" s="2" t="s">
        <v>1</v>
      </c>
      <c r="K45" s="1" t="s">
        <v>200</v>
      </c>
    </row>
    <row r="46" spans="1:11" ht="51" x14ac:dyDescent="0.2">
      <c r="A46" s="10">
        <v>80101600</v>
      </c>
      <c r="B46" s="1" t="s">
        <v>198</v>
      </c>
      <c r="C46" s="2" t="s">
        <v>63</v>
      </c>
      <c r="D46" s="2" t="s">
        <v>52</v>
      </c>
      <c r="E46" s="4" t="s">
        <v>12</v>
      </c>
      <c r="F46" s="1" t="s">
        <v>171</v>
      </c>
      <c r="G46" s="6">
        <f>5000000*8</f>
        <v>40000000</v>
      </c>
      <c r="H46" s="6">
        <f>5000000*8</f>
        <v>40000000</v>
      </c>
      <c r="I46" s="2" t="s">
        <v>2</v>
      </c>
      <c r="J46" s="2" t="s">
        <v>1</v>
      </c>
      <c r="K46" s="1" t="s">
        <v>197</v>
      </c>
    </row>
    <row r="47" spans="1:11" ht="51" x14ac:dyDescent="0.2">
      <c r="A47" s="10">
        <v>80101600</v>
      </c>
      <c r="B47" s="1" t="s">
        <v>199</v>
      </c>
      <c r="C47" s="2" t="s">
        <v>6</v>
      </c>
      <c r="D47" s="2" t="s">
        <v>31</v>
      </c>
      <c r="E47" s="4" t="s">
        <v>12</v>
      </c>
      <c r="F47" s="1" t="s">
        <v>171</v>
      </c>
      <c r="G47" s="6">
        <v>36000000</v>
      </c>
      <c r="H47" s="6">
        <v>36000000</v>
      </c>
      <c r="I47" s="2" t="s">
        <v>2</v>
      </c>
      <c r="J47" s="2" t="s">
        <v>1</v>
      </c>
      <c r="K47" s="1" t="s">
        <v>197</v>
      </c>
    </row>
    <row r="48" spans="1:11" ht="51" x14ac:dyDescent="0.2">
      <c r="A48" s="10">
        <v>80101600</v>
      </c>
      <c r="B48" s="1" t="s">
        <v>198</v>
      </c>
      <c r="C48" s="2" t="s">
        <v>63</v>
      </c>
      <c r="D48" s="2" t="s">
        <v>52</v>
      </c>
      <c r="E48" s="4" t="s">
        <v>12</v>
      </c>
      <c r="F48" s="1" t="s">
        <v>171</v>
      </c>
      <c r="G48" s="6">
        <f>6500000*8</f>
        <v>52000000</v>
      </c>
      <c r="H48" s="6">
        <f>6500000*8</f>
        <v>52000000</v>
      </c>
      <c r="I48" s="2" t="s">
        <v>2</v>
      </c>
      <c r="J48" s="2" t="s">
        <v>1</v>
      </c>
      <c r="K48" s="1" t="s">
        <v>197</v>
      </c>
    </row>
    <row r="49" spans="1:11" ht="63.75" x14ac:dyDescent="0.2">
      <c r="A49" s="10">
        <v>80121700</v>
      </c>
      <c r="B49" s="32" t="s">
        <v>195</v>
      </c>
      <c r="C49" s="2" t="s">
        <v>63</v>
      </c>
      <c r="D49" s="2" t="s">
        <v>52</v>
      </c>
      <c r="E49" s="4" t="s">
        <v>12</v>
      </c>
      <c r="F49" s="1" t="s">
        <v>171</v>
      </c>
      <c r="G49" s="6">
        <v>64000000</v>
      </c>
      <c r="H49" s="6">
        <v>64000000</v>
      </c>
      <c r="I49" s="2" t="s">
        <v>2</v>
      </c>
      <c r="J49" s="2" t="s">
        <v>1</v>
      </c>
      <c r="K49" s="1" t="s">
        <v>193</v>
      </c>
    </row>
    <row r="50" spans="1:11" ht="63.75" x14ac:dyDescent="0.2">
      <c r="A50" s="10">
        <v>80121700</v>
      </c>
      <c r="B50" s="1" t="s">
        <v>196</v>
      </c>
      <c r="C50" s="2" t="s">
        <v>63</v>
      </c>
      <c r="D50" s="2" t="s">
        <v>52</v>
      </c>
      <c r="E50" s="4" t="s">
        <v>12</v>
      </c>
      <c r="F50" s="1" t="s">
        <v>171</v>
      </c>
      <c r="G50" s="6">
        <f>6000000*8</f>
        <v>48000000</v>
      </c>
      <c r="H50" s="6">
        <f>6000000*8</f>
        <v>48000000</v>
      </c>
      <c r="I50" s="2" t="s">
        <v>2</v>
      </c>
      <c r="J50" s="2" t="s">
        <v>1</v>
      </c>
      <c r="K50" s="1" t="s">
        <v>193</v>
      </c>
    </row>
    <row r="51" spans="1:11" ht="63.75" x14ac:dyDescent="0.2">
      <c r="A51" s="10">
        <v>80121700</v>
      </c>
      <c r="B51" s="1" t="s">
        <v>195</v>
      </c>
      <c r="C51" s="2" t="s">
        <v>63</v>
      </c>
      <c r="D51" s="2" t="s">
        <v>52</v>
      </c>
      <c r="E51" s="4" t="s">
        <v>12</v>
      </c>
      <c r="F51" s="1" t="s">
        <v>171</v>
      </c>
      <c r="G51" s="6">
        <f>7000000*8</f>
        <v>56000000</v>
      </c>
      <c r="H51" s="6">
        <f>7000000*8</f>
        <v>56000000</v>
      </c>
      <c r="I51" s="2" t="s">
        <v>2</v>
      </c>
      <c r="J51" s="2" t="s">
        <v>1</v>
      </c>
      <c r="K51" s="1" t="s">
        <v>193</v>
      </c>
    </row>
    <row r="52" spans="1:11" ht="63.75" x14ac:dyDescent="0.2">
      <c r="A52" s="10">
        <v>80121600</v>
      </c>
      <c r="B52" s="1" t="s">
        <v>194</v>
      </c>
      <c r="C52" s="2" t="s">
        <v>63</v>
      </c>
      <c r="D52" s="2" t="s">
        <v>52</v>
      </c>
      <c r="E52" s="4" t="s">
        <v>12</v>
      </c>
      <c r="F52" s="1" t="s">
        <v>171</v>
      </c>
      <c r="G52" s="3">
        <v>20800000</v>
      </c>
      <c r="H52" s="3">
        <v>20800000</v>
      </c>
      <c r="I52" s="2" t="s">
        <v>2</v>
      </c>
      <c r="J52" s="2" t="s">
        <v>1</v>
      </c>
      <c r="K52" s="1" t="s">
        <v>193</v>
      </c>
    </row>
    <row r="53" spans="1:11" ht="51" x14ac:dyDescent="0.2">
      <c r="A53" s="10">
        <v>81112300</v>
      </c>
      <c r="B53" s="1" t="s">
        <v>192</v>
      </c>
      <c r="C53" s="2" t="s">
        <v>10</v>
      </c>
      <c r="D53" s="2" t="s">
        <v>70</v>
      </c>
      <c r="E53" s="4" t="s">
        <v>33</v>
      </c>
      <c r="F53" s="1" t="s">
        <v>187</v>
      </c>
      <c r="G53" s="6">
        <v>210000000</v>
      </c>
      <c r="H53" s="33">
        <v>63000000</v>
      </c>
      <c r="I53" s="2" t="s">
        <v>182</v>
      </c>
      <c r="J53" s="2" t="s">
        <v>181</v>
      </c>
      <c r="K53" s="1" t="s">
        <v>0</v>
      </c>
    </row>
    <row r="54" spans="1:11" ht="51" x14ac:dyDescent="0.2">
      <c r="A54" s="10">
        <v>81112202</v>
      </c>
      <c r="B54" s="1" t="s">
        <v>191</v>
      </c>
      <c r="C54" s="2" t="s">
        <v>190</v>
      </c>
      <c r="D54" s="2" t="s">
        <v>189</v>
      </c>
      <c r="E54" s="4" t="s">
        <v>188</v>
      </c>
      <c r="F54" s="1" t="s">
        <v>187</v>
      </c>
      <c r="G54" s="6">
        <v>231370827</v>
      </c>
      <c r="H54" s="33">
        <v>231370827</v>
      </c>
      <c r="I54" s="2" t="s">
        <v>2</v>
      </c>
      <c r="J54" s="2" t="s">
        <v>1</v>
      </c>
      <c r="K54" s="1" t="s">
        <v>0</v>
      </c>
    </row>
    <row r="55" spans="1:11" ht="51" x14ac:dyDescent="0.2">
      <c r="A55" s="10">
        <v>81112000</v>
      </c>
      <c r="B55" s="1" t="s">
        <v>186</v>
      </c>
      <c r="C55" s="2" t="s">
        <v>46</v>
      </c>
      <c r="D55" s="2" t="s">
        <v>184</v>
      </c>
      <c r="E55" s="4" t="s">
        <v>22</v>
      </c>
      <c r="F55" s="1" t="s">
        <v>183</v>
      </c>
      <c r="G55" s="6">
        <v>77945001</v>
      </c>
      <c r="H55" s="6">
        <v>47427530</v>
      </c>
      <c r="I55" s="2" t="s">
        <v>182</v>
      </c>
      <c r="J55" s="2" t="s">
        <v>181</v>
      </c>
      <c r="K55" s="1" t="s">
        <v>0</v>
      </c>
    </row>
    <row r="56" spans="1:11" ht="51" x14ac:dyDescent="0.2">
      <c r="A56" s="10">
        <v>81112000</v>
      </c>
      <c r="B56" s="1" t="s">
        <v>185</v>
      </c>
      <c r="C56" s="2" t="s">
        <v>46</v>
      </c>
      <c r="D56" s="2" t="s">
        <v>184</v>
      </c>
      <c r="E56" s="4" t="s">
        <v>22</v>
      </c>
      <c r="F56" s="1" t="s">
        <v>183</v>
      </c>
      <c r="G56" s="6">
        <v>163266344</v>
      </c>
      <c r="H56" s="6">
        <v>81633167</v>
      </c>
      <c r="I56" s="2" t="s">
        <v>182</v>
      </c>
      <c r="J56" s="2" t="s">
        <v>181</v>
      </c>
      <c r="K56" s="1" t="s">
        <v>0</v>
      </c>
    </row>
    <row r="57" spans="1:11" ht="51" x14ac:dyDescent="0.2">
      <c r="A57" s="10">
        <v>80121600</v>
      </c>
      <c r="B57" s="1" t="s">
        <v>180</v>
      </c>
      <c r="C57" s="2" t="s">
        <v>18</v>
      </c>
      <c r="D57" s="2" t="s">
        <v>20</v>
      </c>
      <c r="E57" s="4" t="s">
        <v>12</v>
      </c>
      <c r="F57" s="1" t="s">
        <v>171</v>
      </c>
      <c r="G57" s="6">
        <v>54000000</v>
      </c>
      <c r="H57" s="6">
        <v>54000000</v>
      </c>
      <c r="I57" s="2" t="s">
        <v>2</v>
      </c>
      <c r="J57" s="2" t="s">
        <v>1</v>
      </c>
      <c r="K57" s="1" t="s">
        <v>175</v>
      </c>
    </row>
    <row r="58" spans="1:11" ht="51" x14ac:dyDescent="0.2">
      <c r="A58" s="11" t="s">
        <v>179</v>
      </c>
      <c r="B58" s="32" t="s">
        <v>178</v>
      </c>
      <c r="C58" s="2" t="s">
        <v>18</v>
      </c>
      <c r="D58" s="2" t="s">
        <v>20</v>
      </c>
      <c r="E58" s="4" t="s">
        <v>12</v>
      </c>
      <c r="F58" s="1" t="s">
        <v>171</v>
      </c>
      <c r="G58" s="6">
        <v>63000000</v>
      </c>
      <c r="H58" s="6">
        <v>63000000</v>
      </c>
      <c r="I58" s="2" t="s">
        <v>2</v>
      </c>
      <c r="J58" s="2" t="s">
        <v>1</v>
      </c>
      <c r="K58" s="1" t="s">
        <v>175</v>
      </c>
    </row>
    <row r="59" spans="1:11" ht="51" x14ac:dyDescent="0.2">
      <c r="A59" s="10">
        <v>80121600</v>
      </c>
      <c r="B59" s="32" t="s">
        <v>177</v>
      </c>
      <c r="C59" s="2" t="s">
        <v>18</v>
      </c>
      <c r="D59" s="2" t="s">
        <v>52</v>
      </c>
      <c r="E59" s="4" t="s">
        <v>12</v>
      </c>
      <c r="F59" s="1" t="s">
        <v>171</v>
      </c>
      <c r="G59" s="6">
        <v>48000000</v>
      </c>
      <c r="H59" s="6">
        <v>48000000</v>
      </c>
      <c r="I59" s="2" t="s">
        <v>2</v>
      </c>
      <c r="J59" s="2" t="s">
        <v>1</v>
      </c>
      <c r="K59" s="1" t="s">
        <v>175</v>
      </c>
    </row>
    <row r="60" spans="1:11" ht="51" x14ac:dyDescent="0.2">
      <c r="A60" s="10">
        <v>80121600</v>
      </c>
      <c r="B60" s="1" t="s">
        <v>176</v>
      </c>
      <c r="C60" s="2" t="s">
        <v>18</v>
      </c>
      <c r="D60" s="2" t="s">
        <v>52</v>
      </c>
      <c r="E60" s="4" t="s">
        <v>12</v>
      </c>
      <c r="F60" s="1" t="s">
        <v>171</v>
      </c>
      <c r="G60" s="6">
        <v>42400000</v>
      </c>
      <c r="H60" s="6">
        <v>42400000</v>
      </c>
      <c r="I60" s="2" t="s">
        <v>2</v>
      </c>
      <c r="J60" s="2" t="s">
        <v>1</v>
      </c>
      <c r="K60" s="1" t="s">
        <v>175</v>
      </c>
    </row>
    <row r="61" spans="1:11" ht="51" x14ac:dyDescent="0.2">
      <c r="A61" s="8">
        <v>80121700</v>
      </c>
      <c r="B61" s="32" t="s">
        <v>174</v>
      </c>
      <c r="C61" s="2" t="s">
        <v>18</v>
      </c>
      <c r="D61" s="2" t="s">
        <v>52</v>
      </c>
      <c r="E61" s="4" t="s">
        <v>12</v>
      </c>
      <c r="F61" s="1" t="s">
        <v>171</v>
      </c>
      <c r="G61" s="6">
        <v>56000000</v>
      </c>
      <c r="H61" s="6">
        <v>56000000</v>
      </c>
      <c r="I61" s="2" t="s">
        <v>2</v>
      </c>
      <c r="J61" s="2" t="s">
        <v>1</v>
      </c>
      <c r="K61" s="1" t="s">
        <v>173</v>
      </c>
    </row>
    <row r="62" spans="1:11" ht="51" x14ac:dyDescent="0.2">
      <c r="A62" s="8">
        <v>80111500</v>
      </c>
      <c r="B62" s="1" t="s">
        <v>172</v>
      </c>
      <c r="C62" s="2" t="s">
        <v>63</v>
      </c>
      <c r="D62" s="2" t="s">
        <v>52</v>
      </c>
      <c r="E62" s="4" t="s">
        <v>12</v>
      </c>
      <c r="F62" s="1" t="s">
        <v>171</v>
      </c>
      <c r="G62" s="6">
        <f>2600000*8</f>
        <v>20800000</v>
      </c>
      <c r="H62" s="6">
        <f>2600000*8</f>
        <v>20800000</v>
      </c>
      <c r="I62" s="2" t="s">
        <v>2</v>
      </c>
      <c r="J62" s="2" t="s">
        <v>1</v>
      </c>
      <c r="K62" s="1" t="s">
        <v>131</v>
      </c>
    </row>
    <row r="63" spans="1:11" ht="51" x14ac:dyDescent="0.2">
      <c r="A63" s="10">
        <v>80111600</v>
      </c>
      <c r="B63" s="1" t="s">
        <v>170</v>
      </c>
      <c r="C63" s="2" t="s">
        <v>24</v>
      </c>
      <c r="D63" s="2" t="s">
        <v>42</v>
      </c>
      <c r="E63" s="4" t="s">
        <v>4</v>
      </c>
      <c r="F63" s="1" t="s">
        <v>164</v>
      </c>
      <c r="G63" s="6">
        <v>48000000</v>
      </c>
      <c r="H63" s="6">
        <v>48000000</v>
      </c>
      <c r="I63" s="2" t="s">
        <v>2</v>
      </c>
      <c r="J63" s="2" t="s">
        <v>1</v>
      </c>
      <c r="K63" s="1" t="s">
        <v>131</v>
      </c>
    </row>
    <row r="64" spans="1:11" ht="51" x14ac:dyDescent="0.2">
      <c r="A64" s="10">
        <v>82111700</v>
      </c>
      <c r="B64" s="1" t="s">
        <v>169</v>
      </c>
      <c r="C64" s="2" t="s">
        <v>6</v>
      </c>
      <c r="D64" s="2" t="s">
        <v>84</v>
      </c>
      <c r="E64" s="4" t="s">
        <v>168</v>
      </c>
      <c r="F64" s="1" t="s">
        <v>167</v>
      </c>
      <c r="G64" s="3">
        <v>40700139</v>
      </c>
      <c r="H64" s="3">
        <v>40700139</v>
      </c>
      <c r="I64" s="2" t="s">
        <v>2</v>
      </c>
      <c r="J64" s="2" t="s">
        <v>1</v>
      </c>
      <c r="K64" s="1" t="s">
        <v>131</v>
      </c>
    </row>
    <row r="65" spans="1:11" ht="51" x14ac:dyDescent="0.2">
      <c r="A65" s="10">
        <v>93141506</v>
      </c>
      <c r="B65" s="1" t="s">
        <v>166</v>
      </c>
      <c r="C65" s="2" t="s">
        <v>24</v>
      </c>
      <c r="D65" s="2" t="s">
        <v>42</v>
      </c>
      <c r="E65" s="4" t="s">
        <v>165</v>
      </c>
      <c r="F65" s="1" t="s">
        <v>164</v>
      </c>
      <c r="G65" s="3">
        <f>(20656076-2017)</f>
        <v>20654059</v>
      </c>
      <c r="H65" s="3">
        <f>(20656076-2017)</f>
        <v>20654059</v>
      </c>
      <c r="I65" s="2" t="s">
        <v>163</v>
      </c>
      <c r="J65" s="2" t="s">
        <v>1</v>
      </c>
      <c r="K65" s="1" t="s">
        <v>131</v>
      </c>
    </row>
    <row r="66" spans="1:11" ht="51" x14ac:dyDescent="0.2">
      <c r="A66" s="8">
        <v>80111500</v>
      </c>
      <c r="B66" s="1" t="s">
        <v>162</v>
      </c>
      <c r="C66" s="2" t="s">
        <v>59</v>
      </c>
      <c r="D66" s="2" t="s">
        <v>133</v>
      </c>
      <c r="E66" s="4" t="s">
        <v>12</v>
      </c>
      <c r="F66" s="1" t="s">
        <v>158</v>
      </c>
      <c r="G66" s="6">
        <v>221033384</v>
      </c>
      <c r="H66" s="6">
        <v>221033384</v>
      </c>
      <c r="I66" s="2" t="s">
        <v>2</v>
      </c>
      <c r="J66" s="2" t="s">
        <v>1</v>
      </c>
      <c r="K66" s="1" t="s">
        <v>131</v>
      </c>
    </row>
    <row r="67" spans="1:11" ht="51" x14ac:dyDescent="0.2">
      <c r="A67" s="8">
        <v>80111500</v>
      </c>
      <c r="B67" s="1" t="s">
        <v>161</v>
      </c>
      <c r="C67" s="2" t="s">
        <v>6</v>
      </c>
      <c r="D67" s="2" t="s">
        <v>136</v>
      </c>
      <c r="E67" s="4" t="s">
        <v>12</v>
      </c>
      <c r="F67" s="1" t="s">
        <v>158</v>
      </c>
      <c r="G67" s="6">
        <v>44000000</v>
      </c>
      <c r="H67" s="6">
        <v>44000000</v>
      </c>
      <c r="I67" s="2" t="s">
        <v>2</v>
      </c>
      <c r="J67" s="2" t="s">
        <v>1</v>
      </c>
      <c r="K67" s="1" t="s">
        <v>131</v>
      </c>
    </row>
    <row r="68" spans="1:11" ht="51" x14ac:dyDescent="0.2">
      <c r="A68" s="22">
        <v>85121608</v>
      </c>
      <c r="B68" s="13" t="s">
        <v>160</v>
      </c>
      <c r="C68" s="7" t="s">
        <v>10</v>
      </c>
      <c r="D68" s="7" t="s">
        <v>159</v>
      </c>
      <c r="E68" s="4" t="s">
        <v>12</v>
      </c>
      <c r="F68" s="1" t="s">
        <v>158</v>
      </c>
      <c r="G68" s="20">
        <v>11700000</v>
      </c>
      <c r="H68" s="20">
        <v>11700000</v>
      </c>
      <c r="I68" s="7" t="s">
        <v>2</v>
      </c>
      <c r="J68" s="7" t="s">
        <v>1</v>
      </c>
      <c r="K68" s="13" t="s">
        <v>81</v>
      </c>
    </row>
    <row r="69" spans="1:11" ht="76.5" x14ac:dyDescent="0.2">
      <c r="A69" s="31" t="s">
        <v>157</v>
      </c>
      <c r="B69" s="13" t="s">
        <v>156</v>
      </c>
      <c r="C69" s="7" t="s">
        <v>10</v>
      </c>
      <c r="D69" s="7" t="s">
        <v>31</v>
      </c>
      <c r="E69" s="12" t="s">
        <v>151</v>
      </c>
      <c r="F69" s="13" t="s">
        <v>101</v>
      </c>
      <c r="G69" s="20">
        <v>25000000</v>
      </c>
      <c r="H69" s="20">
        <v>25000000</v>
      </c>
      <c r="I69" s="7" t="s">
        <v>2</v>
      </c>
      <c r="J69" s="7" t="s">
        <v>1</v>
      </c>
      <c r="K69" s="13" t="s">
        <v>155</v>
      </c>
    </row>
    <row r="70" spans="1:11" ht="51" x14ac:dyDescent="0.2">
      <c r="A70" s="11" t="s">
        <v>154</v>
      </c>
      <c r="B70" s="1" t="s">
        <v>153</v>
      </c>
      <c r="C70" s="2" t="s">
        <v>10</v>
      </c>
      <c r="D70" s="2" t="s">
        <v>152</v>
      </c>
      <c r="E70" s="12" t="s">
        <v>151</v>
      </c>
      <c r="F70" s="1" t="s">
        <v>101</v>
      </c>
      <c r="G70" s="6">
        <v>150000000</v>
      </c>
      <c r="H70" s="6">
        <v>150000000</v>
      </c>
      <c r="I70" s="2" t="s">
        <v>2</v>
      </c>
      <c r="J70" s="2" t="s">
        <v>1</v>
      </c>
      <c r="K70" s="1" t="s">
        <v>115</v>
      </c>
    </row>
    <row r="71" spans="1:11" ht="51.75" thickBot="1" x14ac:dyDescent="0.25">
      <c r="A71" s="19" t="s">
        <v>125</v>
      </c>
      <c r="B71" s="15" t="s">
        <v>150</v>
      </c>
      <c r="C71" s="14" t="s">
        <v>75</v>
      </c>
      <c r="D71" s="14" t="s">
        <v>74</v>
      </c>
      <c r="E71" s="16" t="s">
        <v>12</v>
      </c>
      <c r="F71" s="15" t="s">
        <v>101</v>
      </c>
      <c r="G71" s="18">
        <v>120000000</v>
      </c>
      <c r="H71" s="18">
        <v>120000000</v>
      </c>
      <c r="I71" s="14" t="s">
        <v>2</v>
      </c>
      <c r="J71" s="14" t="s">
        <v>1</v>
      </c>
      <c r="K71" s="15" t="s">
        <v>115</v>
      </c>
    </row>
    <row r="72" spans="1:11" ht="51" x14ac:dyDescent="0.2">
      <c r="A72" s="8">
        <v>86101700</v>
      </c>
      <c r="B72" s="1" t="s">
        <v>144</v>
      </c>
      <c r="C72" s="2" t="s">
        <v>24</v>
      </c>
      <c r="D72" s="2" t="s">
        <v>108</v>
      </c>
      <c r="E72" s="12" t="s">
        <v>12</v>
      </c>
      <c r="F72" s="1" t="s">
        <v>135</v>
      </c>
      <c r="G72" s="6">
        <v>300986950</v>
      </c>
      <c r="H72" s="6">
        <v>300986950</v>
      </c>
      <c r="I72" s="2" t="s">
        <v>2</v>
      </c>
      <c r="J72" s="2" t="s">
        <v>1</v>
      </c>
      <c r="K72" s="1" t="s">
        <v>131</v>
      </c>
    </row>
    <row r="73" spans="1:11" ht="51" x14ac:dyDescent="0.2">
      <c r="A73" s="8">
        <v>86101700</v>
      </c>
      <c r="B73" s="1" t="s">
        <v>149</v>
      </c>
      <c r="C73" s="2" t="s">
        <v>24</v>
      </c>
      <c r="D73" s="2" t="s">
        <v>84</v>
      </c>
      <c r="E73" s="12" t="s">
        <v>12</v>
      </c>
      <c r="F73" s="1" t="s">
        <v>135</v>
      </c>
      <c r="G73" s="6">
        <v>666400</v>
      </c>
      <c r="H73" s="6">
        <v>666400</v>
      </c>
      <c r="I73" s="2" t="s">
        <v>2</v>
      </c>
      <c r="J73" s="2" t="s">
        <v>1</v>
      </c>
      <c r="K73" s="1" t="s">
        <v>131</v>
      </c>
    </row>
    <row r="74" spans="1:11" ht="51" x14ac:dyDescent="0.2">
      <c r="A74" s="8">
        <v>86101700</v>
      </c>
      <c r="B74" s="1" t="s">
        <v>148</v>
      </c>
      <c r="C74" s="2" t="s">
        <v>24</v>
      </c>
      <c r="D74" s="2" t="s">
        <v>84</v>
      </c>
      <c r="E74" s="12" t="s">
        <v>12</v>
      </c>
      <c r="F74" s="1" t="s">
        <v>135</v>
      </c>
      <c r="G74" s="6">
        <v>690200</v>
      </c>
      <c r="H74" s="6">
        <v>690200</v>
      </c>
      <c r="I74" s="2" t="s">
        <v>2</v>
      </c>
      <c r="J74" s="2" t="s">
        <v>1</v>
      </c>
      <c r="K74" s="1" t="s">
        <v>131</v>
      </c>
    </row>
    <row r="75" spans="1:11" ht="63.75" x14ac:dyDescent="0.2">
      <c r="A75" s="8">
        <v>86101700</v>
      </c>
      <c r="B75" s="1" t="s">
        <v>147</v>
      </c>
      <c r="C75" s="2" t="s">
        <v>10</v>
      </c>
      <c r="D75" s="2" t="s">
        <v>146</v>
      </c>
      <c r="E75" s="12" t="s">
        <v>12</v>
      </c>
      <c r="F75" s="1" t="s">
        <v>135</v>
      </c>
      <c r="G75" s="6">
        <v>1490720</v>
      </c>
      <c r="H75" s="6">
        <v>1490720</v>
      </c>
      <c r="I75" s="2" t="s">
        <v>2</v>
      </c>
      <c r="J75" s="2" t="s">
        <v>1</v>
      </c>
      <c r="K75" s="1" t="s">
        <v>131</v>
      </c>
    </row>
    <row r="76" spans="1:11" ht="63.75" x14ac:dyDescent="0.2">
      <c r="A76" s="8">
        <v>86101700</v>
      </c>
      <c r="B76" s="1" t="s">
        <v>145</v>
      </c>
      <c r="C76" s="2" t="s">
        <v>10</v>
      </c>
      <c r="D76" s="2" t="s">
        <v>84</v>
      </c>
      <c r="E76" s="12" t="s">
        <v>12</v>
      </c>
      <c r="F76" s="1" t="s">
        <v>135</v>
      </c>
      <c r="G76" s="6">
        <v>7871850</v>
      </c>
      <c r="H76" s="6">
        <v>7871850</v>
      </c>
      <c r="I76" s="2" t="s">
        <v>2</v>
      </c>
      <c r="J76" s="2" t="s">
        <v>1</v>
      </c>
      <c r="K76" s="1" t="s">
        <v>131</v>
      </c>
    </row>
    <row r="77" spans="1:11" ht="51" x14ac:dyDescent="0.2">
      <c r="A77" s="8">
        <v>86101700</v>
      </c>
      <c r="B77" s="1" t="s">
        <v>144</v>
      </c>
      <c r="C77" s="2" t="s">
        <v>24</v>
      </c>
      <c r="D77" s="2" t="s">
        <v>108</v>
      </c>
      <c r="E77" s="12" t="s">
        <v>12</v>
      </c>
      <c r="F77" s="1" t="s">
        <v>135</v>
      </c>
      <c r="G77" s="6">
        <v>36000000</v>
      </c>
      <c r="H77" s="6">
        <v>36000000</v>
      </c>
      <c r="I77" s="2" t="s">
        <v>2</v>
      </c>
      <c r="J77" s="2" t="s">
        <v>1</v>
      </c>
      <c r="K77" s="1" t="s">
        <v>131</v>
      </c>
    </row>
    <row r="78" spans="1:11" ht="51" x14ac:dyDescent="0.2">
      <c r="A78" s="8">
        <v>86101700</v>
      </c>
      <c r="B78" s="1" t="s">
        <v>144</v>
      </c>
      <c r="C78" s="2" t="s">
        <v>24</v>
      </c>
      <c r="D78" s="2" t="s">
        <v>108</v>
      </c>
      <c r="E78" s="12" t="s">
        <v>12</v>
      </c>
      <c r="F78" s="1" t="s">
        <v>135</v>
      </c>
      <c r="G78" s="6">
        <v>15000000</v>
      </c>
      <c r="H78" s="6">
        <v>15000000</v>
      </c>
      <c r="I78" s="2" t="s">
        <v>2</v>
      </c>
      <c r="J78" s="2" t="s">
        <v>1</v>
      </c>
      <c r="K78" s="1" t="s">
        <v>131</v>
      </c>
    </row>
    <row r="79" spans="1:11" ht="51" x14ac:dyDescent="0.2">
      <c r="A79" s="8">
        <v>86101700</v>
      </c>
      <c r="B79" s="1" t="s">
        <v>144</v>
      </c>
      <c r="C79" s="2" t="s">
        <v>24</v>
      </c>
      <c r="D79" s="2" t="s">
        <v>108</v>
      </c>
      <c r="E79" s="12" t="s">
        <v>12</v>
      </c>
      <c r="F79" s="1" t="s">
        <v>135</v>
      </c>
      <c r="G79" s="6">
        <v>10000000</v>
      </c>
      <c r="H79" s="6">
        <v>10000000</v>
      </c>
      <c r="I79" s="2" t="s">
        <v>2</v>
      </c>
      <c r="J79" s="2" t="s">
        <v>1</v>
      </c>
      <c r="K79" s="1" t="s">
        <v>131</v>
      </c>
    </row>
    <row r="80" spans="1:11" ht="51" x14ac:dyDescent="0.2">
      <c r="A80" s="8">
        <v>86101700</v>
      </c>
      <c r="B80" s="1" t="s">
        <v>144</v>
      </c>
      <c r="C80" s="2" t="s">
        <v>6</v>
      </c>
      <c r="D80" s="2" t="s">
        <v>84</v>
      </c>
      <c r="E80" s="12" t="s">
        <v>12</v>
      </c>
      <c r="F80" s="1" t="s">
        <v>135</v>
      </c>
      <c r="G80" s="6">
        <v>696150</v>
      </c>
      <c r="H80" s="6">
        <v>696150</v>
      </c>
      <c r="I80" s="2" t="s">
        <v>2</v>
      </c>
      <c r="J80" s="2" t="s">
        <v>1</v>
      </c>
      <c r="K80" s="1" t="s">
        <v>131</v>
      </c>
    </row>
    <row r="81" spans="1:11" ht="51" x14ac:dyDescent="0.2">
      <c r="A81" s="8">
        <v>86101700</v>
      </c>
      <c r="B81" s="1" t="s">
        <v>144</v>
      </c>
      <c r="C81" s="2" t="s">
        <v>59</v>
      </c>
      <c r="D81" s="2" t="s">
        <v>143</v>
      </c>
      <c r="E81" s="12" t="s">
        <v>12</v>
      </c>
      <c r="F81" s="1" t="s">
        <v>135</v>
      </c>
      <c r="G81" s="6">
        <v>2088450</v>
      </c>
      <c r="H81" s="6">
        <v>2088450</v>
      </c>
      <c r="I81" s="2" t="s">
        <v>2</v>
      </c>
      <c r="J81" s="2" t="s">
        <v>1</v>
      </c>
      <c r="K81" s="1" t="s">
        <v>131</v>
      </c>
    </row>
    <row r="82" spans="1:11" ht="51" x14ac:dyDescent="0.2">
      <c r="A82" s="8">
        <v>86101700</v>
      </c>
      <c r="B82" s="1" t="s">
        <v>142</v>
      </c>
      <c r="C82" s="2" t="s">
        <v>24</v>
      </c>
      <c r="D82" s="2" t="s">
        <v>136</v>
      </c>
      <c r="E82" s="12" t="s">
        <v>12</v>
      </c>
      <c r="F82" s="1" t="s">
        <v>135</v>
      </c>
      <c r="G82" s="6">
        <v>60000000</v>
      </c>
      <c r="H82" s="6">
        <v>60000000</v>
      </c>
      <c r="I82" s="2" t="s">
        <v>2</v>
      </c>
      <c r="J82" s="2" t="s">
        <v>1</v>
      </c>
      <c r="K82" s="1" t="s">
        <v>131</v>
      </c>
    </row>
    <row r="83" spans="1:11" ht="51" x14ac:dyDescent="0.2">
      <c r="A83" s="8">
        <v>86101700</v>
      </c>
      <c r="B83" s="1" t="s">
        <v>141</v>
      </c>
      <c r="C83" s="2" t="s">
        <v>105</v>
      </c>
      <c r="D83" s="2" t="s">
        <v>136</v>
      </c>
      <c r="E83" s="12" t="s">
        <v>12</v>
      </c>
      <c r="F83" s="1" t="s">
        <v>135</v>
      </c>
      <c r="G83" s="6">
        <v>70000000</v>
      </c>
      <c r="H83" s="6">
        <v>70000000</v>
      </c>
      <c r="I83" s="2" t="s">
        <v>2</v>
      </c>
      <c r="J83" s="2" t="s">
        <v>1</v>
      </c>
      <c r="K83" s="1" t="s">
        <v>131</v>
      </c>
    </row>
    <row r="84" spans="1:11" ht="51" x14ac:dyDescent="0.2">
      <c r="A84" s="8">
        <v>86101700</v>
      </c>
      <c r="B84" s="1" t="s">
        <v>140</v>
      </c>
      <c r="C84" s="2" t="s">
        <v>105</v>
      </c>
      <c r="D84" s="2" t="s">
        <v>31</v>
      </c>
      <c r="E84" s="12" t="s">
        <v>12</v>
      </c>
      <c r="F84" s="1" t="s">
        <v>135</v>
      </c>
      <c r="G84" s="6">
        <v>40000000</v>
      </c>
      <c r="H84" s="6">
        <v>40000000</v>
      </c>
      <c r="I84" s="2" t="s">
        <v>2</v>
      </c>
      <c r="J84" s="2" t="s">
        <v>1</v>
      </c>
      <c r="K84" s="1" t="s">
        <v>131</v>
      </c>
    </row>
    <row r="85" spans="1:11" ht="63.75" x14ac:dyDescent="0.2">
      <c r="A85" s="10">
        <v>86132001</v>
      </c>
      <c r="B85" s="1" t="s">
        <v>139</v>
      </c>
      <c r="C85" s="2" t="s">
        <v>105</v>
      </c>
      <c r="D85" s="2" t="s">
        <v>52</v>
      </c>
      <c r="E85" s="12" t="s">
        <v>12</v>
      </c>
      <c r="F85" s="1" t="s">
        <v>135</v>
      </c>
      <c r="G85" s="6">
        <v>150000000</v>
      </c>
      <c r="H85" s="6">
        <v>150000000</v>
      </c>
      <c r="I85" s="2" t="s">
        <v>2</v>
      </c>
      <c r="J85" s="2" t="s">
        <v>1</v>
      </c>
      <c r="K85" s="1" t="s">
        <v>131</v>
      </c>
    </row>
    <row r="86" spans="1:11" ht="89.25" x14ac:dyDescent="0.2">
      <c r="A86" s="8">
        <v>80111500</v>
      </c>
      <c r="B86" s="1" t="s">
        <v>138</v>
      </c>
      <c r="C86" s="2" t="s">
        <v>46</v>
      </c>
      <c r="D86" s="2" t="s">
        <v>136</v>
      </c>
      <c r="E86" s="4" t="s">
        <v>12</v>
      </c>
      <c r="F86" s="1" t="s">
        <v>135</v>
      </c>
      <c r="G86" s="6">
        <v>130000000</v>
      </c>
      <c r="H86" s="6">
        <v>130000000</v>
      </c>
      <c r="I86" s="2" t="s">
        <v>2</v>
      </c>
      <c r="J86" s="2" t="s">
        <v>1</v>
      </c>
      <c r="K86" s="1" t="s">
        <v>131</v>
      </c>
    </row>
    <row r="87" spans="1:11" ht="63.75" x14ac:dyDescent="0.2">
      <c r="A87" s="8">
        <v>80111500</v>
      </c>
      <c r="B87" s="1" t="s">
        <v>137</v>
      </c>
      <c r="C87" s="2" t="s">
        <v>46</v>
      </c>
      <c r="D87" s="2" t="s">
        <v>136</v>
      </c>
      <c r="E87" s="4" t="s">
        <v>12</v>
      </c>
      <c r="F87" s="1" t="s">
        <v>135</v>
      </c>
      <c r="G87" s="6">
        <v>55000000</v>
      </c>
      <c r="H87" s="6">
        <v>55000000</v>
      </c>
      <c r="I87" s="2" t="s">
        <v>2</v>
      </c>
      <c r="J87" s="2" t="s">
        <v>1</v>
      </c>
      <c r="K87" s="1" t="s">
        <v>131</v>
      </c>
    </row>
    <row r="88" spans="1:11" ht="63.75" x14ac:dyDescent="0.2">
      <c r="A88" s="8">
        <v>80111500</v>
      </c>
      <c r="B88" s="9" t="s">
        <v>134</v>
      </c>
      <c r="C88" s="2" t="s">
        <v>59</v>
      </c>
      <c r="D88" s="2" t="s">
        <v>133</v>
      </c>
      <c r="E88" s="4" t="s">
        <v>12</v>
      </c>
      <c r="F88" s="1" t="s">
        <v>132</v>
      </c>
      <c r="G88" s="6">
        <v>195000000</v>
      </c>
      <c r="H88" s="6">
        <v>195000000</v>
      </c>
      <c r="I88" s="2" t="s">
        <v>2</v>
      </c>
      <c r="J88" s="2" t="s">
        <v>1</v>
      </c>
      <c r="K88" s="1" t="s">
        <v>131</v>
      </c>
    </row>
    <row r="89" spans="1:11" ht="76.5" x14ac:dyDescent="0.2">
      <c r="A89" s="30">
        <v>80101604</v>
      </c>
      <c r="B89" s="13" t="s">
        <v>130</v>
      </c>
      <c r="C89" s="7" t="s">
        <v>46</v>
      </c>
      <c r="D89" s="7" t="s">
        <v>31</v>
      </c>
      <c r="E89" s="12" t="s">
        <v>12</v>
      </c>
      <c r="F89" s="13" t="s">
        <v>101</v>
      </c>
      <c r="G89" s="20">
        <f>77000000-24500000</f>
        <v>52500000</v>
      </c>
      <c r="H89" s="20">
        <f>77000000-24500000</f>
        <v>52500000</v>
      </c>
      <c r="I89" s="7" t="s">
        <v>2</v>
      </c>
      <c r="J89" s="7" t="s">
        <v>1</v>
      </c>
      <c r="K89" s="13" t="s">
        <v>129</v>
      </c>
    </row>
    <row r="90" spans="1:11" ht="127.5" x14ac:dyDescent="0.2">
      <c r="A90" s="5">
        <v>80101600</v>
      </c>
      <c r="B90" s="1" t="s">
        <v>128</v>
      </c>
      <c r="C90" s="2" t="s">
        <v>63</v>
      </c>
      <c r="D90" s="2" t="s">
        <v>17</v>
      </c>
      <c r="E90" s="4" t="s">
        <v>12</v>
      </c>
      <c r="F90" s="13" t="s">
        <v>101</v>
      </c>
      <c r="G90" s="6">
        <f>8000000+47000000</f>
        <v>55000000</v>
      </c>
      <c r="H90" s="6">
        <f>8000000+47000000</f>
        <v>55000000</v>
      </c>
      <c r="I90" s="2" t="s">
        <v>2</v>
      </c>
      <c r="J90" s="2" t="s">
        <v>1</v>
      </c>
      <c r="K90" s="1" t="s">
        <v>107</v>
      </c>
    </row>
    <row r="91" spans="1:11" ht="102" x14ac:dyDescent="0.2">
      <c r="A91" s="5">
        <v>81101500</v>
      </c>
      <c r="B91" s="1" t="s">
        <v>127</v>
      </c>
      <c r="C91" s="2" t="s">
        <v>63</v>
      </c>
      <c r="D91" s="2" t="s">
        <v>17</v>
      </c>
      <c r="E91" s="4" t="s">
        <v>12</v>
      </c>
      <c r="F91" s="13" t="s">
        <v>101</v>
      </c>
      <c r="G91" s="6">
        <v>88000000</v>
      </c>
      <c r="H91" s="6">
        <v>88000000</v>
      </c>
      <c r="I91" s="2" t="s">
        <v>2</v>
      </c>
      <c r="J91" s="2" t="s">
        <v>1</v>
      </c>
      <c r="K91" s="1" t="s">
        <v>107</v>
      </c>
    </row>
    <row r="92" spans="1:11" ht="102" x14ac:dyDescent="0.2">
      <c r="A92" s="5">
        <v>81101500</v>
      </c>
      <c r="B92" s="1" t="s">
        <v>127</v>
      </c>
      <c r="C92" s="2" t="s">
        <v>63</v>
      </c>
      <c r="D92" s="2" t="s">
        <v>17</v>
      </c>
      <c r="E92" s="4" t="s">
        <v>12</v>
      </c>
      <c r="F92" s="13" t="s">
        <v>101</v>
      </c>
      <c r="G92" s="6">
        <v>77000000</v>
      </c>
      <c r="H92" s="6">
        <v>77000000</v>
      </c>
      <c r="I92" s="2" t="s">
        <v>2</v>
      </c>
      <c r="J92" s="2" t="s">
        <v>1</v>
      </c>
      <c r="K92" s="1" t="s">
        <v>107</v>
      </c>
    </row>
    <row r="93" spans="1:11" ht="127.5" x14ac:dyDescent="0.2">
      <c r="A93" s="29" t="s">
        <v>125</v>
      </c>
      <c r="B93" s="1" t="s">
        <v>126</v>
      </c>
      <c r="C93" s="2" t="s">
        <v>63</v>
      </c>
      <c r="D93" s="2" t="s">
        <v>70</v>
      </c>
      <c r="E93" s="4" t="s">
        <v>12</v>
      </c>
      <c r="F93" s="13" t="s">
        <v>101</v>
      </c>
      <c r="G93" s="6">
        <v>70000000</v>
      </c>
      <c r="H93" s="6">
        <v>70000000</v>
      </c>
      <c r="I93" s="2" t="s">
        <v>2</v>
      </c>
      <c r="J93" s="2" t="s">
        <v>1</v>
      </c>
      <c r="K93" s="1" t="s">
        <v>107</v>
      </c>
    </row>
    <row r="94" spans="1:11" ht="140.25" x14ac:dyDescent="0.2">
      <c r="A94" s="29" t="s">
        <v>125</v>
      </c>
      <c r="B94" s="1" t="s">
        <v>124</v>
      </c>
      <c r="C94" s="2" t="s">
        <v>63</v>
      </c>
      <c r="D94" s="2" t="s">
        <v>52</v>
      </c>
      <c r="E94" s="4" t="s">
        <v>12</v>
      </c>
      <c r="F94" s="13" t="s">
        <v>101</v>
      </c>
      <c r="G94" s="6">
        <f>38500000+17500000</f>
        <v>56000000</v>
      </c>
      <c r="H94" s="6">
        <v>56000000</v>
      </c>
      <c r="I94" s="2" t="s">
        <v>2</v>
      </c>
      <c r="J94" s="2" t="s">
        <v>1</v>
      </c>
      <c r="K94" s="1" t="s">
        <v>107</v>
      </c>
    </row>
    <row r="95" spans="1:11" ht="102" x14ac:dyDescent="0.2">
      <c r="A95" s="5">
        <v>80101600</v>
      </c>
      <c r="B95" s="1" t="s">
        <v>123</v>
      </c>
      <c r="C95" s="2" t="s">
        <v>18</v>
      </c>
      <c r="D95" s="2" t="s">
        <v>17</v>
      </c>
      <c r="E95" s="4" t="s">
        <v>12</v>
      </c>
      <c r="F95" s="13" t="s">
        <v>101</v>
      </c>
      <c r="G95" s="3">
        <v>55000000</v>
      </c>
      <c r="H95" s="3">
        <v>55000000</v>
      </c>
      <c r="I95" s="2" t="s">
        <v>2</v>
      </c>
      <c r="J95" s="2" t="s">
        <v>1</v>
      </c>
      <c r="K95" s="1" t="s">
        <v>100</v>
      </c>
    </row>
    <row r="96" spans="1:11" ht="63.75" x14ac:dyDescent="0.2">
      <c r="A96" s="29" t="s">
        <v>122</v>
      </c>
      <c r="B96" s="1" t="s">
        <v>121</v>
      </c>
      <c r="C96" s="2" t="s">
        <v>105</v>
      </c>
      <c r="D96" s="2" t="s">
        <v>31</v>
      </c>
      <c r="E96" s="1" t="s">
        <v>102</v>
      </c>
      <c r="F96" s="13" t="s">
        <v>101</v>
      </c>
      <c r="G96" s="6">
        <v>67500000</v>
      </c>
      <c r="H96" s="6">
        <v>67500000</v>
      </c>
      <c r="I96" s="2" t="s">
        <v>2</v>
      </c>
      <c r="J96" s="2" t="s">
        <v>1</v>
      </c>
      <c r="K96" s="1" t="s">
        <v>100</v>
      </c>
    </row>
    <row r="97" spans="1:11" ht="51" x14ac:dyDescent="0.2">
      <c r="A97" s="5">
        <v>80101506</v>
      </c>
      <c r="B97" s="1" t="s">
        <v>120</v>
      </c>
      <c r="C97" s="2" t="s">
        <v>105</v>
      </c>
      <c r="D97" s="2" t="s">
        <v>31</v>
      </c>
      <c r="E97" s="1" t="s">
        <v>102</v>
      </c>
      <c r="F97" s="13" t="s">
        <v>101</v>
      </c>
      <c r="G97" s="6">
        <v>61800000</v>
      </c>
      <c r="H97" s="6">
        <v>61800000</v>
      </c>
      <c r="I97" s="2" t="s">
        <v>2</v>
      </c>
      <c r="J97" s="2" t="s">
        <v>1</v>
      </c>
      <c r="K97" s="1" t="s">
        <v>100</v>
      </c>
    </row>
    <row r="98" spans="1:11" ht="89.25" x14ac:dyDescent="0.2">
      <c r="A98" s="5">
        <v>80121700</v>
      </c>
      <c r="B98" s="1" t="s">
        <v>119</v>
      </c>
      <c r="C98" s="2" t="s">
        <v>18</v>
      </c>
      <c r="D98" s="2" t="s">
        <v>17</v>
      </c>
      <c r="E98" s="4" t="s">
        <v>12</v>
      </c>
      <c r="F98" s="13" t="s">
        <v>101</v>
      </c>
      <c r="G98" s="6">
        <v>55000000</v>
      </c>
      <c r="H98" s="6">
        <v>55000000</v>
      </c>
      <c r="I98" s="2" t="s">
        <v>2</v>
      </c>
      <c r="J98" s="2" t="s">
        <v>1</v>
      </c>
      <c r="K98" s="1" t="s">
        <v>100</v>
      </c>
    </row>
    <row r="99" spans="1:11" ht="51" x14ac:dyDescent="0.2">
      <c r="A99" s="5">
        <v>80101506</v>
      </c>
      <c r="B99" s="1" t="s">
        <v>118</v>
      </c>
      <c r="C99" s="2" t="s">
        <v>24</v>
      </c>
      <c r="D99" s="2" t="s">
        <v>31</v>
      </c>
      <c r="E99" s="4" t="s">
        <v>12</v>
      </c>
      <c r="F99" s="13" t="s">
        <v>101</v>
      </c>
      <c r="G99" s="6">
        <v>10365400</v>
      </c>
      <c r="H99" s="6">
        <v>10365400</v>
      </c>
      <c r="I99" s="2" t="s">
        <v>2</v>
      </c>
      <c r="J99" s="2" t="s">
        <v>1</v>
      </c>
      <c r="K99" s="1" t="s">
        <v>100</v>
      </c>
    </row>
    <row r="100" spans="1:11" ht="63.75" x14ac:dyDescent="0.2">
      <c r="A100" s="10">
        <v>86111600</v>
      </c>
      <c r="B100" s="9" t="s">
        <v>117</v>
      </c>
      <c r="C100" s="2" t="s">
        <v>24</v>
      </c>
      <c r="D100" s="2" t="s">
        <v>108</v>
      </c>
      <c r="E100" s="4" t="s">
        <v>116</v>
      </c>
      <c r="F100" s="13" t="s">
        <v>101</v>
      </c>
      <c r="G100" s="6">
        <v>31020000</v>
      </c>
      <c r="H100" s="6">
        <v>31020000</v>
      </c>
      <c r="I100" s="2" t="s">
        <v>2</v>
      </c>
      <c r="J100" s="2" t="s">
        <v>1</v>
      </c>
      <c r="K100" s="1" t="s">
        <v>115</v>
      </c>
    </row>
    <row r="101" spans="1:11" ht="76.5" x14ac:dyDescent="0.2">
      <c r="A101" s="28">
        <v>80101604</v>
      </c>
      <c r="B101" s="13" t="s">
        <v>114</v>
      </c>
      <c r="C101" s="7" t="s">
        <v>18</v>
      </c>
      <c r="D101" s="7" t="s">
        <v>108</v>
      </c>
      <c r="E101" s="12" t="s">
        <v>12</v>
      </c>
      <c r="F101" s="13" t="s">
        <v>101</v>
      </c>
      <c r="G101" s="20">
        <v>77000000</v>
      </c>
      <c r="H101" s="20">
        <v>77000000</v>
      </c>
      <c r="I101" s="7" t="s">
        <v>2</v>
      </c>
      <c r="J101" s="7" t="s">
        <v>1</v>
      </c>
      <c r="K101" s="13" t="s">
        <v>100</v>
      </c>
    </row>
    <row r="102" spans="1:11" ht="127.5" x14ac:dyDescent="0.2">
      <c r="A102" s="5">
        <v>80101600</v>
      </c>
      <c r="B102" s="1" t="s">
        <v>113</v>
      </c>
      <c r="C102" s="2" t="s">
        <v>18</v>
      </c>
      <c r="D102" s="2" t="s">
        <v>17</v>
      </c>
      <c r="E102" s="4" t="s">
        <v>12</v>
      </c>
      <c r="F102" s="13" t="s">
        <v>101</v>
      </c>
      <c r="G102" s="6">
        <f>30000000+25000000</f>
        <v>55000000</v>
      </c>
      <c r="H102" s="6">
        <f>30000000+25000000</f>
        <v>55000000</v>
      </c>
      <c r="I102" s="2" t="s">
        <v>2</v>
      </c>
      <c r="J102" s="2" t="s">
        <v>1</v>
      </c>
      <c r="K102" s="1" t="s">
        <v>100</v>
      </c>
    </row>
    <row r="103" spans="1:11" ht="63.75" x14ac:dyDescent="0.2">
      <c r="A103" s="10">
        <v>90111601</v>
      </c>
      <c r="B103" s="9" t="s">
        <v>112</v>
      </c>
      <c r="C103" s="2" t="s">
        <v>10</v>
      </c>
      <c r="D103" s="2" t="s">
        <v>103</v>
      </c>
      <c r="E103" s="4" t="s">
        <v>12</v>
      </c>
      <c r="F103" s="13" t="s">
        <v>101</v>
      </c>
      <c r="G103" s="6">
        <v>12152360</v>
      </c>
      <c r="H103" s="6">
        <v>12152360</v>
      </c>
      <c r="I103" s="2" t="s">
        <v>2</v>
      </c>
      <c r="J103" s="2" t="s">
        <v>1</v>
      </c>
      <c r="K103" s="1" t="s">
        <v>111</v>
      </c>
    </row>
    <row r="104" spans="1:11" ht="63.75" x14ac:dyDescent="0.2">
      <c r="A104" s="10">
        <v>90111601</v>
      </c>
      <c r="B104" s="9" t="s">
        <v>110</v>
      </c>
      <c r="C104" s="2"/>
      <c r="D104" s="2" t="s">
        <v>84</v>
      </c>
      <c r="E104" s="4" t="s">
        <v>12</v>
      </c>
      <c r="F104" s="1" t="s">
        <v>101</v>
      </c>
      <c r="G104" s="6">
        <v>20000000</v>
      </c>
      <c r="H104" s="6">
        <v>20000000</v>
      </c>
      <c r="I104" s="2" t="s">
        <v>2</v>
      </c>
      <c r="J104" s="2" t="s">
        <v>1</v>
      </c>
      <c r="K104" s="1" t="s">
        <v>107</v>
      </c>
    </row>
    <row r="105" spans="1:11" ht="89.25" x14ac:dyDescent="0.2">
      <c r="A105" s="8">
        <v>78111500</v>
      </c>
      <c r="B105" s="1" t="s">
        <v>109</v>
      </c>
      <c r="C105" s="2" t="s">
        <v>10</v>
      </c>
      <c r="D105" s="2" t="s">
        <v>108</v>
      </c>
      <c r="E105" s="4" t="s">
        <v>22</v>
      </c>
      <c r="F105" s="1" t="s">
        <v>101</v>
      </c>
      <c r="G105" s="6">
        <v>30000000</v>
      </c>
      <c r="H105" s="6">
        <v>30000000</v>
      </c>
      <c r="I105" s="2" t="s">
        <v>2</v>
      </c>
      <c r="J105" s="2" t="s">
        <v>1</v>
      </c>
      <c r="K105" s="1" t="s">
        <v>107</v>
      </c>
    </row>
    <row r="106" spans="1:11" ht="63.75" x14ac:dyDescent="0.2">
      <c r="A106" s="22">
        <v>86101705</v>
      </c>
      <c r="B106" s="27" t="s">
        <v>106</v>
      </c>
      <c r="C106" s="2" t="s">
        <v>105</v>
      </c>
      <c r="D106" s="7" t="s">
        <v>84</v>
      </c>
      <c r="E106" s="12" t="s">
        <v>12</v>
      </c>
      <c r="F106" s="13" t="s">
        <v>101</v>
      </c>
      <c r="G106" s="20">
        <v>20777200</v>
      </c>
      <c r="H106" s="20">
        <v>20777200</v>
      </c>
      <c r="I106" s="7" t="s">
        <v>2</v>
      </c>
      <c r="J106" s="7" t="s">
        <v>1</v>
      </c>
      <c r="K106" s="1" t="s">
        <v>81</v>
      </c>
    </row>
    <row r="107" spans="1:11" ht="64.5" thickBot="1" x14ac:dyDescent="0.25">
      <c r="A107" s="26">
        <v>86101705</v>
      </c>
      <c r="B107" s="25" t="s">
        <v>104</v>
      </c>
      <c r="C107" s="24" t="s">
        <v>10</v>
      </c>
      <c r="D107" s="14" t="s">
        <v>103</v>
      </c>
      <c r="E107" s="16" t="s">
        <v>102</v>
      </c>
      <c r="F107" s="15" t="s">
        <v>101</v>
      </c>
      <c r="G107" s="20">
        <v>30000000</v>
      </c>
      <c r="H107" s="20">
        <v>30000000</v>
      </c>
      <c r="I107" s="14" t="s">
        <v>2</v>
      </c>
      <c r="J107" s="14" t="s">
        <v>1</v>
      </c>
      <c r="K107" s="1" t="s">
        <v>100</v>
      </c>
    </row>
    <row r="108" spans="1:11" ht="63.75" x14ac:dyDescent="0.2">
      <c r="A108" s="22">
        <v>81111510</v>
      </c>
      <c r="B108" s="13" t="s">
        <v>99</v>
      </c>
      <c r="C108" s="7" t="s">
        <v>63</v>
      </c>
      <c r="D108" s="7" t="s">
        <v>17</v>
      </c>
      <c r="E108" s="4" t="s">
        <v>98</v>
      </c>
      <c r="F108" s="13" t="s">
        <v>69</v>
      </c>
      <c r="G108" s="20">
        <v>137445000</v>
      </c>
      <c r="H108" s="20">
        <v>137445000</v>
      </c>
      <c r="I108" s="7" t="s">
        <v>2</v>
      </c>
      <c r="J108" s="7" t="s">
        <v>1</v>
      </c>
      <c r="K108" s="13" t="s">
        <v>81</v>
      </c>
    </row>
    <row r="109" spans="1:11" ht="51" x14ac:dyDescent="0.2">
      <c r="A109" s="22">
        <v>81111510</v>
      </c>
      <c r="B109" s="23" t="s">
        <v>97</v>
      </c>
      <c r="C109" s="7" t="s">
        <v>75</v>
      </c>
      <c r="D109" s="7" t="s">
        <v>70</v>
      </c>
      <c r="E109" s="4" t="s">
        <v>96</v>
      </c>
      <c r="F109" s="13" t="s">
        <v>69</v>
      </c>
      <c r="G109" s="20">
        <v>8549000</v>
      </c>
      <c r="H109" s="20">
        <v>8549000</v>
      </c>
      <c r="I109" s="7" t="s">
        <v>2</v>
      </c>
      <c r="J109" s="7" t="s">
        <v>1</v>
      </c>
      <c r="K109" s="13" t="s">
        <v>81</v>
      </c>
    </row>
    <row r="110" spans="1:11" ht="76.5" x14ac:dyDescent="0.2">
      <c r="A110" s="22">
        <v>80141626</v>
      </c>
      <c r="B110" s="13" t="s">
        <v>95</v>
      </c>
      <c r="C110" s="2" t="s">
        <v>63</v>
      </c>
      <c r="D110" s="7" t="s">
        <v>70</v>
      </c>
      <c r="E110" s="12" t="s">
        <v>12</v>
      </c>
      <c r="F110" s="13" t="s">
        <v>69</v>
      </c>
      <c r="G110" s="20">
        <v>14900000</v>
      </c>
      <c r="H110" s="20">
        <v>14900000</v>
      </c>
      <c r="I110" s="7" t="s">
        <v>2</v>
      </c>
      <c r="J110" s="7" t="s">
        <v>1</v>
      </c>
      <c r="K110" s="13" t="s">
        <v>81</v>
      </c>
    </row>
    <row r="111" spans="1:11" ht="76.5" x14ac:dyDescent="0.2">
      <c r="A111" s="22">
        <v>80141626</v>
      </c>
      <c r="B111" s="13" t="s">
        <v>94</v>
      </c>
      <c r="C111" s="2" t="s">
        <v>63</v>
      </c>
      <c r="D111" s="7" t="s">
        <v>70</v>
      </c>
      <c r="E111" s="12" t="s">
        <v>12</v>
      </c>
      <c r="F111" s="13" t="s">
        <v>69</v>
      </c>
      <c r="G111" s="20">
        <v>14900000</v>
      </c>
      <c r="H111" s="20">
        <v>14900000</v>
      </c>
      <c r="I111" s="7" t="s">
        <v>2</v>
      </c>
      <c r="J111" s="7" t="s">
        <v>1</v>
      </c>
      <c r="K111" s="13" t="s">
        <v>81</v>
      </c>
    </row>
    <row r="112" spans="1:11" ht="76.5" x14ac:dyDescent="0.2">
      <c r="A112" s="22">
        <v>80141626</v>
      </c>
      <c r="B112" s="13" t="s">
        <v>93</v>
      </c>
      <c r="C112" s="2" t="s">
        <v>63</v>
      </c>
      <c r="D112" s="7" t="s">
        <v>70</v>
      </c>
      <c r="E112" s="12" t="s">
        <v>12</v>
      </c>
      <c r="F112" s="13" t="s">
        <v>69</v>
      </c>
      <c r="G112" s="20">
        <v>14900000</v>
      </c>
      <c r="H112" s="20">
        <v>14900000</v>
      </c>
      <c r="I112" s="7" t="s">
        <v>2</v>
      </c>
      <c r="J112" s="7" t="s">
        <v>1</v>
      </c>
      <c r="K112" s="13" t="s">
        <v>81</v>
      </c>
    </row>
    <row r="113" spans="1:11" ht="76.5" x14ac:dyDescent="0.2">
      <c r="A113" s="22">
        <v>80141626</v>
      </c>
      <c r="B113" s="13" t="s">
        <v>93</v>
      </c>
      <c r="C113" s="2" t="s">
        <v>63</v>
      </c>
      <c r="D113" s="7" t="s">
        <v>70</v>
      </c>
      <c r="E113" s="12" t="s">
        <v>12</v>
      </c>
      <c r="F113" s="13" t="s">
        <v>69</v>
      </c>
      <c r="G113" s="20">
        <v>14900000</v>
      </c>
      <c r="H113" s="20">
        <v>14900000</v>
      </c>
      <c r="I113" s="7" t="s">
        <v>2</v>
      </c>
      <c r="J113" s="7" t="s">
        <v>1</v>
      </c>
      <c r="K113" s="13" t="s">
        <v>81</v>
      </c>
    </row>
    <row r="114" spans="1:11" ht="76.5" x14ac:dyDescent="0.2">
      <c r="A114" s="22">
        <v>80141600</v>
      </c>
      <c r="B114" s="13" t="s">
        <v>92</v>
      </c>
      <c r="C114" s="2" t="s">
        <v>46</v>
      </c>
      <c r="D114" s="7" t="s">
        <v>91</v>
      </c>
      <c r="E114" s="12" t="s">
        <v>12</v>
      </c>
      <c r="F114" s="13" t="s">
        <v>69</v>
      </c>
      <c r="G114" s="20">
        <v>11175000</v>
      </c>
      <c r="H114" s="20">
        <v>11175000</v>
      </c>
      <c r="I114" s="7" t="s">
        <v>2</v>
      </c>
      <c r="J114" s="7" t="s">
        <v>1</v>
      </c>
      <c r="K114" s="13" t="s">
        <v>81</v>
      </c>
    </row>
    <row r="115" spans="1:11" ht="51" x14ac:dyDescent="0.2">
      <c r="A115" s="21">
        <v>80131502</v>
      </c>
      <c r="B115" s="13" t="s">
        <v>90</v>
      </c>
      <c r="C115" s="7" t="s">
        <v>75</v>
      </c>
      <c r="D115" s="7" t="s">
        <v>84</v>
      </c>
      <c r="E115" s="4" t="s">
        <v>12</v>
      </c>
      <c r="F115" s="13" t="s">
        <v>3</v>
      </c>
      <c r="G115" s="20">
        <v>10000000</v>
      </c>
      <c r="H115" s="20">
        <v>10000000</v>
      </c>
      <c r="I115" s="7" t="s">
        <v>2</v>
      </c>
      <c r="J115" s="7" t="s">
        <v>1</v>
      </c>
      <c r="K115" s="13" t="s">
        <v>81</v>
      </c>
    </row>
    <row r="116" spans="1:11" ht="63.75" x14ac:dyDescent="0.2">
      <c r="A116" s="21">
        <v>80131502</v>
      </c>
      <c r="B116" s="13" t="s">
        <v>89</v>
      </c>
      <c r="C116" s="7" t="s">
        <v>85</v>
      </c>
      <c r="D116" s="7" t="s">
        <v>84</v>
      </c>
      <c r="E116" s="4" t="s">
        <v>12</v>
      </c>
      <c r="F116" s="13" t="s">
        <v>3</v>
      </c>
      <c r="G116" s="20">
        <v>8925000</v>
      </c>
      <c r="H116" s="20">
        <v>8925000</v>
      </c>
      <c r="I116" s="7" t="s">
        <v>2</v>
      </c>
      <c r="J116" s="7" t="s">
        <v>1</v>
      </c>
      <c r="K116" s="13" t="s">
        <v>81</v>
      </c>
    </row>
    <row r="117" spans="1:11" ht="76.5" x14ac:dyDescent="0.2">
      <c r="A117" s="21">
        <v>80131502</v>
      </c>
      <c r="B117" s="13" t="s">
        <v>88</v>
      </c>
      <c r="C117" s="7" t="s">
        <v>75</v>
      </c>
      <c r="D117" s="7" t="s">
        <v>84</v>
      </c>
      <c r="E117" s="4" t="s">
        <v>12</v>
      </c>
      <c r="F117" s="13" t="s">
        <v>3</v>
      </c>
      <c r="G117" s="20">
        <v>8829800</v>
      </c>
      <c r="H117" s="20">
        <v>8829800</v>
      </c>
      <c r="I117" s="7" t="s">
        <v>2</v>
      </c>
      <c r="J117" s="7" t="s">
        <v>1</v>
      </c>
      <c r="K117" s="13" t="s">
        <v>81</v>
      </c>
    </row>
    <row r="118" spans="1:11" ht="51" x14ac:dyDescent="0.2">
      <c r="A118" s="21">
        <v>80131502</v>
      </c>
      <c r="B118" s="13" t="s">
        <v>87</v>
      </c>
      <c r="C118" s="7" t="s">
        <v>6</v>
      </c>
      <c r="D118" s="7" t="s">
        <v>84</v>
      </c>
      <c r="E118" s="4" t="s">
        <v>12</v>
      </c>
      <c r="F118" s="13" t="s">
        <v>3</v>
      </c>
      <c r="G118" s="20">
        <v>6000000</v>
      </c>
      <c r="H118" s="20">
        <v>6000000</v>
      </c>
      <c r="I118" s="7" t="s">
        <v>2</v>
      </c>
      <c r="J118" s="7" t="s">
        <v>1</v>
      </c>
      <c r="K118" s="13" t="s">
        <v>81</v>
      </c>
    </row>
    <row r="119" spans="1:11" ht="63.75" x14ac:dyDescent="0.2">
      <c r="A119" s="21">
        <v>80131502</v>
      </c>
      <c r="B119" s="13" t="s">
        <v>86</v>
      </c>
      <c r="C119" s="7" t="s">
        <v>85</v>
      </c>
      <c r="D119" s="7" t="s">
        <v>84</v>
      </c>
      <c r="E119" s="4" t="s">
        <v>12</v>
      </c>
      <c r="F119" s="13" t="s">
        <v>3</v>
      </c>
      <c r="G119" s="20">
        <v>9660420</v>
      </c>
      <c r="H119" s="20">
        <v>9660420</v>
      </c>
      <c r="I119" s="7" t="s">
        <v>2</v>
      </c>
      <c r="J119" s="7" t="s">
        <v>1</v>
      </c>
      <c r="K119" s="13" t="s">
        <v>81</v>
      </c>
    </row>
    <row r="120" spans="1:11" ht="77.25" thickBot="1" x14ac:dyDescent="0.25">
      <c r="A120" s="19" t="s">
        <v>83</v>
      </c>
      <c r="B120" s="15" t="s">
        <v>82</v>
      </c>
      <c r="C120" s="14" t="s">
        <v>75</v>
      </c>
      <c r="D120" s="14" t="s">
        <v>20</v>
      </c>
      <c r="E120" s="16" t="s">
        <v>12</v>
      </c>
      <c r="F120" s="15" t="s">
        <v>69</v>
      </c>
      <c r="G120" s="18">
        <v>45886500</v>
      </c>
      <c r="H120" s="18">
        <v>45886500</v>
      </c>
      <c r="I120" s="14" t="s">
        <v>2</v>
      </c>
      <c r="J120" s="14" t="s">
        <v>1</v>
      </c>
      <c r="K120" s="15" t="s">
        <v>81</v>
      </c>
    </row>
    <row r="121" spans="1:11" ht="63.75" x14ac:dyDescent="0.2">
      <c r="A121" s="10">
        <v>82101602</v>
      </c>
      <c r="B121" s="1" t="s">
        <v>80</v>
      </c>
      <c r="C121" s="2" t="s">
        <v>59</v>
      </c>
      <c r="D121" s="2" t="s">
        <v>79</v>
      </c>
      <c r="E121" s="4" t="s">
        <v>12</v>
      </c>
      <c r="F121" s="1" t="s">
        <v>69</v>
      </c>
      <c r="G121" s="3">
        <v>307187370</v>
      </c>
      <c r="H121" s="3">
        <v>307187370</v>
      </c>
      <c r="I121" s="2" t="s">
        <v>2</v>
      </c>
      <c r="J121" s="2" t="s">
        <v>1</v>
      </c>
      <c r="K121" s="13" t="s">
        <v>68</v>
      </c>
    </row>
    <row r="122" spans="1:11" ht="76.5" x14ac:dyDescent="0.2">
      <c r="A122" s="10">
        <v>82101801</v>
      </c>
      <c r="B122" s="1" t="s">
        <v>78</v>
      </c>
      <c r="C122" s="2" t="s">
        <v>10</v>
      </c>
      <c r="D122" s="2" t="s">
        <v>34</v>
      </c>
      <c r="E122" s="4" t="s">
        <v>33</v>
      </c>
      <c r="F122" s="1" t="s">
        <v>69</v>
      </c>
      <c r="G122" s="6">
        <v>300000000</v>
      </c>
      <c r="H122" s="6">
        <v>300000000</v>
      </c>
      <c r="I122" s="2" t="s">
        <v>2</v>
      </c>
      <c r="J122" s="2" t="s">
        <v>1</v>
      </c>
      <c r="K122" s="1" t="s">
        <v>68</v>
      </c>
    </row>
    <row r="123" spans="1:11" ht="102" x14ac:dyDescent="0.2">
      <c r="A123" s="10">
        <v>80101500</v>
      </c>
      <c r="B123" s="1" t="s">
        <v>77</v>
      </c>
      <c r="C123" s="2" t="s">
        <v>63</v>
      </c>
      <c r="D123" s="2" t="s">
        <v>72</v>
      </c>
      <c r="E123" s="4" t="s">
        <v>12</v>
      </c>
      <c r="F123" s="1" t="s">
        <v>69</v>
      </c>
      <c r="G123" s="6">
        <f>60000000+17962500</f>
        <v>77962500</v>
      </c>
      <c r="H123" s="6">
        <f>60000000+17962500</f>
        <v>77962500</v>
      </c>
      <c r="I123" s="2" t="s">
        <v>2</v>
      </c>
      <c r="J123" s="2" t="s">
        <v>1</v>
      </c>
      <c r="K123" s="13" t="s">
        <v>68</v>
      </c>
    </row>
    <row r="124" spans="1:11" ht="51" x14ac:dyDescent="0.2">
      <c r="A124" s="10">
        <v>82101801</v>
      </c>
      <c r="B124" s="1" t="s">
        <v>76</v>
      </c>
      <c r="C124" s="2" t="s">
        <v>75</v>
      </c>
      <c r="D124" s="2" t="s">
        <v>74</v>
      </c>
      <c r="E124" s="12" t="s">
        <v>33</v>
      </c>
      <c r="F124" s="1" t="s">
        <v>69</v>
      </c>
      <c r="G124" s="6">
        <v>240000000</v>
      </c>
      <c r="H124" s="6">
        <v>240000000</v>
      </c>
      <c r="I124" s="2" t="s">
        <v>2</v>
      </c>
      <c r="J124" s="2" t="s">
        <v>1</v>
      </c>
      <c r="K124" s="13" t="s">
        <v>68</v>
      </c>
    </row>
    <row r="125" spans="1:11" ht="89.25" x14ac:dyDescent="0.2">
      <c r="A125" s="10">
        <v>83121700</v>
      </c>
      <c r="B125" s="1" t="s">
        <v>73</v>
      </c>
      <c r="C125" s="2" t="s">
        <v>63</v>
      </c>
      <c r="D125" s="2" t="s">
        <v>72</v>
      </c>
      <c r="E125" s="4" t="s">
        <v>12</v>
      </c>
      <c r="F125" s="1" t="s">
        <v>69</v>
      </c>
      <c r="G125" s="6">
        <f>70000000+14000000</f>
        <v>84000000</v>
      </c>
      <c r="H125" s="6">
        <f>70000000+14000000</f>
        <v>84000000</v>
      </c>
      <c r="I125" s="2" t="s">
        <v>2</v>
      </c>
      <c r="J125" s="2" t="s">
        <v>1</v>
      </c>
      <c r="K125" s="13" t="s">
        <v>68</v>
      </c>
    </row>
    <row r="126" spans="1:11" ht="77.25" thickBot="1" x14ac:dyDescent="0.25">
      <c r="A126" s="17">
        <v>82141500</v>
      </c>
      <c r="B126" s="15" t="s">
        <v>71</v>
      </c>
      <c r="C126" s="14" t="s">
        <v>63</v>
      </c>
      <c r="D126" s="14" t="s">
        <v>70</v>
      </c>
      <c r="E126" s="16" t="s">
        <v>12</v>
      </c>
      <c r="F126" s="15" t="s">
        <v>69</v>
      </c>
      <c r="G126" s="3">
        <v>20000000</v>
      </c>
      <c r="H126" s="3">
        <v>20000000</v>
      </c>
      <c r="I126" s="14" t="s">
        <v>2</v>
      </c>
      <c r="J126" s="14" t="s">
        <v>1</v>
      </c>
      <c r="K126" s="13" t="s">
        <v>68</v>
      </c>
    </row>
    <row r="127" spans="1:11" ht="51" x14ac:dyDescent="0.2">
      <c r="A127" s="8">
        <v>80101507</v>
      </c>
      <c r="B127" s="1" t="s">
        <v>67</v>
      </c>
      <c r="C127" s="2" t="s">
        <v>10</v>
      </c>
      <c r="D127" s="2" t="s">
        <v>31</v>
      </c>
      <c r="E127" s="4" t="s">
        <v>4</v>
      </c>
      <c r="F127" s="1" t="s">
        <v>3</v>
      </c>
      <c r="G127" s="6">
        <v>123770421</v>
      </c>
      <c r="H127" s="6">
        <v>123770421</v>
      </c>
      <c r="I127" s="2" t="s">
        <v>2</v>
      </c>
      <c r="J127" s="2" t="s">
        <v>1</v>
      </c>
      <c r="K127" s="1" t="s">
        <v>0</v>
      </c>
    </row>
    <row r="128" spans="1:11" ht="63.75" x14ac:dyDescent="0.2">
      <c r="A128" s="8">
        <v>81112202</v>
      </c>
      <c r="B128" s="1" t="s">
        <v>66</v>
      </c>
      <c r="C128" s="2" t="s">
        <v>10</v>
      </c>
      <c r="D128" s="2" t="s">
        <v>39</v>
      </c>
      <c r="E128" s="4" t="s">
        <v>4</v>
      </c>
      <c r="F128" s="1" t="s">
        <v>3</v>
      </c>
      <c r="G128" s="6">
        <v>144548735</v>
      </c>
      <c r="H128" s="6">
        <v>144548735</v>
      </c>
      <c r="I128" s="2" t="s">
        <v>2</v>
      </c>
      <c r="J128" s="2" t="s">
        <v>1</v>
      </c>
      <c r="K128" s="1" t="s">
        <v>0</v>
      </c>
    </row>
    <row r="129" spans="1:11" ht="63.75" x14ac:dyDescent="0.2">
      <c r="A129" s="8">
        <v>81112202</v>
      </c>
      <c r="B129" s="13" t="s">
        <v>65</v>
      </c>
      <c r="C129" s="2" t="s">
        <v>18</v>
      </c>
      <c r="D129" s="7" t="s">
        <v>17</v>
      </c>
      <c r="E129" s="12" t="s">
        <v>4</v>
      </c>
      <c r="F129" s="1" t="s">
        <v>3</v>
      </c>
      <c r="G129" s="6">
        <v>19869338</v>
      </c>
      <c r="H129" s="6">
        <v>19869338</v>
      </c>
      <c r="I129" s="2" t="s">
        <v>2</v>
      </c>
      <c r="J129" s="2" t="s">
        <v>1</v>
      </c>
      <c r="K129" s="1" t="s">
        <v>0</v>
      </c>
    </row>
    <row r="130" spans="1:11" ht="89.25" x14ac:dyDescent="0.2">
      <c r="A130" s="8">
        <v>80101600</v>
      </c>
      <c r="B130" s="1" t="s">
        <v>64</v>
      </c>
      <c r="C130" s="2" t="s">
        <v>63</v>
      </c>
      <c r="D130" s="7" t="s">
        <v>17</v>
      </c>
      <c r="E130" s="4" t="s">
        <v>16</v>
      </c>
      <c r="F130" s="1" t="s">
        <v>3</v>
      </c>
      <c r="G130" s="6">
        <v>88000000</v>
      </c>
      <c r="H130" s="6">
        <v>88000000</v>
      </c>
      <c r="I130" s="2" t="s">
        <v>2</v>
      </c>
      <c r="J130" s="2" t="s">
        <v>1</v>
      </c>
      <c r="K130" s="1" t="s">
        <v>0</v>
      </c>
    </row>
    <row r="131" spans="1:11" ht="114.75" x14ac:dyDescent="0.2">
      <c r="A131" s="8">
        <v>81102700</v>
      </c>
      <c r="B131" s="13" t="s">
        <v>62</v>
      </c>
      <c r="C131" s="2" t="s">
        <v>6</v>
      </c>
      <c r="D131" s="7" t="s">
        <v>61</v>
      </c>
      <c r="E131" s="12" t="s">
        <v>4</v>
      </c>
      <c r="F131" s="1" t="s">
        <v>26</v>
      </c>
      <c r="G131" s="6">
        <v>31500000</v>
      </c>
      <c r="H131" s="6">
        <v>31500000</v>
      </c>
      <c r="I131" s="2" t="s">
        <v>2</v>
      </c>
      <c r="J131" s="2" t="s">
        <v>1</v>
      </c>
      <c r="K131" s="1" t="s">
        <v>0</v>
      </c>
    </row>
    <row r="132" spans="1:11" ht="76.5" x14ac:dyDescent="0.2">
      <c r="A132" s="8">
        <v>43232300</v>
      </c>
      <c r="B132" s="1" t="s">
        <v>60</v>
      </c>
      <c r="C132" s="2" t="s">
        <v>59</v>
      </c>
      <c r="D132" s="7" t="s">
        <v>52</v>
      </c>
      <c r="E132" s="12" t="s">
        <v>4</v>
      </c>
      <c r="F132" s="1" t="s">
        <v>26</v>
      </c>
      <c r="G132" s="3">
        <v>349848000</v>
      </c>
      <c r="H132" s="6">
        <v>349848000</v>
      </c>
      <c r="I132" s="2" t="s">
        <v>2</v>
      </c>
      <c r="J132" s="2" t="s">
        <v>1</v>
      </c>
      <c r="K132" s="1" t="s">
        <v>0</v>
      </c>
    </row>
    <row r="133" spans="1:11" ht="63.75" x14ac:dyDescent="0.2">
      <c r="A133" s="8">
        <v>81112202</v>
      </c>
      <c r="B133" s="1" t="s">
        <v>58</v>
      </c>
      <c r="C133" s="2" t="s">
        <v>10</v>
      </c>
      <c r="D133" s="2" t="s">
        <v>39</v>
      </c>
      <c r="E133" s="4" t="s">
        <v>57</v>
      </c>
      <c r="F133" s="1" t="s">
        <v>3</v>
      </c>
      <c r="G133" s="6">
        <v>14614325</v>
      </c>
      <c r="H133" s="6">
        <v>14614325</v>
      </c>
      <c r="I133" s="2" t="s">
        <v>2</v>
      </c>
      <c r="J133" s="2" t="s">
        <v>1</v>
      </c>
      <c r="K133" s="1" t="s">
        <v>0</v>
      </c>
    </row>
    <row r="134" spans="1:11" ht="51" x14ac:dyDescent="0.2">
      <c r="A134" s="11" t="s">
        <v>49</v>
      </c>
      <c r="B134" s="1" t="s">
        <v>56</v>
      </c>
      <c r="C134" s="2" t="s">
        <v>10</v>
      </c>
      <c r="D134" s="2" t="s">
        <v>9</v>
      </c>
      <c r="E134" s="4" t="s">
        <v>41</v>
      </c>
      <c r="F134" s="1" t="s">
        <v>3</v>
      </c>
      <c r="G134" s="6">
        <v>42523076</v>
      </c>
      <c r="H134" s="6">
        <v>42523076</v>
      </c>
      <c r="I134" s="2" t="s">
        <v>2</v>
      </c>
      <c r="J134" s="2" t="s">
        <v>1</v>
      </c>
      <c r="K134" s="1" t="s">
        <v>0</v>
      </c>
    </row>
    <row r="135" spans="1:11" ht="51" x14ac:dyDescent="0.2">
      <c r="A135" s="10">
        <v>81112212</v>
      </c>
      <c r="B135" s="1" t="s">
        <v>55</v>
      </c>
      <c r="C135" s="2" t="s">
        <v>10</v>
      </c>
      <c r="D135" s="7" t="s">
        <v>9</v>
      </c>
      <c r="E135" s="4" t="s">
        <v>4</v>
      </c>
      <c r="F135" s="1" t="s">
        <v>3</v>
      </c>
      <c r="G135" s="6">
        <v>34988844</v>
      </c>
      <c r="H135" s="6">
        <v>34988844</v>
      </c>
      <c r="I135" s="2" t="s">
        <v>2</v>
      </c>
      <c r="J135" s="2" t="s">
        <v>1</v>
      </c>
      <c r="K135" s="1" t="s">
        <v>0</v>
      </c>
    </row>
    <row r="136" spans="1:11" ht="63.75" x14ac:dyDescent="0.2">
      <c r="A136" s="10">
        <v>43232300</v>
      </c>
      <c r="B136" s="1" t="s">
        <v>54</v>
      </c>
      <c r="C136" s="2" t="s">
        <v>46</v>
      </c>
      <c r="D136" s="2" t="s">
        <v>52</v>
      </c>
      <c r="E136" s="4" t="s">
        <v>4</v>
      </c>
      <c r="F136" s="1" t="s">
        <v>3</v>
      </c>
      <c r="G136" s="6">
        <v>159967769</v>
      </c>
      <c r="H136" s="6">
        <v>159967769</v>
      </c>
      <c r="I136" s="2" t="s">
        <v>2</v>
      </c>
      <c r="J136" s="2" t="s">
        <v>1</v>
      </c>
      <c r="K136" s="1" t="s">
        <v>0</v>
      </c>
    </row>
    <row r="137" spans="1:11" ht="76.5" x14ac:dyDescent="0.2">
      <c r="A137" s="10">
        <v>43232300</v>
      </c>
      <c r="B137" s="1" t="s">
        <v>53</v>
      </c>
      <c r="C137" s="2" t="s">
        <v>46</v>
      </c>
      <c r="D137" s="7" t="s">
        <v>52</v>
      </c>
      <c r="E137" s="4" t="s">
        <v>50</v>
      </c>
      <c r="F137" s="1" t="s">
        <v>3</v>
      </c>
      <c r="G137" s="3">
        <v>12962792</v>
      </c>
      <c r="H137" s="3">
        <v>12962792</v>
      </c>
      <c r="I137" s="2" t="s">
        <v>2</v>
      </c>
      <c r="J137" s="2" t="s">
        <v>1</v>
      </c>
      <c r="K137" s="1" t="s">
        <v>0</v>
      </c>
    </row>
    <row r="138" spans="1:11" ht="51" x14ac:dyDescent="0.2">
      <c r="A138" s="10">
        <v>43232300</v>
      </c>
      <c r="B138" s="1" t="s">
        <v>51</v>
      </c>
      <c r="C138" s="2" t="s">
        <v>10</v>
      </c>
      <c r="D138" s="7" t="s">
        <v>9</v>
      </c>
      <c r="E138" s="4" t="s">
        <v>50</v>
      </c>
      <c r="F138" s="1" t="s">
        <v>3</v>
      </c>
      <c r="G138" s="3">
        <v>47037208</v>
      </c>
      <c r="H138" s="3">
        <v>47037208</v>
      </c>
      <c r="I138" s="2" t="s">
        <v>2</v>
      </c>
      <c r="J138" s="2" t="s">
        <v>1</v>
      </c>
      <c r="K138" s="1" t="s">
        <v>0</v>
      </c>
    </row>
    <row r="139" spans="1:11" ht="76.5" x14ac:dyDescent="0.2">
      <c r="A139" s="11" t="s">
        <v>49</v>
      </c>
      <c r="B139" s="1" t="s">
        <v>48</v>
      </c>
      <c r="C139" s="2" t="s">
        <v>10</v>
      </c>
      <c r="D139" s="2" t="s">
        <v>39</v>
      </c>
      <c r="E139" s="4" t="s">
        <v>8</v>
      </c>
      <c r="F139" s="1" t="s">
        <v>3</v>
      </c>
      <c r="G139" s="6">
        <v>61000000</v>
      </c>
      <c r="H139" s="6">
        <v>61000000</v>
      </c>
      <c r="I139" s="2" t="s">
        <v>2</v>
      </c>
      <c r="J139" s="2" t="s">
        <v>1</v>
      </c>
      <c r="K139" s="1" t="s">
        <v>0</v>
      </c>
    </row>
    <row r="140" spans="1:11" ht="63.75" x14ac:dyDescent="0.2">
      <c r="A140" s="8">
        <v>43232100</v>
      </c>
      <c r="B140" s="1" t="s">
        <v>47</v>
      </c>
      <c r="C140" s="2" t="s">
        <v>46</v>
      </c>
      <c r="D140" s="2" t="s">
        <v>39</v>
      </c>
      <c r="E140" s="4" t="s">
        <v>45</v>
      </c>
      <c r="F140" s="1" t="s">
        <v>3</v>
      </c>
      <c r="G140" s="6">
        <v>10980000</v>
      </c>
      <c r="H140" s="6">
        <v>10980000</v>
      </c>
      <c r="I140" s="2" t="s">
        <v>2</v>
      </c>
      <c r="J140" s="2" t="s">
        <v>1</v>
      </c>
      <c r="K140" s="1" t="s">
        <v>0</v>
      </c>
    </row>
    <row r="141" spans="1:11" ht="63.75" x14ac:dyDescent="0.2">
      <c r="A141" s="8">
        <v>81112103</v>
      </c>
      <c r="B141" s="1" t="s">
        <v>44</v>
      </c>
      <c r="C141" s="2" t="s">
        <v>10</v>
      </c>
      <c r="D141" s="7" t="s">
        <v>39</v>
      </c>
      <c r="E141" s="4" t="s">
        <v>8</v>
      </c>
      <c r="F141" s="1" t="s">
        <v>3</v>
      </c>
      <c r="G141" s="6">
        <v>161976850</v>
      </c>
      <c r="H141" s="6">
        <v>161976850</v>
      </c>
      <c r="I141" s="2" t="s">
        <v>2</v>
      </c>
      <c r="J141" s="2" t="s">
        <v>1</v>
      </c>
      <c r="K141" s="1" t="s">
        <v>0</v>
      </c>
    </row>
    <row r="142" spans="1:11" ht="63.75" x14ac:dyDescent="0.2">
      <c r="A142" s="8">
        <v>81112103</v>
      </c>
      <c r="B142" s="1" t="s">
        <v>43</v>
      </c>
      <c r="C142" s="2" t="s">
        <v>24</v>
      </c>
      <c r="D142" s="2" t="s">
        <v>42</v>
      </c>
      <c r="E142" s="4" t="s">
        <v>41</v>
      </c>
      <c r="F142" s="1" t="s">
        <v>3</v>
      </c>
      <c r="G142" s="6">
        <v>8888000</v>
      </c>
      <c r="H142" s="6">
        <v>8888000</v>
      </c>
      <c r="I142" s="2" t="s">
        <v>2</v>
      </c>
      <c r="J142" s="2" t="s">
        <v>1</v>
      </c>
      <c r="K142" s="1" t="s">
        <v>0</v>
      </c>
    </row>
    <row r="143" spans="1:11" ht="63.75" x14ac:dyDescent="0.2">
      <c r="A143" s="8">
        <v>81112102</v>
      </c>
      <c r="B143" s="1" t="s">
        <v>40</v>
      </c>
      <c r="C143" s="2" t="s">
        <v>10</v>
      </c>
      <c r="D143" s="2" t="s">
        <v>39</v>
      </c>
      <c r="E143" s="4" t="s">
        <v>38</v>
      </c>
      <c r="F143" s="1" t="s">
        <v>3</v>
      </c>
      <c r="G143" s="6">
        <v>99169688</v>
      </c>
      <c r="H143" s="6">
        <v>99169688</v>
      </c>
      <c r="I143" s="2" t="s">
        <v>2</v>
      </c>
      <c r="J143" s="2" t="s">
        <v>1</v>
      </c>
      <c r="K143" s="1" t="s">
        <v>0</v>
      </c>
    </row>
    <row r="144" spans="1:11" ht="63.75" x14ac:dyDescent="0.2">
      <c r="A144" s="8">
        <v>81112202</v>
      </c>
      <c r="B144" s="1" t="s">
        <v>37</v>
      </c>
      <c r="C144" s="2" t="s">
        <v>6</v>
      </c>
      <c r="D144" s="2" t="s">
        <v>36</v>
      </c>
      <c r="E144" s="4" t="s">
        <v>4</v>
      </c>
      <c r="F144" s="1" t="s">
        <v>3</v>
      </c>
      <c r="G144" s="3">
        <v>21296061</v>
      </c>
      <c r="H144" s="3">
        <v>21296061</v>
      </c>
      <c r="I144" s="2" t="s">
        <v>2</v>
      </c>
      <c r="J144" s="2" t="s">
        <v>1</v>
      </c>
      <c r="K144" s="1" t="s">
        <v>0</v>
      </c>
    </row>
    <row r="145" spans="1:11" ht="76.5" x14ac:dyDescent="0.2">
      <c r="A145" s="10">
        <v>81112300</v>
      </c>
      <c r="B145" s="1" t="s">
        <v>35</v>
      </c>
      <c r="C145" s="2" t="s">
        <v>10</v>
      </c>
      <c r="D145" s="2" t="s">
        <v>34</v>
      </c>
      <c r="E145" s="4" t="s">
        <v>33</v>
      </c>
      <c r="F145" s="1" t="s">
        <v>3</v>
      </c>
      <c r="G145" s="6">
        <v>220000000</v>
      </c>
      <c r="H145" s="6">
        <v>220000000</v>
      </c>
      <c r="I145" s="2" t="s">
        <v>2</v>
      </c>
      <c r="J145" s="2" t="s">
        <v>1</v>
      </c>
      <c r="K145" s="1" t="s">
        <v>0</v>
      </c>
    </row>
    <row r="146" spans="1:11" ht="63.75" x14ac:dyDescent="0.2">
      <c r="A146" s="8">
        <v>80101507</v>
      </c>
      <c r="B146" s="1" t="s">
        <v>32</v>
      </c>
      <c r="C146" s="2" t="s">
        <v>10</v>
      </c>
      <c r="D146" s="2" t="s">
        <v>31</v>
      </c>
      <c r="E146" s="4" t="s">
        <v>30</v>
      </c>
      <c r="F146" s="1" t="s">
        <v>3</v>
      </c>
      <c r="G146" s="6">
        <v>40000024</v>
      </c>
      <c r="H146" s="6">
        <v>40000024</v>
      </c>
      <c r="I146" s="2" t="s">
        <v>2</v>
      </c>
      <c r="J146" s="2" t="s">
        <v>1</v>
      </c>
      <c r="K146" s="1" t="s">
        <v>0</v>
      </c>
    </row>
    <row r="147" spans="1:11" ht="63.75" x14ac:dyDescent="0.2">
      <c r="A147" s="8">
        <v>80101507</v>
      </c>
      <c r="B147" s="1" t="s">
        <v>29</v>
      </c>
      <c r="C147" s="2" t="s">
        <v>10</v>
      </c>
      <c r="D147" s="2" t="s">
        <v>28</v>
      </c>
      <c r="E147" s="4" t="s">
        <v>4</v>
      </c>
      <c r="F147" s="1" t="s">
        <v>26</v>
      </c>
      <c r="G147" s="6">
        <v>22500000</v>
      </c>
      <c r="H147" s="6">
        <v>22500000</v>
      </c>
      <c r="I147" s="2" t="s">
        <v>2</v>
      </c>
      <c r="J147" s="2" t="s">
        <v>1</v>
      </c>
      <c r="K147" s="1" t="s">
        <v>0</v>
      </c>
    </row>
    <row r="148" spans="1:11" ht="63.75" x14ac:dyDescent="0.2">
      <c r="A148" s="8">
        <v>81111811</v>
      </c>
      <c r="B148" s="1" t="s">
        <v>27</v>
      </c>
      <c r="C148" s="2" t="s">
        <v>10</v>
      </c>
      <c r="D148" s="2" t="s">
        <v>9</v>
      </c>
      <c r="E148" s="4" t="s">
        <v>4</v>
      </c>
      <c r="F148" s="1" t="s">
        <v>26</v>
      </c>
      <c r="G148" s="6">
        <v>10000000</v>
      </c>
      <c r="H148" s="6">
        <v>10000000</v>
      </c>
      <c r="I148" s="2" t="s">
        <v>2</v>
      </c>
      <c r="J148" s="2" t="s">
        <v>1</v>
      </c>
      <c r="K148" s="1" t="s">
        <v>0</v>
      </c>
    </row>
    <row r="149" spans="1:11" ht="51" x14ac:dyDescent="0.2">
      <c r="A149" s="8">
        <v>81112202</v>
      </c>
      <c r="B149" s="9" t="s">
        <v>25</v>
      </c>
      <c r="C149" s="2" t="s">
        <v>24</v>
      </c>
      <c r="D149" s="2" t="s">
        <v>23</v>
      </c>
      <c r="E149" s="4" t="s">
        <v>22</v>
      </c>
      <c r="F149" s="1" t="s">
        <v>3</v>
      </c>
      <c r="G149" s="6">
        <v>2424928</v>
      </c>
      <c r="H149" s="6">
        <v>2424928</v>
      </c>
      <c r="I149" s="2" t="s">
        <v>2</v>
      </c>
      <c r="J149" s="2" t="s">
        <v>1</v>
      </c>
      <c r="K149" s="1" t="s">
        <v>0</v>
      </c>
    </row>
    <row r="150" spans="1:11" ht="76.5" x14ac:dyDescent="0.2">
      <c r="A150" s="8">
        <v>43233205</v>
      </c>
      <c r="B150" s="1" t="s">
        <v>21</v>
      </c>
      <c r="C150" s="2" t="s">
        <v>6</v>
      </c>
      <c r="D150" s="2" t="s">
        <v>20</v>
      </c>
      <c r="E150" s="4" t="s">
        <v>4</v>
      </c>
      <c r="F150" s="1" t="s">
        <v>3</v>
      </c>
      <c r="G150" s="6">
        <v>259999976.25</v>
      </c>
      <c r="H150" s="6">
        <v>259999976.25</v>
      </c>
      <c r="I150" s="2" t="s">
        <v>2</v>
      </c>
      <c r="J150" s="2" t="s">
        <v>1</v>
      </c>
      <c r="K150" s="1" t="s">
        <v>0</v>
      </c>
    </row>
    <row r="151" spans="1:11" ht="76.5" x14ac:dyDescent="0.2">
      <c r="A151" s="8">
        <v>80101600</v>
      </c>
      <c r="B151" s="1" t="s">
        <v>19</v>
      </c>
      <c r="C151" s="2" t="s">
        <v>18</v>
      </c>
      <c r="D151" s="2" t="s">
        <v>17</v>
      </c>
      <c r="E151" s="4" t="s">
        <v>16</v>
      </c>
      <c r="F151" s="1" t="s">
        <v>3</v>
      </c>
      <c r="G151" s="6">
        <v>58850000</v>
      </c>
      <c r="H151" s="6">
        <v>58850000</v>
      </c>
      <c r="I151" s="2" t="s">
        <v>2</v>
      </c>
      <c r="J151" s="2" t="s">
        <v>1</v>
      </c>
      <c r="K151" s="1" t="s">
        <v>0</v>
      </c>
    </row>
    <row r="152" spans="1:11" ht="76.5" x14ac:dyDescent="0.2">
      <c r="A152" s="8">
        <v>81102700</v>
      </c>
      <c r="B152" s="1" t="s">
        <v>15</v>
      </c>
      <c r="C152" s="2" t="s">
        <v>14</v>
      </c>
      <c r="D152" s="2" t="s">
        <v>13</v>
      </c>
      <c r="E152" s="4" t="s">
        <v>12</v>
      </c>
      <c r="F152" s="1" t="s">
        <v>3</v>
      </c>
      <c r="G152" s="3">
        <v>12000000</v>
      </c>
      <c r="H152" s="3">
        <v>12000000</v>
      </c>
      <c r="I152" s="2" t="s">
        <v>2</v>
      </c>
      <c r="J152" s="2" t="s">
        <v>1</v>
      </c>
      <c r="K152" s="1" t="s">
        <v>0</v>
      </c>
    </row>
    <row r="153" spans="1:11" ht="51" x14ac:dyDescent="0.2">
      <c r="A153" s="8">
        <v>80101604</v>
      </c>
      <c r="B153" s="1" t="s">
        <v>11</v>
      </c>
      <c r="C153" s="2" t="s">
        <v>10</v>
      </c>
      <c r="D153" s="7" t="s">
        <v>9</v>
      </c>
      <c r="E153" s="4" t="s">
        <v>8</v>
      </c>
      <c r="F153" s="1" t="s">
        <v>3</v>
      </c>
      <c r="G153" s="6">
        <v>140000000</v>
      </c>
      <c r="H153" s="6">
        <v>140000000</v>
      </c>
      <c r="I153" s="2" t="s">
        <v>2</v>
      </c>
      <c r="J153" s="2" t="s">
        <v>1</v>
      </c>
      <c r="K153" s="1" t="s">
        <v>0</v>
      </c>
    </row>
    <row r="154" spans="1:11" ht="76.5" x14ac:dyDescent="0.2">
      <c r="A154" s="5">
        <v>81112202</v>
      </c>
      <c r="B154" s="1" t="s">
        <v>7</v>
      </c>
      <c r="C154" s="2" t="s">
        <v>6</v>
      </c>
      <c r="D154" s="2" t="s">
        <v>5</v>
      </c>
      <c r="E154" s="4" t="s">
        <v>4</v>
      </c>
      <c r="F154" s="1" t="s">
        <v>3</v>
      </c>
      <c r="G154" s="3">
        <v>32639252</v>
      </c>
      <c r="H154" s="3">
        <v>32639252</v>
      </c>
      <c r="I154" s="2" t="s">
        <v>2</v>
      </c>
      <c r="J154" s="2" t="s">
        <v>1</v>
      </c>
      <c r="K154" s="1" t="s">
        <v>0</v>
      </c>
    </row>
  </sheetData>
  <autoFilter ref="A18:K154"/>
  <hyperlinks>
    <hyperlink ref="B8" r:id="rId1"/>
    <hyperlink ref="B125" r:id="rId2" display="http://www.ssf.gov.co/wps/portal"/>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Versión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2017-08-25T14:26:16Z</dcterms:created>
  <dcterms:modified xsi:type="dcterms:W3CDTF">2017-08-25T14:40:09Z</dcterms:modified>
</cp:coreProperties>
</file>