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sbernals\OneDrive - Superintendencia de Subsidio Familiar\Documentos\INFORMACIÓN 2023\PLAN DE ACCIÓN\"/>
    </mc:Choice>
  </mc:AlternateContent>
  <xr:revisionPtr revIDLastSave="0" documentId="8_{5734646C-A974-4307-8F1D-558F1A6C904B}" xr6:coauthVersionLast="36" xr6:coauthVersionMax="36" xr10:uidLastSave="{00000000-0000-0000-0000-000000000000}"/>
  <bookViews>
    <workbookView xWindow="0" yWindow="0" windowWidth="28800" windowHeight="12225" xr2:uid="{00000000-000D-0000-FFFF-FFFF00000000}"/>
  </bookViews>
  <sheets>
    <sheet name="PLAN DE ACION VR.2"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workbook>
</file>

<file path=xl/calcChain.xml><?xml version="1.0" encoding="utf-8"?>
<calcChain xmlns="http://schemas.openxmlformats.org/spreadsheetml/2006/main">
  <c r="X71" i="4" l="1"/>
  <c r="X70" i="4"/>
  <c r="X69" i="4"/>
  <c r="X68" i="4"/>
  <c r="X67" i="4"/>
  <c r="X21" i="4"/>
  <c r="X20"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alcChain>
</file>

<file path=xl/sharedStrings.xml><?xml version="1.0" encoding="utf-8"?>
<sst xmlns="http://schemas.openxmlformats.org/spreadsheetml/2006/main" count="1988" uniqueCount="593">
  <si>
    <t>LÍNEA</t>
  </si>
  <si>
    <t>OBJETIVOS SECTORIALES</t>
  </si>
  <si>
    <t>Cod_Objetivo_Estratégico</t>
  </si>
  <si>
    <t>OBJETIVO ESTRATÉGICO</t>
  </si>
  <si>
    <t>ESTRATEGIA</t>
  </si>
  <si>
    <t>DIMENSIONES DEL MODELO INTEGRADO DE PLANEACIÓN Y GESTIÓN</t>
  </si>
  <si>
    <t>POLITICAS MIPG Vr.4</t>
  </si>
  <si>
    <t>DEPENDENCIA RESPONSABLE</t>
  </si>
  <si>
    <t xml:space="preserve">PERSONA RESPONSABLE DILIGENCIAMIENTO  </t>
  </si>
  <si>
    <t>PROCESO</t>
  </si>
  <si>
    <t>ACCIONES</t>
  </si>
  <si>
    <t>FECHA DE INICIO</t>
  </si>
  <si>
    <t>FECHA DE FINALIZACIÓN</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</si>
  <si>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</si>
  <si>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</si>
  <si>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</si>
  <si>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</si>
  <si>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</si>
  <si>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</si>
  <si>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</si>
  <si>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</si>
  <si>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</si>
  <si>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</si>
  <si>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</si>
  <si>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ARTICULACIÓN PLANES DECRETO 612 DE 2018</t>
  </si>
  <si>
    <t>6. Fortalecer las instituciones del Sector Trabajo y la rendición de cuentas en ejercicio del Buen Gobierno, en búsqueda de la modernización, eficiencia, eficacia y la transparencia</t>
  </si>
  <si>
    <t>OE_1</t>
  </si>
  <si>
    <t>E2 Implementar acciones para optimizar la gestión institucional a través de la consolidación del modelo de planeación y gestión de la Superintendencia</t>
  </si>
  <si>
    <t>Oficina Asesora de Planeación</t>
  </si>
  <si>
    <t xml:space="preserve">Estrategia formulada y publicada </t>
  </si>
  <si>
    <t xml:space="preserve">Estrategia  publicada </t>
  </si>
  <si>
    <t>Número</t>
  </si>
  <si>
    <t>Eficacia/Producto</t>
  </si>
  <si>
    <t>1 Documento de  realizado</t>
  </si>
  <si>
    <t>Semestral</t>
  </si>
  <si>
    <t>PLAN DE ACCIÓN 2023
SUPERINTENDENCIA DEL SUBSIDIO FAMILIAR SSF 2022
Decreto 612 de 2018 "Por eI cuaI se fijan directrices para Ia integración de los planes institucionales y estratégicos al Plan de Acción por parte de las entidades del Estado"</t>
  </si>
  <si>
    <t>OE_1 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</si>
  <si>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E5 Estandarizar y fortalecer la inspección, Vigilancia y Control de la Superintendencia con el diseño, evaluación y aplicación de metodologías orientadas a preservar la estabilidad, seguridad y confianza del sistema del subsidio familiar</t>
  </si>
  <si>
    <t>5. Información y Comunicación</t>
  </si>
  <si>
    <t>5.2 Transparencia, Acceso a la Información Pública y Lucha Contra la Corrupción</t>
  </si>
  <si>
    <t>Despacho Superintendente del Subsidio Familiar</t>
  </si>
  <si>
    <t>Comunicación Pública</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</si>
  <si>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</si>
  <si>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</si>
  <si>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Documentos que contengan la Estrategia de Comunicación, Redes Sociales, Diseños Institucionales, diseños publicados redes</t>
  </si>
  <si>
    <t>Por entregable</t>
  </si>
  <si>
    <t>Documentos realizados</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</si>
  <si>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</si>
  <si>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</si>
  <si>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</si>
  <si>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</si>
  <si>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</si>
  <si>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</si>
  <si>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</si>
  <si>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A.2. Elaborar los diseños institucionales solicitados por las áreas de la Superintendencia para ser publicados en los diferentes canales institucionales.</t>
  </si>
  <si>
    <t>Diseños institucionales</t>
  </si>
  <si>
    <t>Diseños</t>
  </si>
  <si>
    <t>Por demanda</t>
  </si>
  <si>
    <t>Diseños realizados</t>
  </si>
  <si>
    <t>Porcentaje</t>
  </si>
  <si>
    <t>Número de diseños institucionales  realizados/ número diseños institucionales solicitados por las áreas</t>
  </si>
  <si>
    <t>Trimestral</t>
  </si>
  <si>
    <t>Plan Anual de Adquisiciones
Plan Anticorrupción y de Atención al Ciudadano</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</si>
  <si>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</si>
  <si>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</si>
  <si>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</si>
  <si>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</si>
  <si>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</si>
  <si>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</si>
  <si>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</si>
  <si>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</si>
  <si>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</si>
  <si>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</si>
  <si>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</si>
  <si>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</si>
  <si>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A.6. Realizar las publicaciones en las redes sociales de la Superintendencia del subsidio familiar</t>
  </si>
  <si>
    <t>Publicaciones redes sociales</t>
  </si>
  <si>
    <t>Publicaciones Institucionales redes sociales</t>
  </si>
  <si>
    <t>Publicaciones Institucionales realizadas</t>
  </si>
  <si>
    <t>Número de publicaciones institucionales realizadas/ número publicaciones institucionales programadas</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</si>
  <si>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</si>
  <si>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</si>
  <si>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</si>
  <si>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</si>
  <si>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</si>
  <si>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A.8. Realizar la publicación en los diferentes canales institucionales de las piezas didácticas, de comunicación y de apoyo a las áreas de la Superintendencia</t>
  </si>
  <si>
    <t>Documento</t>
  </si>
  <si>
    <t>Documento que contenga la publicación en los diferentes canales institucionales de las piezas didácticas, de comunicación y de apoyo a las áreas de la Superintendencia</t>
  </si>
  <si>
    <t>Número de Documento que contenga la publicación en los diferentes canales institucionales de las piezas didácticas, de comunicación y de apoyo a las áreas de la Superintendencia</t>
  </si>
  <si>
    <t>OE_2</t>
  </si>
  <si>
    <t>OE_2 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</si>
  <si>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2 Direccionamiento Estratégico y Planeación</t>
  </si>
  <si>
    <t>2.2 Gestión Presupuestal y Eficiencia del Gasto Público</t>
  </si>
  <si>
    <t>Planeación Institucional</t>
  </si>
  <si>
    <t>A1. Acompañar la formulación, ejecución y seguimiento a los Proyectos de Inversión</t>
  </si>
  <si>
    <t>Informe de ejecución presupuestal</t>
  </si>
  <si>
    <t>Informe de ejecución</t>
  </si>
  <si>
    <t>Eficiencia Gestión</t>
  </si>
  <si>
    <t>N° de informes realizados</t>
  </si>
  <si>
    <t>Presupuesto incluido en la acción de  Arquitectura</t>
  </si>
  <si>
    <t>Plan Anual de Adquisiciones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</si>
  <si>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</si>
  <si>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</si>
  <si>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</si>
  <si>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</si>
  <si>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</si>
  <si>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</si>
  <si>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Auditoría Externa de seguimiento</t>
  </si>
  <si>
    <t>Informe de auditoría</t>
  </si>
  <si>
    <t>Número de certificación</t>
  </si>
  <si>
    <t>4. Evaluación de Resultados</t>
  </si>
  <si>
    <t>4.1 Seguimiento y Evaluación del Desempeño Institucional</t>
  </si>
  <si>
    <t>A3. Fortalecer la implementación del MIPG</t>
  </si>
  <si>
    <t>Plan Anual de Adquisiciones
Plan Anticorrupción y Atención al Ciudadano</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</si>
  <si>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</si>
  <si>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A5. Acompañar la formulación, aprobación y seguimiento a los riesgos de gestión, corrupción y seguridad de la información</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</si>
  <si>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</si>
  <si>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</si>
  <si>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A.7 Desarrollo un ejercicio de AE en la vigencia 2023</t>
  </si>
  <si>
    <t>Desarrollo de un ejercicio de AE 2023</t>
  </si>
  <si>
    <t>Entregables del desarrollo de ejercicio de AE 2023</t>
  </si>
  <si>
    <t>Entregables de ejercicio de  AE 2023</t>
  </si>
  <si>
    <t>Producto</t>
  </si>
  <si>
    <t>Unidad</t>
  </si>
  <si>
    <t>Plan Estrategico de Tecnologias de la Información y las Comunicaciones (PETI)</t>
  </si>
  <si>
    <t>A.8 Adoptar institucionalmente el Gobierno de Arquitectura Empresarial</t>
  </si>
  <si>
    <t>Adopción del Gobierno de Arquitectura Empresarial</t>
  </si>
  <si>
    <t>Documento Institucional de adopción del Gobierno de Arquitectura Empresarial</t>
  </si>
  <si>
    <t>Oficina de las Tecnologías de Información y Comunicación</t>
  </si>
  <si>
    <t>Gestión de Sistemas de Información</t>
  </si>
  <si>
    <t>A.9 Implementar un proyecto de AE del portafolio de proyectos del ejercicio de AE 202</t>
  </si>
  <si>
    <t>Implementación de un proyecto de AE</t>
  </si>
  <si>
    <t>Proyecto implementado y en servicio</t>
  </si>
  <si>
    <t>8. Evaluación de Resultados</t>
  </si>
  <si>
    <t>Direccionamiento Estratégico</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</si>
  <si>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</si>
  <si>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</si>
  <si>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</si>
  <si>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1=Documento de revisión por la dirección
0=Sin avance</t>
  </si>
  <si>
    <t>Todos los planes</t>
  </si>
  <si>
    <t>5. Desarrollar acciones de inspección, vigilancia y control con el fin de dar cumplimiento a las normas legales, reglamentarias y convencionales en materia de trabajo decente</t>
  </si>
  <si>
    <t>OE_3</t>
  </si>
  <si>
    <t>OE_3 Modernizar la inspección, vigilancia y control a través de la identificación  y aplicación de buenas prácticas y acciones de mejora con el propósito de  incrementar la estabilidad, seguridad y confianza del sistema de  subsidio familiar</t>
  </si>
  <si>
    <t>E4 Fortalecer la atención a los grupos de valor y partes interesadas, que son usuarios de los servicios de la Supersubsidio</t>
  </si>
  <si>
    <t>3.4 Defensa Jurídica</t>
  </si>
  <si>
    <t>Oficina Asesora Jurídica</t>
  </si>
  <si>
    <t>Gestión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</si>
  <si>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</si>
  <si>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</si>
  <si>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 xml:space="preserve">Capacitaciones en temas jurídicos. </t>
  </si>
  <si>
    <t>Por Oferta</t>
  </si>
  <si>
    <t>Capacitaciones realizadas</t>
  </si>
  <si>
    <t>número</t>
  </si>
  <si>
    <t>Capacitación realizada =1</t>
  </si>
  <si>
    <t>trimestral</t>
  </si>
  <si>
    <t>Funcionamiento</t>
  </si>
  <si>
    <t>Plan Anticorrupción y Atención al Ciudadano</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</si>
  <si>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</si>
  <si>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</si>
  <si>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 xml:space="preserve">Seminario en materia de defensa juridica, cultura de legalidad,  previsión del daño antijuridico y otros temas normativos </t>
  </si>
  <si>
    <t>Por Entregable</t>
  </si>
  <si>
    <t xml:space="preserve">Informe del seminario en temas jurídicos realizados. </t>
  </si>
  <si>
    <t>Informe del seminario realizado =1</t>
  </si>
  <si>
    <t>Plan Anticorrupción y Atención al Ciudadano - Plan institucional de capacitación</t>
  </si>
  <si>
    <t>3.5 Mejora Normativa</t>
  </si>
  <si>
    <t>A3. Diseño, estructuración e implementación del proceso tecnológico de relatorias de la Superintendencia del Subsidio Familiar.</t>
  </si>
  <si>
    <t xml:space="preserve">Implementación de la Plataforma de Relatorias de la entidad. </t>
  </si>
  <si>
    <t>Plataforma web.</t>
  </si>
  <si>
    <t xml:space="preserve">Plataforma de relatorias. </t>
  </si>
  <si>
    <t xml:space="preserve">Avance en plan de trabajo propuesto para la formulación de la herramienta. </t>
  </si>
  <si>
    <t>Plan Anticorrupción y Atención al Ciudadano - Plan de Segiridad y privacidad de la información</t>
  </si>
  <si>
    <t xml:space="preserve">A4. Atención a Derechos de Petición, Tutelas Constitucionales y Conceptos Jurídicos. </t>
  </si>
  <si>
    <t>Respuestas derechos de peticón, tutela constitucionales y concepros jurídcios</t>
  </si>
  <si>
    <t>Informes de atencío de derechos de petición, Tuletelas Constitucionales y Conceptos jurídicos</t>
  </si>
  <si>
    <t>Solicitudes tramitadas</t>
  </si>
  <si>
    <t>Solicitudes tramitadas / Total de Peticiones recibidas</t>
  </si>
  <si>
    <t>A5. Adelantamiento del Proceso de cobro Coactivo y Persuasivo.</t>
  </si>
  <si>
    <t>Control y seguimiento a los Procesos de Cobro Coactivo y Persuasivo.</t>
  </si>
  <si>
    <t>Informe de procesos atendidos</t>
  </si>
  <si>
    <t>Por demanmda</t>
  </si>
  <si>
    <t xml:space="preserve">Impulso procesal </t>
  </si>
  <si>
    <t>Numero de expedientes tramitados / Numero total de expedientes en curso</t>
  </si>
  <si>
    <t>A6. Fortalecimiento de la Gestión Jurídica y Defensa Judicíal.</t>
  </si>
  <si>
    <t>Adelantamiento y seguimiento a los procesos ordinarios y especiales de Defensa Judicíal.</t>
  </si>
  <si>
    <t>Informe de seguimiento</t>
  </si>
  <si>
    <t>Numero de demandas resueltas/numero de demandas activas * 100</t>
  </si>
  <si>
    <t xml:space="preserve">A7. Apoyo y acompañamiento jurídico a las diferentes areas de la SSF. </t>
  </si>
  <si>
    <t>Asistencia jurídica en las diferentes areas de la SSF.</t>
  </si>
  <si>
    <t>Informe de apoyo y acpmpañamiento jurídico realizado</t>
  </si>
  <si>
    <t>Acompañamiento jurídico.</t>
  </si>
  <si>
    <t>Solicitudes atendidas/solicitudes recibidas *100</t>
  </si>
  <si>
    <t>Plan de tratamiento de riesgos de seguridad y privacidad de la información / Plan Anticorrupción y Atención al Ciudadano</t>
  </si>
  <si>
    <t>3.3 Seguridad Digital</t>
  </si>
  <si>
    <t>A1. Desarrollar acciones en Seguridad de la Información</t>
  </si>
  <si>
    <t>Intervenciones en seguridad digital, de acuerdo con auditorías y modelo de seguridad y privacidad de la información</t>
  </si>
  <si>
    <t>Cronograma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</si>
  <si>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</si>
  <si>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</si>
  <si>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</si>
  <si>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t>A2. Prestar soporte a los diferentes servicios de TI de acuerdo con requerimientos e incidentes registrados por los usuarios</t>
  </si>
  <si>
    <t>Servicios de TI atendidos como soporte a Sistemas de Información</t>
  </si>
  <si>
    <t>Informe de casos atendidos en el sistema de información para la gestión de servicios TI</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</si>
  <si>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</si>
  <si>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</si>
  <si>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</si>
  <si>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</si>
  <si>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A3. Soporte y Mantenimiento  sistema de información misional SIMON</t>
  </si>
  <si>
    <t>Intervenciones de Soporte y Mantenimiento SIMON, de acuerdo con alcance y plan de trabajo</t>
  </si>
  <si>
    <t>Cronograma Implementación del Plan de Desarrollo SIMON 2023</t>
  </si>
  <si>
    <t>Gestión de Actividades programadas en el plan SIMON 2023</t>
  </si>
  <si>
    <t>Numerador: (Actividades implementadas del Plan SIMON 2023
/ 
Denominador: Número total Actividades programadas del Plan SIMON 2023)*100</t>
  </si>
  <si>
    <t>A5. Desarrollo e implementación de un flujo, en plataforma BPM, para un proceso misional de la Entidad</t>
  </si>
  <si>
    <t>Implementación de un procedimiento en plataforma BPM, relacionado con un (1) proceso del sistema de gestión de calidad</t>
  </si>
  <si>
    <t>Procedimiento implementado en plataforma BPM de la Entidad</t>
  </si>
  <si>
    <t>Procedimientos en BPMS implementados</t>
  </si>
  <si>
    <t>Número de procedimientos implementados</t>
  </si>
  <si>
    <t>A6. Acciones de mejoramiento de la infraestructura tecnológica de la Superintendencia</t>
  </si>
  <si>
    <t>Infraestructura tecnológica habilitada, disponible y licenciada para soluciones informáticas de la Entidad</t>
  </si>
  <si>
    <t>Adelantar actividades del Plan de gestión de infraestructura tecnológica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</si>
  <si>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</si>
  <si>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</si>
  <si>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t>3.6 Racionalización de trámites</t>
  </si>
  <si>
    <t>A7. Implementación marco de interoperabilidad con una entidad pública para interambio de información</t>
  </si>
  <si>
    <t>Servicio de interoperabilidad con una entidad pública</t>
  </si>
  <si>
    <t>Servicio de interoperabilidad con una entidad pública para interambio de información</t>
  </si>
  <si>
    <t>Servicio de Interoperabilidad Implementado</t>
  </si>
  <si>
    <t>Número de servicios de interoperabilidad implementado</t>
  </si>
  <si>
    <t>A8. Entrega de servicios digitales a ciudadanos mediante implementación de servicios de consulta (FOSFEC WS de consulta)</t>
  </si>
  <si>
    <t>Servicio digital a ciudadanos</t>
  </si>
  <si>
    <t>Servicio digital a ciudadanos para consulta histórica FOSFEC</t>
  </si>
  <si>
    <t>Servicio Digital a Ciudadanos Implementado</t>
  </si>
  <si>
    <t>Número de servicios digital a ciudadanos implementado</t>
  </si>
  <si>
    <t>3.7 Servicio al Ciudadano</t>
  </si>
  <si>
    <t>A9. Implementación de servicios de Carpeta ciudadana como repositorio PQRSF atendidos por la Entidad</t>
  </si>
  <si>
    <t>Servicios de Carpeta ciudadana</t>
  </si>
  <si>
    <t>Servicio de Carpeta ciudadana de PQRSF atendidos por la Entidad</t>
  </si>
  <si>
    <t>Servicio en Carpeta Ciudadana Implementado</t>
  </si>
  <si>
    <t>Número de servicios en carpeta ciuadadana implementado</t>
  </si>
  <si>
    <t>7. Control Interno</t>
  </si>
  <si>
    <t>7.1 Control Interno</t>
  </si>
  <si>
    <t>Oficina de Control Interno</t>
  </si>
  <si>
    <t>Evaluación y Control</t>
  </si>
  <si>
    <t>A1. Realizar Auditorías Internas a los procesos para la mejora continua de la entidad.</t>
  </si>
  <si>
    <t>Informes de auditorías según plan de trabajo aprobado en el Comité.</t>
  </si>
  <si>
    <t>Informes de Auditorías Internas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</si>
  <si>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</si>
  <si>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</si>
  <si>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</si>
  <si>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A2. Elaborar Informes de Evaluación independiente al sistema de gestión.</t>
  </si>
  <si>
    <t>Informes de seguimiento a los Planes de Mejoramiento de la entidad.</t>
  </si>
  <si>
    <t>Número de informes de evaluación independiente al sistema de gestión, según plan de trabajo</t>
  </si>
  <si>
    <t>A2. Elaborar informes de evaluación independiente al sistema de gestión.</t>
  </si>
  <si>
    <t>Informes de seguimiento al Planes de Acción de la entidad.</t>
  </si>
  <si>
    <t>Informes de seguimiento al plan de acción.</t>
  </si>
  <si>
    <t>Informes de seguimiento a los Planes de Acción consolidados de la entidad.</t>
  </si>
  <si>
    <t>Número de informes de seguimiento al plan de acción</t>
  </si>
  <si>
    <t>Informes de seguimiento a Indicadores de Gestión de la entidad.</t>
  </si>
  <si>
    <t>Número de informes de seguimiento a indicadores de gestión</t>
  </si>
  <si>
    <t>Informes de seguimiento a los Riesgos de Gestión de la entidad.</t>
  </si>
  <si>
    <t>Informes de seguimiento a los Riesgos de gestión de la entidad.</t>
  </si>
  <si>
    <t>Número de informes de seguimiento a los riesgos de gestión</t>
  </si>
  <si>
    <t>A3. Elaborar informes a entes internos y externos, de acuerdo a la normativa vigente.</t>
  </si>
  <si>
    <t>Informes a entes Internos y Externos, de acuerdo a la normatividad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</si>
  <si>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</si>
  <si>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</si>
  <si>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</si>
  <si>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OE_4</t>
  </si>
  <si>
    <t>OE_4 Contribuir con una mayor utilización, apropiación de los beneficios que ofrece  el sistema de subsidio familiar mediante mecanismos de promoción, interacción,  socialización y participación ciudadana para generar valor público.</t>
  </si>
  <si>
    <t>Oficina de Protección y Atención al Usuario</t>
  </si>
  <si>
    <t>Interacción con el Ciudadano</t>
  </si>
  <si>
    <t>A1. Gestionar oportunamente las PQRS de la Superintendencia</t>
  </si>
  <si>
    <t>PQRS atendidas oportunamente</t>
  </si>
  <si>
    <t>Informe PQRS atendidas oportunamente</t>
  </si>
  <si>
    <t xml:space="preserve">
PQR gestionadas de conformidad con los terminos legales vigentes.</t>
  </si>
  <si>
    <t>(Numerador: Total PQRS gestionadas en términos de Ley en el periodo / Denominador: Total de PQRS recibidas en el periodo) *100</t>
  </si>
  <si>
    <t>A2. Mejorar y fortalecer la calidad y accesibilidad a los canales de atención masiva de PQRSF para beneficiar la población</t>
  </si>
  <si>
    <t>Informes de la implementación de canales de atención</t>
  </si>
  <si>
    <t xml:space="preserve">Informes parciales de la implementación de canales de atención
</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</si>
  <si>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</si>
  <si>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</si>
  <si>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</si>
  <si>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</si>
  <si>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</si>
  <si>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</si>
  <si>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</si>
  <si>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</si>
  <si>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</si>
  <si>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A3. Realizar un seminario para el cumplimiento de las normas, frente a la atención e interacción con los afiliados y no afiliados a las CCF</t>
  </si>
  <si>
    <t>Encuentro Nacional de Atención e Interacción realizado</t>
  </si>
  <si>
    <t xml:space="preserve">Informe del Encuentro Nacional de Atención e Interacción realizado </t>
  </si>
  <si>
    <t>Seminario realizado</t>
  </si>
  <si>
    <t>Número de seminarios realizados</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</si>
  <si>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</si>
  <si>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</si>
  <si>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t>
  </si>
  <si>
    <t>Informe de actividades de educación informal en mecanismos de participación  ciudadana y redes de seguimiento a grupos de interes presentados.</t>
  </si>
  <si>
    <t>Se refiere a una meta mínima. No se cuenta con línea base.</t>
  </si>
  <si>
    <t>A5. Fortalecer el análisis de datos, de la información recibida a través de los canales de atención mejorando la calidad y accesibilidad a los mismos.</t>
  </si>
  <si>
    <t>Documentos y herramientas de análitica de datos.</t>
  </si>
  <si>
    <t>Se refiere al documento entregado</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</si>
  <si>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</si>
  <si>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</si>
  <si>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</si>
  <si>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</si>
  <si>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adquiridas</t>
  </si>
  <si>
    <t>Herramientas telematicas funcionando</t>
  </si>
  <si>
    <t>Nùmero de chatbot</t>
  </si>
  <si>
    <t>Plan Anticorrupción y de Atención al Ciudadano
Plan Anual de Adquisiciones
Plan Estatégico de Tecnologias de la Información y las Comunicaciones PETI</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</si>
  <si>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</si>
  <si>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</si>
  <si>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</si>
  <si>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</si>
  <si>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</si>
  <si>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</si>
  <si>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Informe de actividades de socialización sobre difusión de material audiovisual realizado con enfoque preferencial y diferencial</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</si>
  <si>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</si>
  <si>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</si>
  <si>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</si>
  <si>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</si>
  <si>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</si>
  <si>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A11. Gestionar la realización y ejecución del Comité Técnico de Atención al Ciudadano</t>
  </si>
  <si>
    <t>Comités Técnicos de Atención al Ciudadano</t>
  </si>
  <si>
    <t>Actas de Comités Técnicos de Atención al Ciudadano</t>
  </si>
  <si>
    <t>Comités técnicos de atención al ciudadano realizados.</t>
  </si>
  <si>
    <t>Número de sesiones del Comité, realizadas y con actas</t>
  </si>
  <si>
    <t>A12. Realización de Facebook live con grupos de valor sobre temas de interés ciudadana que fortalezcan el acceso a los servicios de la Superintendencia  con claridad y transparencia en la información.</t>
  </si>
  <si>
    <t>Facebook Live</t>
  </si>
  <si>
    <t>Link con grabación del Facebook Live</t>
  </si>
  <si>
    <t>Trasmisiones en vivo (Facebook-live) a la ciudadanía</t>
  </si>
  <si>
    <t>Nùmero de facebook live</t>
  </si>
  <si>
    <t>E1 Implementar acciones para gestionar el conocimiento y la innovación a través de la integración del talento humano, las TIC, la comunicación estratégica y el análisis y organización de datos</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</si>
  <si>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</si>
  <si>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</si>
  <si>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</si>
  <si>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Reporte Cápsulas ciudadanas proyectadas y publicadas</t>
  </si>
  <si>
    <t>Cápsulas ciudadanas diseñadas y publicadas</t>
  </si>
  <si>
    <t>Número de càpsulas ciudadanas diseñadas y publicadas</t>
  </si>
  <si>
    <t>A14. Apoyar a la Supersubsidio para el posicionamiento y mejoramiento de las plataformas digitales.</t>
  </si>
  <si>
    <t>Documentación y actividades de arquitectura digital</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</si>
  <si>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</si>
  <si>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</si>
  <si>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</si>
  <si>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</si>
  <si>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</si>
  <si>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</si>
  <si>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Producto 1: Evaluación SIAT I.
Producto 2: Desarrollo SIAT II. 
Producto 3: Acoplamiento del SIAT II con el SIGER/SIMÓN u otros sistemas.</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</si>
  <si>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</si>
  <si>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</si>
  <si>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A2. Realizar auditorías de gestión del riesgo de alertas tempranas</t>
  </si>
  <si>
    <t>Documentos de investigación con indicadores de gestión de riesgos en Fondos de Ley, servicios sociales y Gobierno Corporativo.</t>
  </si>
  <si>
    <t>Producto 1: Documento gestión riesgos en Fondos de Ley.
Producto 2: Documento gestión riesgos en servicios sociales.
Producto 3: Documento gestión riesgos en Gobierno Corporativo.</t>
  </si>
  <si>
    <t>Documento de investigación con indicadores en gestión de riesgos elaborado.</t>
  </si>
  <si>
    <t>Documento de investigación con indicadores en gestión de riesgos elaborado/Documento de investigación con indicadores en gestión de riesgos propuesto</t>
  </si>
  <si>
    <t>A3. Efectuar las visitas de vigilancia e inspección de los aspectos administrativos, financieros, contables, de funcionamiento y operativos de los entes vigilados.</t>
  </si>
  <si>
    <t>Visitas de vigilancia e inspección a entes vigilados</t>
  </si>
  <si>
    <t>Informes sobre las visitas de vigilancia e inspección efectuadas a los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</si>
  <si>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</si>
  <si>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</si>
  <si>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Control Financiero y Contable de  las CCF</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</si>
  <si>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</si>
  <si>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</si>
  <si>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</si>
  <si>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</si>
  <si>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</si>
  <si>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</si>
  <si>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t>Evaluación de Gestión de CCF</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</si>
  <si>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</si>
  <si>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</si>
  <si>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</si>
  <si>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</si>
  <si>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</si>
  <si>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</si>
  <si>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</si>
  <si>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</si>
  <si>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</si>
  <si>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 xml:space="preserve">Informe de Capacitación </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</si>
  <si>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</si>
  <si>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</si>
  <si>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</si>
  <si>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</si>
  <si>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</si>
  <si>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</si>
  <si>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</si>
  <si>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</si>
  <si>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 xml:space="preserve">A.2.  Seguimiento trimestral a las medidas cautelares adoptadas vigentes y las que se produzcan en la vigencia. </t>
  </si>
  <si>
    <t>Informe de evaluacion de avance del PDM.</t>
  </si>
  <si>
    <t>Informe avance PDM evaluados /Informe de avance PDM recibidos.</t>
  </si>
  <si>
    <t>A.3. Analisis juridico y legal de las decisiones que requieran del control legal de la SSF en materia de Registro y Control.</t>
  </si>
  <si>
    <t>Actos administrativos</t>
  </si>
  <si>
    <t xml:space="preserve">Actos administrativos </t>
  </si>
  <si>
    <t>Actos administrativos analizados</t>
  </si>
  <si>
    <t>Actos administrativos solciitados/Actos administrativos notificados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</si>
  <si>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</si>
  <si>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</si>
  <si>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</si>
  <si>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</si>
  <si>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</si>
  <si>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6.1 Gestión del Conocimiento y la Innovación</t>
  </si>
  <si>
    <t>Superintendencia Delegada para Estudios Especiales y la Evaluación de Proyectos</t>
  </si>
  <si>
    <t>Estudios Especiales y Evaluación de Proyectos</t>
  </si>
  <si>
    <t>A.1. Elaborar estudio o investigación económica, financiera, administrativa y de operación de los servicios y programas sociales de las CCF.</t>
  </si>
  <si>
    <t>Estudio Especial</t>
  </si>
  <si>
    <t>Informe del 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</si>
  <si>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</si>
  <si>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</si>
  <si>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</si>
  <si>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</si>
  <si>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t>A.2. Desarrollar la fase de ajustes finales del banco de proyectos para hacer seguimiento a proyectos presentados por las CCF (incluidos convenios de cooperación internacional).</t>
  </si>
  <si>
    <t>Plan de trabajo ajustes al Banco de proyectos</t>
  </si>
  <si>
    <t xml:space="preserve">Banco de proyectos ajustado </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</si>
  <si>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</si>
  <si>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</si>
  <si>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</si>
  <si>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A.3. Desarrollar productos de conocimientos del Sistema del Subsidio Familiar (SSF).</t>
  </si>
  <si>
    <t>Ejecución del plan de trabajo con productos de conocimiento del Sistema del Subsidio Familiar a producir por la SDEEEP.</t>
  </si>
  <si>
    <t>Plan de trabajo con productos de conocimiento  del Sistema del Subsidio Familiar ejecutado.</t>
  </si>
  <si>
    <t>Porcentaje de ejecución del plan de trabajo  con productos de conocimiento del Sistema del Subsidio Familiar.</t>
  </si>
  <si>
    <t>Indicador de gestión</t>
  </si>
  <si>
    <t>Número de productos de conocimiento del SSF desarrollados  /Número de productos de conocimiento del SSF planeados.</t>
  </si>
  <si>
    <t>E6. Fortalecer la obtención, procesamiento y análisis de estadísticas en relación con el sistema del subsidio familiar.</t>
  </si>
  <si>
    <t>5.3 Gestión de la Información Estadística</t>
  </si>
  <si>
    <t>Gestión Estadística  General del Subsidio Familiar</t>
  </si>
  <si>
    <t xml:space="preserve">A.4. Generar los productos estadísticos establecidos en el proceso estratégico  </t>
  </si>
  <si>
    <t>Publicaciones estadísticas</t>
  </si>
  <si>
    <t>Publicaciones estadisticas.
Actualización de indicadores. 
Documentos e informes.
Instrumentos de supervisión.
Los que a demanda sean requeridos.</t>
  </si>
  <si>
    <t>Porcentaje de productos estadísticos producidos.</t>
  </si>
  <si>
    <t>Número de productos estadísticos producidos/Número de productos estadísticos requeridos.</t>
  </si>
  <si>
    <t>A.5. Divulgar la información estadística mediante la generación de contenidos, según el calendario de difusión de información estadística para la vigencia 2023.</t>
  </si>
  <si>
    <t>Infografias, Boletines, Cuadros Estadísticos, Anuario Series históricas</t>
  </si>
  <si>
    <t>Infografias, Boletines, Cuadros Estadísticos, Anuario Series históricas, Estudios</t>
  </si>
  <si>
    <t>Contenidos estadísticos publicados en la vigencia 2023</t>
  </si>
  <si>
    <t>Numero de contenidos publicados</t>
  </si>
  <si>
    <t>Plan Anticorrupción y de Atención al Ciudadano.</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</si>
  <si>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</si>
  <si>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</si>
  <si>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Informes de visitas especiales a las Cajas de Compensación Familiar realizadas en vigencia 2023.</t>
  </si>
  <si>
    <t>Visitas especiales realizadas</t>
  </si>
  <si>
    <t>Número de visitas especiales realizadas  en 2023.</t>
  </si>
  <si>
    <t>A.7. Realizar seguimiento a la presentación y modificación de los LMI presentados por las CCF.</t>
  </si>
  <si>
    <t>Monitoreo de LMI de las CCF</t>
  </si>
  <si>
    <t>Oficios con verificación de LMI de las CCF</t>
  </si>
  <si>
    <t>Reporte de seguimiento a LMI</t>
  </si>
  <si>
    <t xml:space="preserve">Número de reportes de seguimiento a LMI trimestrales elaborados. </t>
  </si>
  <si>
    <t>Plan Anual de Adquisiciones.</t>
  </si>
  <si>
    <t>A.8. Realizar un taller sobre lineamientos y/o directrices a las CCF.</t>
  </si>
  <si>
    <t>Evento realizado</t>
  </si>
  <si>
    <t>Informe oficial que de cuenta de las memorias y demás aspectos del evento</t>
  </si>
  <si>
    <t>Taller realizado sobre lineamientos y/o directrices a las CCF.</t>
  </si>
  <si>
    <t>Número de talleres de actualización realizados con las cajas de compensación familiar</t>
  </si>
  <si>
    <t>A.9. Implementar y monitorear la planificación de la SDEEEP así como el cumplimiento de compromisos de MIPG.</t>
  </si>
  <si>
    <t>Informe de avances en MIPG</t>
  </si>
  <si>
    <t>Indicador de producto</t>
  </si>
  <si>
    <t>Número de informes entregados sobre avances en MIPG</t>
  </si>
  <si>
    <t>Cuatrimestral</t>
  </si>
  <si>
    <t>5.1 Gestión Documental</t>
  </si>
  <si>
    <t>Secretaría General</t>
  </si>
  <si>
    <t>Gestión Documental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</si>
  <si>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</si>
  <si>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</si>
  <si>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</si>
  <si>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</si>
  <si>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</si>
  <si>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</si>
  <si>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</si>
  <si>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A2 Publicar y mantener actualizada la información correspondiente a la gestión documental  y actos administrativos de interés general  en el portal corporativo de acuerdo con la normatividad vigente</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</si>
  <si>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</si>
  <si>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</si>
  <si>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</si>
  <si>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</si>
  <si>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Gestión Financiera y Presupuestal</t>
  </si>
  <si>
    <t xml:space="preserve">
A.1. Realizar mensualmente  el seguimiento y publicación del estado  financiero y contable, de acuerdo a los lineamientos internos y la normatividad vigente</t>
  </si>
  <si>
    <t xml:space="preserve">Informe Financiero
</t>
  </si>
  <si>
    <t xml:space="preserve">
Informe de ejecución presupuestal.
</t>
  </si>
  <si>
    <t xml:space="preserve">
 informes financieros contables mensuales presentados de acuerdo a la normafividad vigente.</t>
  </si>
  <si>
    <t>N/A</t>
  </si>
  <si>
    <t xml:space="preserve">
Plan Anticorrupción y de Atención al Ciudadano</t>
  </si>
  <si>
    <t xml:space="preserve">A2. Publicar informes de ejecución presupuestal en el portal corporativo, en cumplimiento de la normatividad vigente
</t>
  </si>
  <si>
    <t>Informes de Ejecución Presupuestal</t>
  </si>
  <si>
    <t>INFORMES DE EJECUCIÓN PRESUPUESTAL</t>
  </si>
  <si>
    <t>Informes  mensuales de ejecución presupuestal presentados.
Informe del consolidado de alertas y novedades.</t>
  </si>
  <si>
    <t>(Numerador: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t>
  </si>
  <si>
    <t>Plan Anticorrupción y de Atención al Ciudadano
Plan Anual de Adquisiciones</t>
  </si>
  <si>
    <t xml:space="preserve">A3. Preparar y comunicar informes internos, con alertas sobre la ejecución presupuestal (control de apropiaciones, compromisos, obligaciones y pagos)
</t>
  </si>
  <si>
    <t xml:space="preserve">Informes internos, con alertas sobre la ejecución presupuestal (control de apropiaciones, compromisos, obligaciones y pagos)
 </t>
  </si>
  <si>
    <t xml:space="preserve">INFORMES DE EJECUCIÓN PRESUPUESTAL
</t>
  </si>
  <si>
    <t xml:space="preserve">Informes internos mensuales (acumulados)  de ejecución presupuestal con alertas.
</t>
  </si>
  <si>
    <t>12 INFORMES</t>
  </si>
  <si>
    <t xml:space="preserve">(Numerador: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
</t>
  </si>
  <si>
    <t>Plan Anual de Adquisiciones
Plan Anticorrupción y de Atención al Ciudadano</t>
  </si>
  <si>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</si>
  <si>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</si>
  <si>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Documento Anteproyecto
</t>
  </si>
  <si>
    <t xml:space="preserve">Anteproyecto de Presupuesto 2023, preparado y consolidado
</t>
  </si>
  <si>
    <t xml:space="preserve">1=Anteproyecto preparado y consolidado
0=Sin avance
</t>
  </si>
  <si>
    <t>Recursos Físicos</t>
  </si>
  <si>
    <t>A1. Consolidar y  realizar seguimiento al Plan Anual de Adquisiciones</t>
  </si>
  <si>
    <t xml:space="preserve">Informe de seguimiento al Plan Anual de Adquisiciones. </t>
  </si>
  <si>
    <t>Informe</t>
  </si>
  <si>
    <t>Informe de seguimiento al Plan Anual de Adquisiciones.</t>
  </si>
  <si>
    <t>Número de informes de seguimiento trimestral  al Plan Anual de Adquisiciones  elaborados</t>
  </si>
  <si>
    <t>No aplica</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</si>
  <si>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</si>
  <si>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</si>
  <si>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</si>
  <si>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</si>
  <si>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</si>
  <si>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</si>
  <si>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</si>
  <si>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</si>
  <si>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</si>
  <si>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</si>
  <si>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</si>
  <si>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</si>
  <si>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Almacén e Inventario</t>
  </si>
  <si>
    <t>A1. Realizar toma física de los activos según la periodicidad establecida en el procedimiento respectivo</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</si>
  <si>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</si>
  <si>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</si>
  <si>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</si>
  <si>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</si>
  <si>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A2. Actualizar permanentemente el inventario  de bienes de la entidad, retiro  de personal, bienes adquiridos y bienes dados de baja</t>
  </si>
  <si>
    <t>Inventario actualizado en el aplicativo Neon.</t>
  </si>
  <si>
    <t>Inventario actualizado</t>
  </si>
  <si>
    <t>Inventario actualizado a través de Neon.</t>
  </si>
  <si>
    <t>(Numerador: Número de novedades registradas en el sistema/Denominador:  Número de novedades notificadas por Resolución)*100</t>
  </si>
  <si>
    <t>Procesos Disciplinarios</t>
  </si>
  <si>
    <t>A1 Capacitar a funcionarios y contratistas sobre
el contenido del código general disciplinario</t>
  </si>
  <si>
    <t xml:space="preserve">
Plan de trabajo para el desarrollo de una capacitación sobre el código General Disciplinario.</t>
  </si>
  <si>
    <t>Capacitación del Código Disciplinario dirigida a todos funcionarios  y contratistas de la Entidad. (Presentación e informe)</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</si>
  <si>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</si>
  <si>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</si>
  <si>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</si>
  <si>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</si>
  <si>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</si>
  <si>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r>
      <t xml:space="preserve">
</t>
    </r>
    <r>
      <rPr>
        <sz val="10"/>
        <color rgb="FFFF0000"/>
        <rFont val="Calibri"/>
        <family val="2"/>
        <scheme val="minor"/>
      </rPr>
      <t xml:space="preserve">
</t>
    </r>
    <r>
      <rPr>
        <sz val="10"/>
        <rFont val="Calibri"/>
        <family val="2"/>
        <scheme val="minor"/>
      </rPr>
      <t>Jornadas de sensibilización mediante cápsulas informativas referente al  nuevo Código General Disciplinario.</t>
    </r>
  </si>
  <si>
    <t xml:space="preserve">
Informe de las jornadas de sencibilización sobre la aplicación del Código General Disciplinario</t>
  </si>
  <si>
    <r>
      <t xml:space="preserve">(Numerador: Sensibilización mediante cápsulas informativas referentes al  Código General  Disciplinario realizada / Denominador:  sensibilización mediante cápsulas informativas referentes al  Código General Disciplinario programadas)*100
</t>
    </r>
    <r>
      <rPr>
        <sz val="10"/>
        <color rgb="FFFF0000"/>
        <rFont val="Calibri"/>
        <family val="2"/>
        <scheme val="minor"/>
      </rPr>
      <t xml:space="preserve">
</t>
    </r>
    <r>
      <rPr>
        <sz val="10"/>
        <rFont val="Calibri"/>
        <family val="2"/>
        <scheme val="minor"/>
      </rPr>
      <t xml:space="preserve">
</t>
    </r>
  </si>
  <si>
    <t xml:space="preserve">Plan Anticorrupcion y atención al ciudadano 
Plan Institucional de Capacitación </t>
  </si>
  <si>
    <t>Contratación Administrativa</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</si>
  <si>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</si>
  <si>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</si>
  <si>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</si>
  <si>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</si>
  <si>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</si>
  <si>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</si>
  <si>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</si>
  <si>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</si>
  <si>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(Numerador: Número de procesos publicados en la página web / Denominador:Número de procesos realizados)</t>
  </si>
  <si>
    <t>1 Talento_Humano</t>
  </si>
  <si>
    <t>Gestión del Talento Humano</t>
  </si>
  <si>
    <t>A1.Fortalecer el Talento Humano a través de las rutas de bienestar de MIPG.</t>
  </si>
  <si>
    <t>Documento con la ejecución y/o actualizaciones de las rutas de MIPG para vigencia</t>
  </si>
  <si>
    <t xml:space="preserve">Informes de la ejecución de las actividades que se desarrollan dentro de las rutas de MIPG
</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</si>
  <si>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</si>
  <si>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</si>
  <si>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</si>
  <si>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</si>
  <si>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</si>
  <si>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 xml:space="preserve">Documento consolidado con el resultado del cumplimiento de los Planes Institucionales y evidencia de los mismos en el marco del modelo de planeación y gestión.
(1) Informe de  gestión de la implementación del aplicativo con el efectivo seguimiento a la planeación institucional integrada al sistema de gestión de calidad.
</t>
  </si>
  <si>
    <t>Documento de planeas  institucionales</t>
  </si>
  <si>
    <t>Número de documentos  consolidados</t>
  </si>
  <si>
    <t>1.1 Gestión Estratégica del Talento Humano</t>
  </si>
  <si>
    <t>Actualizar permanenteme archivo y custodia de historias laborales.</t>
  </si>
  <si>
    <t xml:space="preserve">Documento  de archivo y custodia </t>
  </si>
  <si>
    <t>Archivo y custodia de historias laborales</t>
  </si>
  <si>
    <t>1  informe de archivo y custodia d elas historias laborales</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</si>
  <si>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</si>
  <si>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</si>
  <si>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</si>
  <si>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</si>
  <si>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</si>
  <si>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</si>
  <si>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</si>
  <si>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 xml:space="preserve"> Plan de Capacitación ejecutado</t>
  </si>
  <si>
    <t>(Número de capacitaciones ejecutadas/ número de capacitaciones programadas)*100</t>
  </si>
  <si>
    <t>A3. Fortalecer el talento humano a través del desarrollo de las rutas para el fortalecimiento de las competencias funcionales, el bienestar, los reconocimientos salariales y las condiciones del SGSST</t>
  </si>
  <si>
    <t xml:space="preserve"> Implementar el Programa de Bienestar</t>
  </si>
  <si>
    <t>Implementar el Programa de Bienestar</t>
  </si>
  <si>
    <t>Avance del Programa de Bienestar implementado</t>
  </si>
  <si>
    <t>(Número de actividades ejecutadas/ número de actividades programadas)*100</t>
  </si>
  <si>
    <t>Avance del Programa de estimulos e Incentivos</t>
  </si>
  <si>
    <t>Avance del Programa de de estimulos e incentivos ejecutado</t>
  </si>
  <si>
    <t>Plan Anual del Sistema de Gestión de Seguridad y Salud en el Trabajo</t>
  </si>
  <si>
    <t>Avance del Plan Anual del Sistema de Gestión de Seguridad y Salud en el Trabajo</t>
  </si>
  <si>
    <t xml:space="preserve"> Avance del SG-SST ejecutado</t>
  </si>
  <si>
    <t>A4. Fomular la estrategia CONFLICTO DE INTERES de la SSF 2022</t>
  </si>
  <si>
    <t xml:space="preserve">Estrategia Conflcto de intereses 2023 
</t>
  </si>
  <si>
    <t>A4. Optimización de reprtes y experiencia de usuario del sistema de información SIGER</t>
  </si>
  <si>
    <t>Servicios de desarrollo de software "in-house" para el desarrollo de sistema de información SIGER</t>
  </si>
  <si>
    <t>Cronograma Seguimiento a los servicios de desarrollo de software para sistema de información misional SIGER 2023</t>
  </si>
  <si>
    <t>Gestión de Actividades programadas en el plan de desarrollo SIGER 2023</t>
  </si>
  <si>
    <t>Numerador: (Actividades implementadas del Plan Desarrollo SIGER 2023
/ 
Denominador: Número total Actividades programadas del Plan de Desarrollo SIGER 2023)*100</t>
  </si>
  <si>
    <t>Informe de Auditoria</t>
  </si>
  <si>
    <t>Actualización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</si>
</sst>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s>
  <fonts count="13" x14ac:knownFonts="1">
    <font>
      <sz val="11"/>
      <color theme="1"/>
      <name val="Calibri"/>
      <family val="2"/>
      <scheme val="minor"/>
    </font>
    <font>
      <sz val="10"/>
      <name val="Arial"/>
      <family val="2"/>
    </font>
    <font>
      <sz val="11"/>
      <color theme="1"/>
      <name val="Calibri"/>
      <family val="2"/>
      <scheme val="minor"/>
    </font>
    <font>
      <b/>
      <sz val="20"/>
      <name val="Calibri"/>
      <family val="2"/>
      <scheme val="minor"/>
    </font>
    <font>
      <sz val="14"/>
      <name val="Calibri"/>
      <family val="2"/>
      <scheme val="minor"/>
    </font>
    <font>
      <sz val="11"/>
      <name val="Calibri"/>
      <family val="2"/>
      <scheme val="minor"/>
    </font>
    <font>
      <sz val="20"/>
      <name val="Calibri"/>
      <family val="2"/>
      <scheme val="minor"/>
    </font>
    <font>
      <b/>
      <sz val="9"/>
      <name val="Arial"/>
      <family val="2"/>
    </font>
    <font>
      <sz val="9"/>
      <name val="Arial"/>
      <family val="2"/>
    </font>
    <font>
      <sz val="10"/>
      <color theme="1"/>
      <name val="Calibri"/>
      <family val="2"/>
      <scheme val="minor"/>
    </font>
    <font>
      <sz val="10"/>
      <name val="Calibri"/>
      <family val="2"/>
      <scheme val="minor"/>
    </font>
    <font>
      <sz val="9"/>
      <color theme="1"/>
      <name val="Arial"/>
      <family val="2"/>
    </font>
    <font>
      <sz val="10"/>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cellStyleXfs>
  <cellXfs count="88">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6" fontId="5" fillId="0" borderId="0" xfId="0" applyNumberFormat="1" applyFont="1" applyAlignment="1">
      <alignment vertical="center"/>
    </xf>
    <xf numFmtId="164" fontId="5" fillId="0" borderId="0" xfId="0" applyNumberFormat="1" applyFont="1" applyAlignment="1">
      <alignment horizontal="center" vertical="center"/>
    </xf>
    <xf numFmtId="165" fontId="5" fillId="0" borderId="0" xfId="0" applyNumberFormat="1" applyFont="1" applyAlignment="1">
      <alignment vertical="center"/>
    </xf>
    <xf numFmtId="0" fontId="5" fillId="2"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41" fontId="7" fillId="5" borderId="1" xfId="3" applyFont="1" applyFill="1" applyBorder="1" applyAlignment="1">
      <alignment horizontal="center" vertical="center" wrapText="1"/>
    </xf>
    <xf numFmtId="0" fontId="7" fillId="6" borderId="1" xfId="0" applyFont="1" applyFill="1" applyBorder="1" applyAlignment="1">
      <alignment horizontal="center" vertical="center" wrapText="1"/>
    </xf>
    <xf numFmtId="165" fontId="7" fillId="6" borderId="1" xfId="4"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0" borderId="0" xfId="0" applyBorder="1"/>
    <xf numFmtId="0" fontId="0" fillId="0" borderId="0" xfId="0" applyBorder="1" applyAlignment="1">
      <alignment wrapText="1"/>
    </xf>
    <xf numFmtId="0" fontId="0" fillId="0" borderId="0" xfId="0" applyAlignment="1">
      <alignment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66" fontId="10" fillId="0" borderId="1" xfId="5" applyNumberFormat="1" applyFont="1" applyFill="1" applyBorder="1" applyAlignment="1">
      <alignment horizontal="right" vertical="center" wrapText="1"/>
    </xf>
    <xf numFmtId="164" fontId="9" fillId="0" borderId="1" xfId="2" applyNumberFormat="1" applyFont="1" applyFill="1" applyBorder="1" applyAlignment="1">
      <alignment horizontal="center" vertical="center" wrapText="1"/>
    </xf>
    <xf numFmtId="9" fontId="10"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vertical="center" wrapText="1"/>
    </xf>
    <xf numFmtId="165" fontId="10" fillId="0" borderId="1" xfId="2" applyNumberFormat="1"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166" fontId="10" fillId="0" borderId="1" xfId="5" applyNumberFormat="1" applyFont="1" applyFill="1" applyBorder="1" applyAlignment="1">
      <alignment horizontal="right" vertical="center"/>
    </xf>
    <xf numFmtId="165" fontId="10" fillId="0" borderId="1" xfId="2"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164" fontId="11" fillId="0" borderId="1" xfId="2" applyNumberFormat="1" applyFont="1" applyFill="1" applyBorder="1" applyAlignment="1">
      <alignment horizontal="center" vertical="center"/>
    </xf>
    <xf numFmtId="165" fontId="11" fillId="0" borderId="1" xfId="2" applyNumberFormat="1" applyFont="1" applyFill="1" applyBorder="1" applyAlignment="1">
      <alignment horizontal="center" vertical="center" wrapText="1"/>
    </xf>
    <xf numFmtId="14" fontId="8" fillId="0" borderId="1" xfId="0" applyNumberFormat="1" applyFont="1" applyFill="1" applyBorder="1" applyAlignment="1">
      <alignment horizontal="left" vertical="center" wrapText="1"/>
    </xf>
    <xf numFmtId="164"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41" fontId="8" fillId="0" borderId="1" xfId="6" applyFont="1" applyFill="1" applyBorder="1" applyAlignment="1">
      <alignment horizontal="center" vertical="center"/>
    </xf>
    <xf numFmtId="9" fontId="8" fillId="0" borderId="1" xfId="8" applyFont="1" applyFill="1" applyBorder="1" applyAlignment="1">
      <alignment horizontal="center" vertical="center" wrapText="1"/>
    </xf>
    <xf numFmtId="164" fontId="8" fillId="0" borderId="1" xfId="2" applyNumberFormat="1" applyFont="1" applyFill="1" applyBorder="1" applyAlignment="1">
      <alignment horizontal="center" vertical="center" wrapText="1"/>
    </xf>
    <xf numFmtId="0" fontId="11" fillId="0" borderId="1" xfId="0" applyFont="1" applyFill="1" applyBorder="1" applyAlignment="1">
      <alignment wrapText="1"/>
    </xf>
    <xf numFmtId="165" fontId="8" fillId="0" borderId="1" xfId="0" applyNumberFormat="1" applyFont="1" applyFill="1" applyBorder="1" applyAlignment="1">
      <alignment horizontal="center" vertical="center" wrapText="1"/>
    </xf>
    <xf numFmtId="42" fontId="10" fillId="0" borderId="1" xfId="7" applyFont="1" applyFill="1" applyBorder="1" applyAlignment="1">
      <alignment vertical="center"/>
    </xf>
    <xf numFmtId="42" fontId="10" fillId="0" borderId="1" xfId="7" applyFont="1" applyFill="1" applyBorder="1" applyAlignment="1">
      <alignment vertical="center" wrapText="1"/>
    </xf>
    <xf numFmtId="9" fontId="10" fillId="0" borderId="1" xfId="8" applyFont="1" applyFill="1" applyBorder="1" applyAlignment="1">
      <alignment horizontal="right" vertical="center" wrapText="1"/>
    </xf>
    <xf numFmtId="14" fontId="9" fillId="0" borderId="1" xfId="0" applyNumberFormat="1" applyFont="1" applyFill="1" applyBorder="1" applyAlignment="1">
      <alignment horizontal="left" vertical="center" wrapText="1"/>
    </xf>
    <xf numFmtId="165" fontId="10" fillId="0" borderId="1" xfId="0" applyNumberFormat="1" applyFont="1" applyFill="1" applyBorder="1" applyAlignment="1">
      <alignment horizontal="left" vertical="center" wrapText="1"/>
    </xf>
    <xf numFmtId="14" fontId="10" fillId="0" borderId="1" xfId="0" applyNumberFormat="1" applyFont="1" applyFill="1" applyBorder="1" applyAlignment="1">
      <alignment horizontal="left" vertical="center" wrapText="1"/>
    </xf>
    <xf numFmtId="14" fontId="10" fillId="0" borderId="1" xfId="0" applyNumberFormat="1" applyFont="1" applyFill="1" applyBorder="1" applyAlignment="1">
      <alignment horizontal="left" vertical="center"/>
    </xf>
    <xf numFmtId="167"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right" vertical="center" wrapText="1"/>
    </xf>
    <xf numFmtId="165" fontId="10" fillId="0" borderId="1" xfId="2" applyNumberFormat="1" applyFont="1" applyFill="1" applyBorder="1" applyAlignment="1">
      <alignment horizontal="left" vertical="center" wrapText="1"/>
    </xf>
    <xf numFmtId="168" fontId="10" fillId="0" borderId="1" xfId="2" applyNumberFormat="1" applyFont="1" applyFill="1" applyBorder="1" applyAlignment="1">
      <alignment horizontal="left" vertical="center" wrapText="1"/>
    </xf>
    <xf numFmtId="14" fontId="10" fillId="0" borderId="1" xfId="0" applyNumberFormat="1" applyFont="1" applyFill="1" applyBorder="1" applyAlignment="1">
      <alignment vertical="center"/>
    </xf>
    <xf numFmtId="0" fontId="10" fillId="0" borderId="1" xfId="0" applyFont="1" applyFill="1" applyBorder="1" applyAlignment="1">
      <alignment vertical="center"/>
    </xf>
    <xf numFmtId="165" fontId="9" fillId="0" borderId="1" xfId="2" applyNumberFormat="1" applyFont="1" applyFill="1" applyBorder="1" applyAlignment="1">
      <alignment horizontal="center" vertical="center" wrapText="1"/>
    </xf>
    <xf numFmtId="0" fontId="0" fillId="9" borderId="0" xfId="0" applyFill="1" applyAlignment="1">
      <alignment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0" fillId="2" borderId="1" xfId="5" applyNumberFormat="1" applyFont="1" applyFill="1" applyBorder="1" applyAlignment="1">
      <alignment horizontal="right" vertical="center" wrapText="1"/>
    </xf>
    <xf numFmtId="165" fontId="10" fillId="2" borderId="1" xfId="0" applyNumberFormat="1" applyFont="1" applyFill="1" applyBorder="1" applyAlignment="1">
      <alignment horizontal="center" vertical="center" wrapText="1"/>
    </xf>
    <xf numFmtId="0" fontId="0" fillId="2" borderId="0" xfId="0" applyFill="1" applyBorder="1" applyAlignment="1">
      <alignment wrapText="1"/>
    </xf>
    <xf numFmtId="0" fontId="0" fillId="2" borderId="0" xfId="0" applyFill="1" applyAlignment="1">
      <alignment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14" fontId="10" fillId="2" borderId="1" xfId="0" applyNumberFormat="1" applyFont="1" applyFill="1" applyBorder="1" applyAlignment="1">
      <alignment vertical="center" wrapText="1"/>
    </xf>
    <xf numFmtId="165" fontId="10" fillId="2" borderId="1" xfId="2" applyNumberFormat="1" applyFont="1" applyFill="1" applyBorder="1" applyAlignment="1">
      <alignment vertical="center" wrapText="1"/>
    </xf>
    <xf numFmtId="9" fontId="10" fillId="2" borderId="1" xfId="0" applyNumberFormat="1" applyFont="1" applyFill="1" applyBorder="1" applyAlignment="1">
      <alignment horizontal="right" vertical="center" wrapText="1"/>
    </xf>
    <xf numFmtId="166" fontId="10" fillId="2" borderId="1" xfId="5" applyNumberFormat="1" applyFont="1" applyFill="1" applyBorder="1" applyAlignment="1">
      <alignment horizontal="right" vertical="center"/>
    </xf>
    <xf numFmtId="165" fontId="10" fillId="2" borderId="1" xfId="2" applyNumberFormat="1" applyFont="1" applyFill="1" applyBorder="1" applyAlignment="1">
      <alignment horizontal="center" vertical="center" wrapText="1"/>
    </xf>
    <xf numFmtId="9" fontId="10" fillId="2" borderId="1" xfId="8" applyFont="1" applyFill="1" applyBorder="1" applyAlignment="1">
      <alignment horizontal="right" vertical="center" wrapText="1"/>
    </xf>
    <xf numFmtId="42" fontId="10" fillId="2" borderId="1" xfId="7" applyFont="1" applyFill="1" applyBorder="1" applyAlignment="1">
      <alignment vertical="center"/>
    </xf>
    <xf numFmtId="0" fontId="3" fillId="8" borderId="0" xfId="0" applyFont="1" applyFill="1" applyAlignment="1">
      <alignment horizontal="center" wrapText="1"/>
    </xf>
    <xf numFmtId="0" fontId="3" fillId="8" borderId="0" xfId="0" applyFont="1" applyFill="1" applyAlignment="1">
      <alignment horizontal="center" vertical="center" wrapText="1"/>
    </xf>
  </cellXfs>
  <cellStyles count="9">
    <cellStyle name="Millares" xfId="5" builtinId="3"/>
    <cellStyle name="Millares [0]" xfId="6" builtinId="6"/>
    <cellStyle name="Millares [0] 2" xfId="3" xr:uid="{00000000-0005-0000-0000-000002000000}"/>
    <cellStyle name="Millares 2" xfId="4" xr:uid="{00000000-0005-0000-0000-000003000000}"/>
    <cellStyle name="Moneda" xfId="2" builtinId="4"/>
    <cellStyle name="Moneda [0]" xfId="7" builtinId="7"/>
    <cellStyle name="Normal" xfId="0" builtinId="0"/>
    <cellStyle name="Normal 2" xfId="1" xr:uid="{00000000-0005-0000-0000-000007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9.%20SUPERINTENDENCIA%20DELEGADA%20PARA%20ESTUDIOS%20ESPECIALES%20Y%20EVALUACION%20DE%20PROYECTOS.sl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escargas\SSF-PA-2023-OPU%20POR%20APROBACIO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Comunicaciones%20Ajustado%2002122022%20(1)%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5.%20OFICINA%20DE%20CONTROL%20INTERN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4.%20OFICINA%20TECNOLOGIAS%20DE%20LA%20INFORMACI&#211;N%20Y%20LAS%20TELECOMUNICACION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2.%20OFICINA%20ASESORA%20DE%20PLANEAC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escargas\Propuesta%20Formulaci&#243;n%20Plan%20de%20Acci&#243;n%202023%20(A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tehortuaj\Downloads\Formulaci&#243;n%20Plan%20de%20Acci&#243;n%202023%20gesti&#243;n%20financiera%202dic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tehortuaj\Downloads\Plan%20de%20acci&#243;n%20del%20Grupo%20de%20Control%20Interno%20Disciplinario.%201dic202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tehortuaj\Downloads\Plantilla%20Formulaci&#243;n%20Plan%20de%20Acci&#243;n%202023%20VF%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atehortuaj\Desktop\planeacion%20para%20el%20doctor%20fredy\Plan%20Formulacci&#243;n%20Recursos%20humanos%201diciembre2022%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7.%20SUPERINTENDENCIA%20DELEGADA%20PARA%20LA%20GEST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8.%20SUPERINTENDENCIA%20DELEGADA%20MEDIDAS%20ESPE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ajustado"/>
      <sheetName val="List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O210"/>
  <sheetViews>
    <sheetView tabSelected="1" zoomScale="70" zoomScaleNormal="70" workbookViewId="0">
      <selection activeCell="K5" sqref="K5"/>
    </sheetView>
  </sheetViews>
  <sheetFormatPr baseColWidth="10" defaultRowHeight="15" x14ac:dyDescent="0.25"/>
  <cols>
    <col min="2" max="2" width="18.42578125" customWidth="1"/>
    <col min="3" max="3" width="13.85546875" customWidth="1"/>
    <col min="4" max="4" width="18.7109375" customWidth="1"/>
    <col min="5" max="5" width="16.5703125" customWidth="1"/>
    <col min="6" max="6" width="17.140625" customWidth="1"/>
    <col min="7" max="7" width="17.42578125" customWidth="1"/>
    <col min="8" max="8" width="16.5703125" customWidth="1"/>
    <col min="9" max="9" width="17.140625" customWidth="1"/>
    <col min="10" max="10" width="14.85546875" customWidth="1"/>
    <col min="11" max="11" width="26" customWidth="1"/>
    <col min="13" max="13" width="15.85546875" customWidth="1"/>
    <col min="14" max="14" width="14.85546875" customWidth="1"/>
    <col min="15" max="15" width="15.28515625" customWidth="1"/>
    <col min="16" max="16" width="18.42578125" customWidth="1"/>
    <col min="17" max="17" width="14.42578125" customWidth="1"/>
    <col min="20" max="20" width="19.140625" customWidth="1"/>
    <col min="21" max="21" width="22.140625" customWidth="1"/>
    <col min="22" max="22" width="14.42578125" customWidth="1"/>
    <col min="23" max="23" width="16.7109375" customWidth="1"/>
    <col min="24" max="24" width="18.140625" customWidth="1"/>
    <col min="25" max="25" width="17.28515625" customWidth="1"/>
    <col min="26" max="27" width="11.42578125" style="20"/>
  </cols>
  <sheetData>
    <row r="2" spans="1:27" ht="26.25" x14ac:dyDescent="0.4">
      <c r="A2" s="86" t="s">
        <v>35</v>
      </c>
      <c r="B2" s="86"/>
      <c r="C2" s="86"/>
      <c r="D2" s="86"/>
      <c r="E2" s="86"/>
      <c r="F2" s="86"/>
      <c r="G2" s="86"/>
      <c r="H2" s="86"/>
      <c r="I2" s="86"/>
      <c r="J2" s="86"/>
      <c r="K2" s="86"/>
      <c r="L2" s="86"/>
      <c r="M2" s="86"/>
      <c r="N2" s="86"/>
      <c r="O2" s="86"/>
      <c r="P2" s="86"/>
      <c r="Q2" s="86"/>
      <c r="R2" s="86"/>
      <c r="S2" s="87"/>
      <c r="T2" s="86"/>
      <c r="U2" s="86"/>
      <c r="V2" s="86"/>
      <c r="W2" s="86"/>
      <c r="X2" s="86"/>
      <c r="Y2" s="86"/>
    </row>
    <row r="3" spans="1:27" ht="26.25" x14ac:dyDescent="0.25">
      <c r="A3" s="1" t="s">
        <v>592</v>
      </c>
      <c r="B3" s="2"/>
      <c r="C3" s="2"/>
      <c r="D3" s="2"/>
      <c r="E3" s="3"/>
      <c r="F3" s="4"/>
      <c r="G3" s="4"/>
      <c r="H3" s="4"/>
      <c r="I3" s="5"/>
      <c r="J3" s="6"/>
      <c r="K3" s="4"/>
      <c r="L3" s="4"/>
      <c r="M3" s="4"/>
      <c r="N3" s="4"/>
      <c r="O3" s="4"/>
      <c r="P3" s="4"/>
      <c r="Q3" s="4"/>
      <c r="R3" s="4"/>
      <c r="S3" s="4"/>
      <c r="T3" s="4"/>
      <c r="U3" s="4"/>
      <c r="V3" s="7"/>
      <c r="W3" s="8"/>
      <c r="X3" s="9"/>
      <c r="Y3" s="10"/>
    </row>
    <row r="4" spans="1:27" ht="60" x14ac:dyDescent="0.25">
      <c r="A4" s="14" t="s">
        <v>0</v>
      </c>
      <c r="B4" s="14" t="s">
        <v>1</v>
      </c>
      <c r="C4" s="14" t="s">
        <v>2</v>
      </c>
      <c r="D4" s="14" t="s">
        <v>3</v>
      </c>
      <c r="E4" s="14" t="s">
        <v>4</v>
      </c>
      <c r="F4" s="14" t="s">
        <v>5</v>
      </c>
      <c r="G4" s="14" t="s">
        <v>6</v>
      </c>
      <c r="H4" s="15" t="s">
        <v>7</v>
      </c>
      <c r="I4" s="15" t="s">
        <v>8</v>
      </c>
      <c r="J4" s="15" t="s">
        <v>9</v>
      </c>
      <c r="K4" s="15" t="s">
        <v>10</v>
      </c>
      <c r="L4" s="15" t="s">
        <v>11</v>
      </c>
      <c r="M4" s="15" t="s">
        <v>12</v>
      </c>
      <c r="N4" s="15" t="s">
        <v>13</v>
      </c>
      <c r="O4" s="15" t="s">
        <v>14</v>
      </c>
      <c r="P4" s="15" t="s">
        <v>15</v>
      </c>
      <c r="Q4" s="16" t="s">
        <v>16</v>
      </c>
      <c r="R4" s="16" t="s">
        <v>17</v>
      </c>
      <c r="S4" s="16" t="s">
        <v>18</v>
      </c>
      <c r="T4" s="16" t="s">
        <v>19</v>
      </c>
      <c r="U4" s="16" t="s">
        <v>20</v>
      </c>
      <c r="V4" s="16" t="s">
        <v>21</v>
      </c>
      <c r="W4" s="17" t="s">
        <v>22</v>
      </c>
      <c r="X4" s="18" t="s">
        <v>23</v>
      </c>
      <c r="Y4" s="19" t="s">
        <v>24</v>
      </c>
    </row>
    <row r="5" spans="1:27" ht="229.5" x14ac:dyDescent="0.25">
      <c r="A5" s="11">
        <v>1</v>
      </c>
      <c r="B5" s="23" t="s">
        <v>25</v>
      </c>
      <c r="C5" s="24" t="s">
        <v>26</v>
      </c>
      <c r="D5" s="24" t="s">
        <v>36</v>
      </c>
      <c r="E5" s="24" t="s">
        <v>37</v>
      </c>
      <c r="F5" s="24" t="s">
        <v>38</v>
      </c>
      <c r="G5" s="24" t="s">
        <v>39</v>
      </c>
      <c r="H5" s="25" t="s">
        <v>40</v>
      </c>
      <c r="I5" s="25"/>
      <c r="J5" s="25" t="s">
        <v>41</v>
      </c>
      <c r="K5" s="25" t="s">
        <v>42</v>
      </c>
      <c r="L5" s="26">
        <v>44928</v>
      </c>
      <c r="M5" s="26">
        <v>45291</v>
      </c>
      <c r="N5" s="25" t="s">
        <v>43</v>
      </c>
      <c r="O5" s="25" t="s">
        <v>44</v>
      </c>
      <c r="P5" s="25" t="s">
        <v>45</v>
      </c>
      <c r="Q5" s="25" t="s">
        <v>46</v>
      </c>
      <c r="R5" s="25" t="s">
        <v>31</v>
      </c>
      <c r="S5" s="27">
        <v>4</v>
      </c>
      <c r="T5" s="25" t="s">
        <v>47</v>
      </c>
      <c r="U5" s="25" t="s">
        <v>48</v>
      </c>
      <c r="V5" s="25" t="s">
        <v>49</v>
      </c>
      <c r="W5" s="24" t="s">
        <v>50</v>
      </c>
      <c r="X5" s="28" t="s">
        <v>51</v>
      </c>
      <c r="Y5" s="25" t="s">
        <v>52</v>
      </c>
    </row>
    <row r="6" spans="1:27" s="22" customFormat="1" ht="229.5" x14ac:dyDescent="0.25">
      <c r="A6" s="13">
        <f t="shared" ref="A6:A69" si="0">A5+1</f>
        <v>2</v>
      </c>
      <c r="B6" s="23" t="s">
        <v>25</v>
      </c>
      <c r="C6" s="24" t="s">
        <v>26</v>
      </c>
      <c r="D6" s="24" t="s">
        <v>36</v>
      </c>
      <c r="E6" s="24" t="s">
        <v>53</v>
      </c>
      <c r="F6" s="24" t="s">
        <v>38</v>
      </c>
      <c r="G6" s="24" t="s">
        <v>39</v>
      </c>
      <c r="H6" s="25" t="s">
        <v>40</v>
      </c>
      <c r="I6" s="25"/>
      <c r="J6" s="25" t="s">
        <v>41</v>
      </c>
      <c r="K6" s="25" t="s">
        <v>54</v>
      </c>
      <c r="L6" s="26">
        <v>44928</v>
      </c>
      <c r="M6" s="26">
        <v>45291</v>
      </c>
      <c r="N6" s="25" t="s">
        <v>55</v>
      </c>
      <c r="O6" s="25" t="s">
        <v>56</v>
      </c>
      <c r="P6" s="25" t="s">
        <v>57</v>
      </c>
      <c r="Q6" s="25" t="s">
        <v>58</v>
      </c>
      <c r="R6" s="25" t="s">
        <v>59</v>
      </c>
      <c r="S6" s="29">
        <v>1</v>
      </c>
      <c r="T6" s="25" t="s">
        <v>47</v>
      </c>
      <c r="U6" s="25" t="s">
        <v>60</v>
      </c>
      <c r="V6" s="25" t="s">
        <v>61</v>
      </c>
      <c r="W6" s="24" t="s">
        <v>50</v>
      </c>
      <c r="X6" s="28">
        <v>167000000</v>
      </c>
      <c r="Y6" s="25" t="s">
        <v>62</v>
      </c>
      <c r="Z6" s="21"/>
      <c r="AA6" s="21"/>
    </row>
    <row r="7" spans="1:27" s="22" customFormat="1" ht="229.5" x14ac:dyDescent="0.25">
      <c r="A7" s="13">
        <f t="shared" si="0"/>
        <v>3</v>
      </c>
      <c r="B7" s="23" t="s">
        <v>25</v>
      </c>
      <c r="C7" s="24" t="s">
        <v>26</v>
      </c>
      <c r="D7" s="24" t="s">
        <v>36</v>
      </c>
      <c r="E7" s="24" t="s">
        <v>53</v>
      </c>
      <c r="F7" s="24" t="s">
        <v>38</v>
      </c>
      <c r="G7" s="24" t="s">
        <v>39</v>
      </c>
      <c r="H7" s="25" t="s">
        <v>40</v>
      </c>
      <c r="I7" s="25"/>
      <c r="J7" s="25" t="s">
        <v>41</v>
      </c>
      <c r="K7" s="25" t="s">
        <v>63</v>
      </c>
      <c r="L7" s="26">
        <v>44928</v>
      </c>
      <c r="M7" s="26">
        <v>45291</v>
      </c>
      <c r="N7" s="25" t="s">
        <v>64</v>
      </c>
      <c r="O7" s="25" t="s">
        <v>64</v>
      </c>
      <c r="P7" s="25" t="s">
        <v>57</v>
      </c>
      <c r="Q7" s="25" t="s">
        <v>65</v>
      </c>
      <c r="R7" s="25" t="s">
        <v>59</v>
      </c>
      <c r="S7" s="29">
        <v>1</v>
      </c>
      <c r="T7" s="25" t="s">
        <v>47</v>
      </c>
      <c r="U7" s="25" t="s">
        <v>66</v>
      </c>
      <c r="V7" s="25" t="s">
        <v>61</v>
      </c>
      <c r="W7" s="24" t="s">
        <v>50</v>
      </c>
      <c r="X7" s="28">
        <v>364826720</v>
      </c>
      <c r="Y7" s="25" t="s">
        <v>62</v>
      </c>
      <c r="Z7" s="21"/>
      <c r="AA7" s="21"/>
    </row>
    <row r="8" spans="1:27" s="22" customFormat="1" ht="229.5" x14ac:dyDescent="0.25">
      <c r="A8" s="13">
        <f t="shared" si="0"/>
        <v>4</v>
      </c>
      <c r="B8" s="23" t="s">
        <v>25</v>
      </c>
      <c r="C8" s="24" t="s">
        <v>26</v>
      </c>
      <c r="D8" s="24" t="s">
        <v>36</v>
      </c>
      <c r="E8" s="24" t="s">
        <v>53</v>
      </c>
      <c r="F8" s="24" t="s">
        <v>38</v>
      </c>
      <c r="G8" s="24" t="s">
        <v>39</v>
      </c>
      <c r="H8" s="25" t="s">
        <v>40</v>
      </c>
      <c r="I8" s="25"/>
      <c r="J8" s="25" t="s">
        <v>41</v>
      </c>
      <c r="K8" s="25" t="s">
        <v>67</v>
      </c>
      <c r="L8" s="26">
        <v>44928</v>
      </c>
      <c r="M8" s="26">
        <v>45291</v>
      </c>
      <c r="N8" s="25" t="s">
        <v>68</v>
      </c>
      <c r="O8" s="25" t="s">
        <v>68</v>
      </c>
      <c r="P8" s="25" t="s">
        <v>57</v>
      </c>
      <c r="Q8" s="25" t="s">
        <v>69</v>
      </c>
      <c r="R8" s="25" t="s">
        <v>31</v>
      </c>
      <c r="S8" s="27">
        <v>19</v>
      </c>
      <c r="T8" s="25" t="s">
        <v>47</v>
      </c>
      <c r="U8" s="25" t="s">
        <v>70</v>
      </c>
      <c r="V8" s="25" t="s">
        <v>61</v>
      </c>
      <c r="W8" s="24" t="s">
        <v>50</v>
      </c>
      <c r="X8" s="28">
        <v>145477200</v>
      </c>
      <c r="Y8" s="25" t="s">
        <v>62</v>
      </c>
      <c r="Z8" s="21"/>
      <c r="AA8" s="21"/>
    </row>
    <row r="9" spans="1:27" s="22" customFormat="1" ht="229.5" x14ac:dyDescent="0.25">
      <c r="A9" s="13">
        <f t="shared" si="0"/>
        <v>5</v>
      </c>
      <c r="B9" s="23" t="s">
        <v>25</v>
      </c>
      <c r="C9" s="24" t="s">
        <v>26</v>
      </c>
      <c r="D9" s="24" t="s">
        <v>36</v>
      </c>
      <c r="E9" s="24" t="s">
        <v>53</v>
      </c>
      <c r="F9" s="24" t="s">
        <v>38</v>
      </c>
      <c r="G9" s="24" t="s">
        <v>39</v>
      </c>
      <c r="H9" s="25" t="s">
        <v>40</v>
      </c>
      <c r="I9" s="25"/>
      <c r="J9" s="25" t="s">
        <v>41</v>
      </c>
      <c r="K9" s="25" t="s">
        <v>71</v>
      </c>
      <c r="L9" s="26">
        <v>45017</v>
      </c>
      <c r="M9" s="26">
        <v>45290</v>
      </c>
      <c r="N9" s="25" t="s">
        <v>72</v>
      </c>
      <c r="O9" s="25" t="s">
        <v>72</v>
      </c>
      <c r="P9" s="25" t="s">
        <v>45</v>
      </c>
      <c r="Q9" s="25" t="s">
        <v>73</v>
      </c>
      <c r="R9" s="25" t="s">
        <v>31</v>
      </c>
      <c r="S9" s="27">
        <v>2</v>
      </c>
      <c r="T9" s="25" t="s">
        <v>47</v>
      </c>
      <c r="U9" s="25" t="s">
        <v>74</v>
      </c>
      <c r="V9" s="25" t="s">
        <v>34</v>
      </c>
      <c r="W9" s="24" t="s">
        <v>50</v>
      </c>
      <c r="X9" s="28" t="s">
        <v>51</v>
      </c>
      <c r="Y9" s="25" t="s">
        <v>62</v>
      </c>
      <c r="Z9" s="21"/>
      <c r="AA9" s="21"/>
    </row>
    <row r="10" spans="1:27" s="22" customFormat="1" ht="229.5" x14ac:dyDescent="0.25">
      <c r="A10" s="13">
        <f t="shared" si="0"/>
        <v>6</v>
      </c>
      <c r="B10" s="23" t="s">
        <v>25</v>
      </c>
      <c r="C10" s="24" t="s">
        <v>26</v>
      </c>
      <c r="D10" s="24" t="s">
        <v>36</v>
      </c>
      <c r="E10" s="24" t="s">
        <v>53</v>
      </c>
      <c r="F10" s="24" t="s">
        <v>38</v>
      </c>
      <c r="G10" s="24" t="s">
        <v>39</v>
      </c>
      <c r="H10" s="25" t="s">
        <v>40</v>
      </c>
      <c r="I10" s="25"/>
      <c r="J10" s="25" t="s">
        <v>41</v>
      </c>
      <c r="K10" s="25" t="s">
        <v>75</v>
      </c>
      <c r="L10" s="26">
        <v>44958</v>
      </c>
      <c r="M10" s="26">
        <v>45290</v>
      </c>
      <c r="N10" s="25" t="s">
        <v>76</v>
      </c>
      <c r="O10" s="25" t="s">
        <v>77</v>
      </c>
      <c r="P10" s="25" t="s">
        <v>57</v>
      </c>
      <c r="Q10" s="25" t="s">
        <v>78</v>
      </c>
      <c r="R10" s="25" t="s">
        <v>59</v>
      </c>
      <c r="S10" s="29">
        <v>1</v>
      </c>
      <c r="T10" s="25" t="s">
        <v>47</v>
      </c>
      <c r="U10" s="25" t="s">
        <v>79</v>
      </c>
      <c r="V10" s="25" t="s">
        <v>61</v>
      </c>
      <c r="W10" s="24" t="s">
        <v>50</v>
      </c>
      <c r="X10" s="28">
        <v>52684500</v>
      </c>
      <c r="Y10" s="25" t="s">
        <v>62</v>
      </c>
      <c r="Z10" s="21"/>
      <c r="AA10" s="21"/>
    </row>
    <row r="11" spans="1:27" s="22" customFormat="1" ht="229.5" x14ac:dyDescent="0.25">
      <c r="A11" s="13">
        <f t="shared" si="0"/>
        <v>7</v>
      </c>
      <c r="B11" s="23" t="s">
        <v>25</v>
      </c>
      <c r="C11" s="24" t="s">
        <v>26</v>
      </c>
      <c r="D11" s="24" t="s">
        <v>36</v>
      </c>
      <c r="E11" s="24" t="s">
        <v>53</v>
      </c>
      <c r="F11" s="24" t="s">
        <v>38</v>
      </c>
      <c r="G11" s="24" t="s">
        <v>39</v>
      </c>
      <c r="H11" s="25" t="s">
        <v>40</v>
      </c>
      <c r="I11" s="25"/>
      <c r="J11" s="25" t="s">
        <v>41</v>
      </c>
      <c r="K11" s="25" t="s">
        <v>80</v>
      </c>
      <c r="L11" s="26">
        <v>44928</v>
      </c>
      <c r="M11" s="26">
        <v>45291</v>
      </c>
      <c r="N11" s="25" t="s">
        <v>81</v>
      </c>
      <c r="O11" s="25" t="s">
        <v>81</v>
      </c>
      <c r="P11" s="25" t="s">
        <v>45</v>
      </c>
      <c r="Q11" s="25" t="s">
        <v>82</v>
      </c>
      <c r="R11" s="25" t="s">
        <v>31</v>
      </c>
      <c r="S11" s="27">
        <v>4</v>
      </c>
      <c r="T11" s="25" t="s">
        <v>47</v>
      </c>
      <c r="U11" s="25" t="s">
        <v>83</v>
      </c>
      <c r="V11" s="25" t="s">
        <v>61</v>
      </c>
      <c r="W11" s="25" t="s">
        <v>84</v>
      </c>
      <c r="X11" s="28" t="s">
        <v>51</v>
      </c>
      <c r="Y11" s="25" t="s">
        <v>62</v>
      </c>
      <c r="Z11" s="21"/>
      <c r="AA11" s="21"/>
    </row>
    <row r="12" spans="1:27" s="22" customFormat="1" ht="229.5" x14ac:dyDescent="0.25">
      <c r="A12" s="13">
        <f t="shared" si="0"/>
        <v>8</v>
      </c>
      <c r="B12" s="23" t="s">
        <v>25</v>
      </c>
      <c r="C12" s="24" t="s">
        <v>26</v>
      </c>
      <c r="D12" s="24" t="s">
        <v>36</v>
      </c>
      <c r="E12" s="24" t="s">
        <v>53</v>
      </c>
      <c r="F12" s="24" t="s">
        <v>38</v>
      </c>
      <c r="G12" s="24" t="s">
        <v>39</v>
      </c>
      <c r="H12" s="25" t="s">
        <v>40</v>
      </c>
      <c r="I12" s="25"/>
      <c r="J12" s="25" t="s">
        <v>41</v>
      </c>
      <c r="K12" s="25" t="s">
        <v>85</v>
      </c>
      <c r="L12" s="26">
        <v>44958</v>
      </c>
      <c r="M12" s="26">
        <v>45290</v>
      </c>
      <c r="N12" s="25" t="s">
        <v>86</v>
      </c>
      <c r="O12" s="25" t="s">
        <v>87</v>
      </c>
      <c r="P12" s="25" t="s">
        <v>57</v>
      </c>
      <c r="Q12" s="25" t="s">
        <v>46</v>
      </c>
      <c r="R12" s="25" t="s">
        <v>31</v>
      </c>
      <c r="S12" s="27">
        <v>1</v>
      </c>
      <c r="T12" s="25" t="s">
        <v>47</v>
      </c>
      <c r="U12" s="25" t="s">
        <v>88</v>
      </c>
      <c r="V12" s="25" t="s">
        <v>49</v>
      </c>
      <c r="W12" s="24" t="s">
        <v>50</v>
      </c>
      <c r="X12" s="28">
        <v>58780000</v>
      </c>
      <c r="Y12" s="25" t="s">
        <v>62</v>
      </c>
      <c r="Z12" s="21"/>
      <c r="AA12" s="21"/>
    </row>
    <row r="13" spans="1:27" s="22" customFormat="1" ht="242.25" x14ac:dyDescent="0.25">
      <c r="A13" s="67">
        <f t="shared" si="0"/>
        <v>9</v>
      </c>
      <c r="B13" s="70" t="s">
        <v>25</v>
      </c>
      <c r="C13" s="77" t="s">
        <v>89</v>
      </c>
      <c r="D13" s="70" t="s">
        <v>90</v>
      </c>
      <c r="E13" s="70" t="s">
        <v>27</v>
      </c>
      <c r="F13" s="70" t="s">
        <v>91</v>
      </c>
      <c r="G13" s="70" t="s">
        <v>92</v>
      </c>
      <c r="H13" s="78" t="s">
        <v>28</v>
      </c>
      <c r="I13" s="78"/>
      <c r="J13" s="78" t="s">
        <v>93</v>
      </c>
      <c r="K13" s="78" t="s">
        <v>94</v>
      </c>
      <c r="L13" s="79">
        <v>44927</v>
      </c>
      <c r="M13" s="79">
        <v>45291</v>
      </c>
      <c r="N13" s="78" t="s">
        <v>95</v>
      </c>
      <c r="O13" s="78" t="s">
        <v>96</v>
      </c>
      <c r="P13" s="72" t="s">
        <v>45</v>
      </c>
      <c r="Q13" s="78" t="s">
        <v>96</v>
      </c>
      <c r="R13" s="78" t="s">
        <v>31</v>
      </c>
      <c r="S13" s="73">
        <v>4</v>
      </c>
      <c r="T13" s="78" t="s">
        <v>97</v>
      </c>
      <c r="U13" s="78" t="s">
        <v>98</v>
      </c>
      <c r="V13" s="78" t="s">
        <v>61</v>
      </c>
      <c r="W13" s="77" t="s">
        <v>50</v>
      </c>
      <c r="X13" s="80" t="s">
        <v>99</v>
      </c>
      <c r="Y13" s="78" t="s">
        <v>100</v>
      </c>
      <c r="Z13" s="21"/>
      <c r="AA13" s="21"/>
    </row>
    <row r="14" spans="1:27" s="22" customFormat="1" ht="242.25" x14ac:dyDescent="0.25">
      <c r="A14" s="67">
        <f t="shared" si="0"/>
        <v>10</v>
      </c>
      <c r="B14" s="70" t="s">
        <v>25</v>
      </c>
      <c r="C14" s="77" t="s">
        <v>89</v>
      </c>
      <c r="D14" s="70" t="s">
        <v>90</v>
      </c>
      <c r="E14" s="70" t="s">
        <v>27</v>
      </c>
      <c r="F14" s="70" t="s">
        <v>101</v>
      </c>
      <c r="G14" s="70" t="s">
        <v>102</v>
      </c>
      <c r="H14" s="78" t="s">
        <v>28</v>
      </c>
      <c r="I14" s="78"/>
      <c r="J14" s="78" t="s">
        <v>93</v>
      </c>
      <c r="K14" s="78" t="s">
        <v>103</v>
      </c>
      <c r="L14" s="79">
        <v>44927</v>
      </c>
      <c r="M14" s="79">
        <v>45291</v>
      </c>
      <c r="N14" s="78" t="s">
        <v>104</v>
      </c>
      <c r="O14" s="78" t="s">
        <v>104</v>
      </c>
      <c r="P14" s="72" t="s">
        <v>45</v>
      </c>
      <c r="Q14" s="78" t="s">
        <v>105</v>
      </c>
      <c r="R14" s="78" t="s">
        <v>59</v>
      </c>
      <c r="S14" s="81">
        <v>1</v>
      </c>
      <c r="T14" s="78" t="s">
        <v>97</v>
      </c>
      <c r="U14" s="78" t="s">
        <v>106</v>
      </c>
      <c r="V14" s="78" t="s">
        <v>61</v>
      </c>
      <c r="W14" s="77" t="s">
        <v>50</v>
      </c>
      <c r="X14" s="80">
        <v>286000000</v>
      </c>
      <c r="Y14" s="78" t="s">
        <v>100</v>
      </c>
      <c r="Z14" s="21"/>
      <c r="AA14" s="21"/>
    </row>
    <row r="15" spans="1:27" s="22" customFormat="1" ht="242.25" x14ac:dyDescent="0.25">
      <c r="A15" s="67">
        <f t="shared" si="0"/>
        <v>11</v>
      </c>
      <c r="B15" s="70" t="s">
        <v>25</v>
      </c>
      <c r="C15" s="77" t="s">
        <v>89</v>
      </c>
      <c r="D15" s="70" t="s">
        <v>90</v>
      </c>
      <c r="E15" s="70" t="s">
        <v>27</v>
      </c>
      <c r="F15" s="70" t="s">
        <v>101</v>
      </c>
      <c r="G15" s="70" t="s">
        <v>102</v>
      </c>
      <c r="H15" s="78" t="s">
        <v>28</v>
      </c>
      <c r="I15" s="78"/>
      <c r="J15" s="78" t="s">
        <v>93</v>
      </c>
      <c r="K15" s="78" t="s">
        <v>103</v>
      </c>
      <c r="L15" s="79">
        <v>45108</v>
      </c>
      <c r="M15" s="79">
        <v>45291</v>
      </c>
      <c r="N15" s="78" t="s">
        <v>107</v>
      </c>
      <c r="O15" s="78" t="s">
        <v>108</v>
      </c>
      <c r="P15" s="72" t="s">
        <v>45</v>
      </c>
      <c r="Q15" s="78" t="s">
        <v>591</v>
      </c>
      <c r="R15" s="78" t="s">
        <v>31</v>
      </c>
      <c r="S15" s="73">
        <v>1</v>
      </c>
      <c r="T15" s="78" t="s">
        <v>97</v>
      </c>
      <c r="U15" s="78" t="s">
        <v>109</v>
      </c>
      <c r="V15" s="78" t="s">
        <v>49</v>
      </c>
      <c r="W15" s="77" t="s">
        <v>50</v>
      </c>
      <c r="X15" s="80">
        <v>7210000</v>
      </c>
      <c r="Y15" s="78" t="s">
        <v>100</v>
      </c>
      <c r="Z15" s="21"/>
      <c r="AA15" s="21"/>
    </row>
    <row r="16" spans="1:27" s="22" customFormat="1" ht="242.25" x14ac:dyDescent="0.25">
      <c r="A16" s="67">
        <f t="shared" si="0"/>
        <v>12</v>
      </c>
      <c r="B16" s="70" t="s">
        <v>25</v>
      </c>
      <c r="C16" s="77" t="s">
        <v>89</v>
      </c>
      <c r="D16" s="70" t="s">
        <v>90</v>
      </c>
      <c r="E16" s="70" t="s">
        <v>27</v>
      </c>
      <c r="F16" s="70" t="s">
        <v>110</v>
      </c>
      <c r="G16" s="70" t="s">
        <v>111</v>
      </c>
      <c r="H16" s="78" t="s">
        <v>28</v>
      </c>
      <c r="I16" s="78"/>
      <c r="J16" s="78" t="s">
        <v>93</v>
      </c>
      <c r="K16" s="78" t="s">
        <v>112</v>
      </c>
      <c r="L16" s="79">
        <v>44927</v>
      </c>
      <c r="M16" s="79">
        <v>45291</v>
      </c>
      <c r="N16" s="78" t="s">
        <v>104</v>
      </c>
      <c r="O16" s="78" t="s">
        <v>104</v>
      </c>
      <c r="P16" s="72" t="s">
        <v>45</v>
      </c>
      <c r="Q16" s="78" t="s">
        <v>105</v>
      </c>
      <c r="R16" s="78" t="s">
        <v>59</v>
      </c>
      <c r="S16" s="81">
        <v>1</v>
      </c>
      <c r="T16" s="78" t="s">
        <v>97</v>
      </c>
      <c r="U16" s="78" t="s">
        <v>106</v>
      </c>
      <c r="V16" s="78" t="s">
        <v>61</v>
      </c>
      <c r="W16" s="77" t="s">
        <v>50</v>
      </c>
      <c r="X16" s="80">
        <v>899000003</v>
      </c>
      <c r="Y16" s="78" t="s">
        <v>113</v>
      </c>
      <c r="Z16" s="21"/>
      <c r="AA16" s="21"/>
    </row>
    <row r="17" spans="1:27" s="22" customFormat="1" ht="242.25" x14ac:dyDescent="0.25">
      <c r="A17" s="67">
        <f t="shared" si="0"/>
        <v>13</v>
      </c>
      <c r="B17" s="70" t="s">
        <v>25</v>
      </c>
      <c r="C17" s="77" t="s">
        <v>89</v>
      </c>
      <c r="D17" s="70" t="s">
        <v>90</v>
      </c>
      <c r="E17" s="70" t="s">
        <v>27</v>
      </c>
      <c r="F17" s="70" t="s">
        <v>101</v>
      </c>
      <c r="G17" s="70" t="s">
        <v>39</v>
      </c>
      <c r="H17" s="78" t="s">
        <v>28</v>
      </c>
      <c r="I17" s="78"/>
      <c r="J17" s="78" t="s">
        <v>93</v>
      </c>
      <c r="K17" s="78" t="s">
        <v>114</v>
      </c>
      <c r="L17" s="79">
        <v>44927</v>
      </c>
      <c r="M17" s="79">
        <v>45291</v>
      </c>
      <c r="N17" s="78" t="s">
        <v>104</v>
      </c>
      <c r="O17" s="78" t="s">
        <v>104</v>
      </c>
      <c r="P17" s="72" t="s">
        <v>45</v>
      </c>
      <c r="Q17" s="78" t="s">
        <v>105</v>
      </c>
      <c r="R17" s="78" t="s">
        <v>59</v>
      </c>
      <c r="S17" s="81">
        <v>1</v>
      </c>
      <c r="T17" s="78" t="s">
        <v>97</v>
      </c>
      <c r="U17" s="78" t="s">
        <v>106</v>
      </c>
      <c r="V17" s="78" t="s">
        <v>61</v>
      </c>
      <c r="W17" s="77" t="s">
        <v>50</v>
      </c>
      <c r="X17" s="80">
        <v>66000000</v>
      </c>
      <c r="Y17" s="78" t="s">
        <v>113</v>
      </c>
      <c r="Z17" s="21"/>
      <c r="AA17" s="21"/>
    </row>
    <row r="18" spans="1:27" s="22" customFormat="1" ht="242.25" x14ac:dyDescent="0.25">
      <c r="A18" s="67">
        <f t="shared" si="0"/>
        <v>14</v>
      </c>
      <c r="B18" s="70" t="s">
        <v>25</v>
      </c>
      <c r="C18" s="77" t="s">
        <v>89</v>
      </c>
      <c r="D18" s="70" t="s">
        <v>90</v>
      </c>
      <c r="E18" s="70" t="s">
        <v>27</v>
      </c>
      <c r="F18" s="70" t="s">
        <v>101</v>
      </c>
      <c r="G18" s="70" t="s">
        <v>39</v>
      </c>
      <c r="H18" s="78" t="s">
        <v>28</v>
      </c>
      <c r="I18" s="78"/>
      <c r="J18" s="78" t="s">
        <v>93</v>
      </c>
      <c r="K18" s="78" t="s">
        <v>115</v>
      </c>
      <c r="L18" s="79">
        <v>44927</v>
      </c>
      <c r="M18" s="79">
        <v>45291</v>
      </c>
      <c r="N18" s="78" t="s">
        <v>104</v>
      </c>
      <c r="O18" s="78" t="s">
        <v>104</v>
      </c>
      <c r="P18" s="72" t="s">
        <v>45</v>
      </c>
      <c r="Q18" s="78" t="s">
        <v>105</v>
      </c>
      <c r="R18" s="78" t="s">
        <v>59</v>
      </c>
      <c r="S18" s="81">
        <v>1</v>
      </c>
      <c r="T18" s="78" t="s">
        <v>97</v>
      </c>
      <c r="U18" s="78" t="s">
        <v>106</v>
      </c>
      <c r="V18" s="78" t="s">
        <v>61</v>
      </c>
      <c r="W18" s="77" t="s">
        <v>50</v>
      </c>
      <c r="X18" s="80">
        <v>220000000</v>
      </c>
      <c r="Y18" s="78" t="s">
        <v>113</v>
      </c>
      <c r="Z18" s="21"/>
      <c r="AA18" s="21"/>
    </row>
    <row r="19" spans="1:27" s="22" customFormat="1" ht="242.25" x14ac:dyDescent="0.25">
      <c r="A19" s="67">
        <f t="shared" si="0"/>
        <v>15</v>
      </c>
      <c r="B19" s="70" t="s">
        <v>25</v>
      </c>
      <c r="C19" s="77" t="s">
        <v>89</v>
      </c>
      <c r="D19" s="70" t="s">
        <v>90</v>
      </c>
      <c r="E19" s="70" t="s">
        <v>27</v>
      </c>
      <c r="F19" s="70" t="s">
        <v>91</v>
      </c>
      <c r="G19" s="70" t="s">
        <v>116</v>
      </c>
      <c r="H19" s="78" t="s">
        <v>28</v>
      </c>
      <c r="I19" s="78"/>
      <c r="J19" s="78" t="s">
        <v>93</v>
      </c>
      <c r="K19" s="78" t="s">
        <v>117</v>
      </c>
      <c r="L19" s="79">
        <v>44927</v>
      </c>
      <c r="M19" s="79">
        <v>45291</v>
      </c>
      <c r="N19" s="78" t="s">
        <v>104</v>
      </c>
      <c r="O19" s="78" t="s">
        <v>104</v>
      </c>
      <c r="P19" s="72" t="s">
        <v>45</v>
      </c>
      <c r="Q19" s="78" t="s">
        <v>105</v>
      </c>
      <c r="R19" s="78" t="s">
        <v>59</v>
      </c>
      <c r="S19" s="81">
        <v>1</v>
      </c>
      <c r="T19" s="78" t="s">
        <v>97</v>
      </c>
      <c r="U19" s="78" t="s">
        <v>106</v>
      </c>
      <c r="V19" s="78" t="s">
        <v>61</v>
      </c>
      <c r="W19" s="77" t="s">
        <v>50</v>
      </c>
      <c r="X19" s="80" t="s">
        <v>99</v>
      </c>
      <c r="Y19" s="78" t="s">
        <v>113</v>
      </c>
      <c r="Z19" s="21"/>
      <c r="AA19" s="21"/>
    </row>
    <row r="20" spans="1:27" s="22" customFormat="1" ht="242.25" x14ac:dyDescent="0.25">
      <c r="A20" s="67">
        <f t="shared" si="0"/>
        <v>16</v>
      </c>
      <c r="B20" s="70" t="s">
        <v>25</v>
      </c>
      <c r="C20" s="77" t="s">
        <v>89</v>
      </c>
      <c r="D20" s="70" t="s">
        <v>90</v>
      </c>
      <c r="E20" s="70" t="s">
        <v>27</v>
      </c>
      <c r="F20" s="70" t="s">
        <v>91</v>
      </c>
      <c r="G20" s="70" t="s">
        <v>116</v>
      </c>
      <c r="H20" s="78" t="s">
        <v>28</v>
      </c>
      <c r="I20" s="78"/>
      <c r="J20" s="78" t="s">
        <v>93</v>
      </c>
      <c r="K20" s="68" t="s">
        <v>118</v>
      </c>
      <c r="L20" s="71">
        <v>45017</v>
      </c>
      <c r="M20" s="71">
        <v>45291</v>
      </c>
      <c r="N20" s="78" t="s">
        <v>119</v>
      </c>
      <c r="O20" s="68" t="s">
        <v>120</v>
      </c>
      <c r="P20" s="72" t="s">
        <v>45</v>
      </c>
      <c r="Q20" s="78" t="s">
        <v>121</v>
      </c>
      <c r="R20" s="69" t="s">
        <v>31</v>
      </c>
      <c r="S20" s="82">
        <v>4</v>
      </c>
      <c r="T20" s="69" t="s">
        <v>122</v>
      </c>
      <c r="U20" s="78" t="s">
        <v>123</v>
      </c>
      <c r="V20" s="72" t="s">
        <v>61</v>
      </c>
      <c r="W20" s="77" t="s">
        <v>50</v>
      </c>
      <c r="X20" s="80">
        <f>413600000+80000000</f>
        <v>493600000</v>
      </c>
      <c r="Y20" s="68" t="s">
        <v>124</v>
      </c>
      <c r="Z20" s="21"/>
      <c r="AA20" s="21"/>
    </row>
    <row r="21" spans="1:27" s="22" customFormat="1" ht="242.25" x14ac:dyDescent="0.25">
      <c r="A21" s="67">
        <f t="shared" si="0"/>
        <v>17</v>
      </c>
      <c r="B21" s="70" t="s">
        <v>25</v>
      </c>
      <c r="C21" s="77" t="s">
        <v>89</v>
      </c>
      <c r="D21" s="70" t="s">
        <v>90</v>
      </c>
      <c r="E21" s="70" t="s">
        <v>27</v>
      </c>
      <c r="F21" s="70" t="s">
        <v>91</v>
      </c>
      <c r="G21" s="70" t="s">
        <v>116</v>
      </c>
      <c r="H21" s="78" t="s">
        <v>28</v>
      </c>
      <c r="I21" s="78"/>
      <c r="J21" s="78" t="s">
        <v>93</v>
      </c>
      <c r="K21" s="78" t="s">
        <v>125</v>
      </c>
      <c r="L21" s="71">
        <v>45017</v>
      </c>
      <c r="M21" s="71">
        <v>45291</v>
      </c>
      <c r="N21" s="78" t="s">
        <v>126</v>
      </c>
      <c r="O21" s="78" t="s">
        <v>127</v>
      </c>
      <c r="P21" s="72" t="s">
        <v>45</v>
      </c>
      <c r="Q21" s="78" t="s">
        <v>127</v>
      </c>
      <c r="R21" s="69" t="s">
        <v>31</v>
      </c>
      <c r="S21" s="82">
        <v>1</v>
      </c>
      <c r="T21" s="69" t="s">
        <v>122</v>
      </c>
      <c r="U21" s="78" t="s">
        <v>123</v>
      </c>
      <c r="V21" s="72" t="s">
        <v>61</v>
      </c>
      <c r="W21" s="77" t="s">
        <v>50</v>
      </c>
      <c r="X21" s="80">
        <f>262400000-80000000</f>
        <v>182400000</v>
      </c>
      <c r="Y21" s="68" t="s">
        <v>124</v>
      </c>
      <c r="Z21" s="21"/>
      <c r="AA21" s="21"/>
    </row>
    <row r="22" spans="1:27" s="22" customFormat="1" ht="242.25" x14ac:dyDescent="0.25">
      <c r="A22" s="67">
        <f t="shared" si="0"/>
        <v>18</v>
      </c>
      <c r="B22" s="70" t="s">
        <v>25</v>
      </c>
      <c r="C22" s="77" t="s">
        <v>89</v>
      </c>
      <c r="D22" s="70" t="s">
        <v>90</v>
      </c>
      <c r="E22" s="70" t="s">
        <v>27</v>
      </c>
      <c r="F22" s="70" t="s">
        <v>91</v>
      </c>
      <c r="G22" s="70" t="s">
        <v>116</v>
      </c>
      <c r="H22" s="78" t="s">
        <v>128</v>
      </c>
      <c r="I22" s="78"/>
      <c r="J22" s="78" t="s">
        <v>129</v>
      </c>
      <c r="K22" s="68" t="s">
        <v>130</v>
      </c>
      <c r="L22" s="71">
        <v>45017</v>
      </c>
      <c r="M22" s="71">
        <v>45291</v>
      </c>
      <c r="N22" s="68" t="s">
        <v>131</v>
      </c>
      <c r="O22" s="68" t="s">
        <v>132</v>
      </c>
      <c r="P22" s="72" t="s">
        <v>45</v>
      </c>
      <c r="Q22" s="68" t="s">
        <v>132</v>
      </c>
      <c r="R22" s="69" t="s">
        <v>31</v>
      </c>
      <c r="S22" s="82">
        <v>1</v>
      </c>
      <c r="T22" s="69" t="s">
        <v>122</v>
      </c>
      <c r="U22" s="78" t="s">
        <v>123</v>
      </c>
      <c r="V22" s="72" t="s">
        <v>61</v>
      </c>
      <c r="W22" s="77" t="s">
        <v>50</v>
      </c>
      <c r="X22" s="83">
        <v>600000000</v>
      </c>
      <c r="Y22" s="68" t="s">
        <v>124</v>
      </c>
      <c r="Z22" s="21"/>
      <c r="AA22" s="21"/>
    </row>
    <row r="23" spans="1:27" s="76" customFormat="1" ht="242.25" x14ac:dyDescent="0.25">
      <c r="A23" s="67">
        <f t="shared" si="0"/>
        <v>19</v>
      </c>
      <c r="B23" s="68" t="s">
        <v>25</v>
      </c>
      <c r="C23" s="69" t="s">
        <v>89</v>
      </c>
      <c r="D23" s="70" t="s">
        <v>90</v>
      </c>
      <c r="E23" s="68" t="s">
        <v>27</v>
      </c>
      <c r="F23" s="68" t="s">
        <v>133</v>
      </c>
      <c r="G23" s="68" t="s">
        <v>111</v>
      </c>
      <c r="H23" s="68" t="s">
        <v>28</v>
      </c>
      <c r="I23" s="68"/>
      <c r="J23" s="68" t="s">
        <v>134</v>
      </c>
      <c r="K23" s="68" t="s">
        <v>135</v>
      </c>
      <c r="L23" s="71">
        <v>45108</v>
      </c>
      <c r="M23" s="71">
        <v>45199</v>
      </c>
      <c r="N23" s="68" t="s">
        <v>136</v>
      </c>
      <c r="O23" s="68" t="s">
        <v>137</v>
      </c>
      <c r="P23" s="72" t="s">
        <v>45</v>
      </c>
      <c r="Q23" s="68" t="s">
        <v>137</v>
      </c>
      <c r="R23" s="72" t="s">
        <v>31</v>
      </c>
      <c r="S23" s="73">
        <v>1</v>
      </c>
      <c r="T23" s="72" t="s">
        <v>32</v>
      </c>
      <c r="U23" s="68" t="s">
        <v>138</v>
      </c>
      <c r="V23" s="72" t="s">
        <v>49</v>
      </c>
      <c r="W23" s="72" t="s">
        <v>84</v>
      </c>
      <c r="X23" s="74">
        <v>0</v>
      </c>
      <c r="Y23" s="68" t="s">
        <v>139</v>
      </c>
      <c r="Z23" s="75"/>
      <c r="AA23" s="75"/>
    </row>
    <row r="24" spans="1:27" s="22" customFormat="1" ht="165.75" x14ac:dyDescent="0.25">
      <c r="A24" s="13">
        <f t="shared" si="0"/>
        <v>20</v>
      </c>
      <c r="B24" s="38" t="s">
        <v>140</v>
      </c>
      <c r="C24" s="39" t="s">
        <v>141</v>
      </c>
      <c r="D24" s="33" t="s">
        <v>142</v>
      </c>
      <c r="E24" s="38" t="s">
        <v>143</v>
      </c>
      <c r="F24" s="23" t="s">
        <v>101</v>
      </c>
      <c r="G24" s="38" t="s">
        <v>144</v>
      </c>
      <c r="H24" s="38" t="s">
        <v>145</v>
      </c>
      <c r="I24" s="38"/>
      <c r="J24" s="38" t="s">
        <v>146</v>
      </c>
      <c r="K24" s="38" t="s">
        <v>147</v>
      </c>
      <c r="L24" s="40">
        <v>44927</v>
      </c>
      <c r="M24" s="40">
        <v>45291</v>
      </c>
      <c r="N24" s="38" t="s">
        <v>148</v>
      </c>
      <c r="O24" s="38" t="s">
        <v>149</v>
      </c>
      <c r="P24" s="33" t="s">
        <v>150</v>
      </c>
      <c r="Q24" s="38" t="s">
        <v>151</v>
      </c>
      <c r="R24" s="41" t="s">
        <v>152</v>
      </c>
      <c r="S24" s="39">
        <v>4</v>
      </c>
      <c r="T24" s="41" t="s">
        <v>32</v>
      </c>
      <c r="U24" s="38" t="s">
        <v>153</v>
      </c>
      <c r="V24" s="42" t="s">
        <v>154</v>
      </c>
      <c r="W24" s="25" t="s">
        <v>155</v>
      </c>
      <c r="X24" s="28" t="s">
        <v>51</v>
      </c>
      <c r="Y24" s="43" t="s">
        <v>156</v>
      </c>
      <c r="Z24" s="21"/>
      <c r="AA24" s="21"/>
    </row>
    <row r="25" spans="1:27" s="22" customFormat="1" ht="165.75" x14ac:dyDescent="0.25">
      <c r="A25" s="13">
        <f t="shared" si="0"/>
        <v>21</v>
      </c>
      <c r="B25" s="12" t="s">
        <v>140</v>
      </c>
      <c r="C25" s="13" t="s">
        <v>141</v>
      </c>
      <c r="D25" s="33" t="s">
        <v>142</v>
      </c>
      <c r="E25" s="12" t="s">
        <v>143</v>
      </c>
      <c r="F25" s="23" t="s">
        <v>101</v>
      </c>
      <c r="G25" s="38" t="s">
        <v>144</v>
      </c>
      <c r="H25" s="12" t="s">
        <v>145</v>
      </c>
      <c r="I25" s="12"/>
      <c r="J25" s="12" t="s">
        <v>146</v>
      </c>
      <c r="K25" s="12" t="s">
        <v>157</v>
      </c>
      <c r="L25" s="44">
        <v>45170</v>
      </c>
      <c r="M25" s="44">
        <v>45291</v>
      </c>
      <c r="N25" s="12" t="s">
        <v>158</v>
      </c>
      <c r="O25" s="12" t="s">
        <v>159</v>
      </c>
      <c r="P25" s="33" t="s">
        <v>160</v>
      </c>
      <c r="Q25" s="12" t="s">
        <v>161</v>
      </c>
      <c r="R25" s="11" t="s">
        <v>152</v>
      </c>
      <c r="S25" s="13">
        <v>1</v>
      </c>
      <c r="T25" s="11" t="s">
        <v>32</v>
      </c>
      <c r="U25" s="12" t="s">
        <v>162</v>
      </c>
      <c r="V25" s="45" t="s">
        <v>49</v>
      </c>
      <c r="W25" s="25" t="s">
        <v>50</v>
      </c>
      <c r="X25" s="46">
        <v>27800000</v>
      </c>
      <c r="Y25" s="43" t="s">
        <v>163</v>
      </c>
      <c r="Z25" s="21"/>
      <c r="AA25" s="21"/>
    </row>
    <row r="26" spans="1:27" s="22" customFormat="1" ht="242.25" x14ac:dyDescent="0.25">
      <c r="A26" s="13">
        <f t="shared" si="0"/>
        <v>22</v>
      </c>
      <c r="B26" s="12" t="s">
        <v>25</v>
      </c>
      <c r="C26" s="13" t="s">
        <v>89</v>
      </c>
      <c r="D26" s="23" t="s">
        <v>90</v>
      </c>
      <c r="E26" s="12" t="s">
        <v>27</v>
      </c>
      <c r="F26" s="23" t="s">
        <v>101</v>
      </c>
      <c r="G26" s="30" t="s">
        <v>164</v>
      </c>
      <c r="H26" s="12" t="s">
        <v>145</v>
      </c>
      <c r="I26" s="12"/>
      <c r="J26" s="12" t="s">
        <v>146</v>
      </c>
      <c r="K26" s="12" t="s">
        <v>165</v>
      </c>
      <c r="L26" s="44">
        <v>45017</v>
      </c>
      <c r="M26" s="44">
        <v>45291</v>
      </c>
      <c r="N26" s="12" t="s">
        <v>166</v>
      </c>
      <c r="O26" s="12" t="s">
        <v>167</v>
      </c>
      <c r="P26" s="33" t="s">
        <v>160</v>
      </c>
      <c r="Q26" s="12" t="s">
        <v>168</v>
      </c>
      <c r="R26" s="11" t="s">
        <v>59</v>
      </c>
      <c r="S26" s="47">
        <v>1</v>
      </c>
      <c r="T26" s="13" t="s">
        <v>47</v>
      </c>
      <c r="U26" s="12" t="s">
        <v>169</v>
      </c>
      <c r="V26" s="45" t="s">
        <v>49</v>
      </c>
      <c r="W26" s="25" t="s">
        <v>50</v>
      </c>
      <c r="X26" s="46">
        <v>266761000</v>
      </c>
      <c r="Y26" s="43" t="s">
        <v>170</v>
      </c>
      <c r="Z26" s="21"/>
      <c r="AA26" s="21"/>
    </row>
    <row r="27" spans="1:27" s="22" customFormat="1" ht="242.25" x14ac:dyDescent="0.25">
      <c r="A27" s="13">
        <f t="shared" si="0"/>
        <v>23</v>
      </c>
      <c r="B27" s="12" t="s">
        <v>25</v>
      </c>
      <c r="C27" s="13" t="s">
        <v>89</v>
      </c>
      <c r="D27" s="23" t="s">
        <v>90</v>
      </c>
      <c r="E27" s="12" t="s">
        <v>27</v>
      </c>
      <c r="F27" s="23" t="s">
        <v>101</v>
      </c>
      <c r="G27" s="38" t="s">
        <v>144</v>
      </c>
      <c r="H27" s="12" t="s">
        <v>145</v>
      </c>
      <c r="I27" s="12"/>
      <c r="J27" s="12" t="s">
        <v>146</v>
      </c>
      <c r="K27" s="12" t="s">
        <v>171</v>
      </c>
      <c r="L27" s="44">
        <v>44927</v>
      </c>
      <c r="M27" s="44">
        <v>45291</v>
      </c>
      <c r="N27" s="12" t="s">
        <v>172</v>
      </c>
      <c r="O27" s="12" t="s">
        <v>173</v>
      </c>
      <c r="P27" s="12" t="s">
        <v>57</v>
      </c>
      <c r="Q27" s="12" t="s">
        <v>174</v>
      </c>
      <c r="R27" s="13" t="s">
        <v>59</v>
      </c>
      <c r="S27" s="48">
        <v>1</v>
      </c>
      <c r="T27" s="11" t="s">
        <v>32</v>
      </c>
      <c r="U27" s="12" t="s">
        <v>175</v>
      </c>
      <c r="V27" s="49" t="s">
        <v>154</v>
      </c>
      <c r="W27" s="25" t="s">
        <v>155</v>
      </c>
      <c r="X27" s="28" t="s">
        <v>51</v>
      </c>
      <c r="Y27" s="43" t="s">
        <v>156</v>
      </c>
      <c r="Z27" s="21"/>
      <c r="AA27" s="21"/>
    </row>
    <row r="28" spans="1:27" s="22" customFormat="1" ht="242.25" x14ac:dyDescent="0.25">
      <c r="A28" s="13">
        <f t="shared" si="0"/>
        <v>24</v>
      </c>
      <c r="B28" s="12" t="s">
        <v>25</v>
      </c>
      <c r="C28" s="13" t="s">
        <v>89</v>
      </c>
      <c r="D28" s="23" t="s">
        <v>90</v>
      </c>
      <c r="E28" s="12" t="s">
        <v>27</v>
      </c>
      <c r="F28" s="23" t="s">
        <v>101</v>
      </c>
      <c r="G28" s="38" t="s">
        <v>144</v>
      </c>
      <c r="H28" s="12" t="s">
        <v>145</v>
      </c>
      <c r="I28" s="12"/>
      <c r="J28" s="12" t="s">
        <v>146</v>
      </c>
      <c r="K28" s="50" t="s">
        <v>176</v>
      </c>
      <c r="L28" s="44">
        <v>44927</v>
      </c>
      <c r="M28" s="44">
        <v>45291</v>
      </c>
      <c r="N28" s="12" t="s">
        <v>177</v>
      </c>
      <c r="O28" s="12" t="s">
        <v>178</v>
      </c>
      <c r="P28" s="33" t="s">
        <v>179</v>
      </c>
      <c r="Q28" s="12" t="s">
        <v>180</v>
      </c>
      <c r="R28" s="13" t="s">
        <v>59</v>
      </c>
      <c r="S28" s="48">
        <v>1</v>
      </c>
      <c r="T28" s="11" t="s">
        <v>32</v>
      </c>
      <c r="U28" s="12" t="s">
        <v>181</v>
      </c>
      <c r="V28" s="49" t="s">
        <v>154</v>
      </c>
      <c r="W28" s="25" t="s">
        <v>155</v>
      </c>
      <c r="X28" s="28" t="s">
        <v>51</v>
      </c>
      <c r="Y28" s="43" t="s">
        <v>156</v>
      </c>
      <c r="Z28" s="21"/>
      <c r="AA28" s="21"/>
    </row>
    <row r="29" spans="1:27" s="22" customFormat="1" ht="242.25" x14ac:dyDescent="0.25">
      <c r="A29" s="13">
        <f t="shared" si="0"/>
        <v>25</v>
      </c>
      <c r="B29" s="12" t="s">
        <v>25</v>
      </c>
      <c r="C29" s="13" t="s">
        <v>89</v>
      </c>
      <c r="D29" s="23" t="s">
        <v>90</v>
      </c>
      <c r="E29" s="12" t="s">
        <v>27</v>
      </c>
      <c r="F29" s="23" t="s">
        <v>101</v>
      </c>
      <c r="G29" s="38" t="s">
        <v>144</v>
      </c>
      <c r="H29" s="12" t="s">
        <v>145</v>
      </c>
      <c r="I29" s="12"/>
      <c r="J29" s="12" t="s">
        <v>146</v>
      </c>
      <c r="K29" s="12" t="s">
        <v>182</v>
      </c>
      <c r="L29" s="44">
        <v>44927</v>
      </c>
      <c r="M29" s="44">
        <v>45291</v>
      </c>
      <c r="N29" s="12" t="s">
        <v>183</v>
      </c>
      <c r="O29" s="12" t="s">
        <v>184</v>
      </c>
      <c r="P29" s="33" t="s">
        <v>57</v>
      </c>
      <c r="Q29" s="12" t="s">
        <v>180</v>
      </c>
      <c r="R29" s="13" t="s">
        <v>59</v>
      </c>
      <c r="S29" s="48">
        <v>1</v>
      </c>
      <c r="T29" s="11" t="s">
        <v>32</v>
      </c>
      <c r="U29" s="12" t="s">
        <v>185</v>
      </c>
      <c r="V29" s="49" t="s">
        <v>154</v>
      </c>
      <c r="W29" s="25" t="s">
        <v>155</v>
      </c>
      <c r="X29" s="28" t="s">
        <v>51</v>
      </c>
      <c r="Y29" s="43" t="s">
        <v>156</v>
      </c>
      <c r="Z29" s="21"/>
      <c r="AA29" s="21"/>
    </row>
    <row r="30" spans="1:27" s="22" customFormat="1" ht="242.25" x14ac:dyDescent="0.25">
      <c r="A30" s="13">
        <f t="shared" si="0"/>
        <v>26</v>
      </c>
      <c r="B30" s="12" t="s">
        <v>25</v>
      </c>
      <c r="C30" s="13" t="s">
        <v>89</v>
      </c>
      <c r="D30" s="23" t="s">
        <v>90</v>
      </c>
      <c r="E30" s="12" t="s">
        <v>27</v>
      </c>
      <c r="F30" s="23" t="s">
        <v>101</v>
      </c>
      <c r="G30" s="38" t="s">
        <v>144</v>
      </c>
      <c r="H30" s="12" t="s">
        <v>145</v>
      </c>
      <c r="I30" s="12"/>
      <c r="J30" s="12" t="s">
        <v>146</v>
      </c>
      <c r="K30" s="38" t="s">
        <v>186</v>
      </c>
      <c r="L30" s="44">
        <v>44927</v>
      </c>
      <c r="M30" s="44">
        <v>45291</v>
      </c>
      <c r="N30" s="12" t="s">
        <v>187</v>
      </c>
      <c r="O30" s="12" t="s">
        <v>188</v>
      </c>
      <c r="P30" s="33" t="s">
        <v>57</v>
      </c>
      <c r="Q30" s="12" t="s">
        <v>189</v>
      </c>
      <c r="R30" s="13" t="s">
        <v>59</v>
      </c>
      <c r="S30" s="48">
        <v>1</v>
      </c>
      <c r="T30" s="11" t="s">
        <v>32</v>
      </c>
      <c r="U30" s="12" t="s">
        <v>190</v>
      </c>
      <c r="V30" s="49" t="s">
        <v>154</v>
      </c>
      <c r="W30" s="25" t="s">
        <v>155</v>
      </c>
      <c r="X30" s="28" t="s">
        <v>51</v>
      </c>
      <c r="Y30" s="51" t="s">
        <v>191</v>
      </c>
      <c r="Z30" s="21"/>
      <c r="AA30" s="21"/>
    </row>
    <row r="31" spans="1:27" s="22" customFormat="1" ht="242.25" x14ac:dyDescent="0.25">
      <c r="A31" s="13">
        <f t="shared" si="0"/>
        <v>27</v>
      </c>
      <c r="B31" s="30" t="s">
        <v>25</v>
      </c>
      <c r="C31" s="25" t="s">
        <v>89</v>
      </c>
      <c r="D31" s="23" t="s">
        <v>90</v>
      </c>
      <c r="E31" s="24" t="s">
        <v>53</v>
      </c>
      <c r="F31" s="23" t="s">
        <v>101</v>
      </c>
      <c r="G31" s="30" t="s">
        <v>192</v>
      </c>
      <c r="H31" s="33" t="s">
        <v>128</v>
      </c>
      <c r="I31" s="33"/>
      <c r="J31" s="33" t="s">
        <v>129</v>
      </c>
      <c r="K31" s="26" t="s">
        <v>193</v>
      </c>
      <c r="L31" s="26">
        <v>44986</v>
      </c>
      <c r="M31" s="26">
        <v>45290</v>
      </c>
      <c r="N31" s="33" t="s">
        <v>194</v>
      </c>
      <c r="O31" s="33" t="s">
        <v>195</v>
      </c>
      <c r="P31" s="33" t="s">
        <v>150</v>
      </c>
      <c r="Q31" s="33" t="s">
        <v>196</v>
      </c>
      <c r="R31" s="25" t="s">
        <v>59</v>
      </c>
      <c r="S31" s="29">
        <v>0.9</v>
      </c>
      <c r="T31" s="25" t="s">
        <v>47</v>
      </c>
      <c r="U31" s="33" t="s">
        <v>197</v>
      </c>
      <c r="V31" s="25" t="s">
        <v>61</v>
      </c>
      <c r="W31" s="24" t="s">
        <v>50</v>
      </c>
      <c r="X31" s="52">
        <v>825270275</v>
      </c>
      <c r="Y31" s="33" t="s">
        <v>198</v>
      </c>
      <c r="Z31" s="21"/>
      <c r="AA31" s="21"/>
    </row>
    <row r="32" spans="1:27" s="22" customFormat="1" ht="242.25" x14ac:dyDescent="0.25">
      <c r="A32" s="13">
        <f t="shared" si="0"/>
        <v>28</v>
      </c>
      <c r="B32" s="30" t="s">
        <v>25</v>
      </c>
      <c r="C32" s="25" t="s">
        <v>89</v>
      </c>
      <c r="D32" s="23" t="s">
        <v>90</v>
      </c>
      <c r="E32" s="24" t="s">
        <v>53</v>
      </c>
      <c r="F32" s="23" t="s">
        <v>101</v>
      </c>
      <c r="G32" s="23" t="s">
        <v>102</v>
      </c>
      <c r="H32" s="33" t="s">
        <v>128</v>
      </c>
      <c r="I32" s="33"/>
      <c r="J32" s="33" t="s">
        <v>129</v>
      </c>
      <c r="K32" s="26" t="s">
        <v>199</v>
      </c>
      <c r="L32" s="26">
        <v>44927</v>
      </c>
      <c r="M32" s="26">
        <v>45290</v>
      </c>
      <c r="N32" s="33" t="s">
        <v>200</v>
      </c>
      <c r="O32" s="33" t="s">
        <v>201</v>
      </c>
      <c r="P32" s="25" t="s">
        <v>57</v>
      </c>
      <c r="Q32" s="33" t="s">
        <v>202</v>
      </c>
      <c r="R32" s="25" t="s">
        <v>59</v>
      </c>
      <c r="S32" s="29">
        <v>0.96</v>
      </c>
      <c r="T32" s="25" t="s">
        <v>32</v>
      </c>
      <c r="U32" s="33" t="s">
        <v>203</v>
      </c>
      <c r="V32" s="25" t="s">
        <v>61</v>
      </c>
      <c r="W32" s="25" t="s">
        <v>84</v>
      </c>
      <c r="X32" s="53" t="s">
        <v>204</v>
      </c>
      <c r="Y32" s="33" t="s">
        <v>205</v>
      </c>
      <c r="Z32" s="21"/>
      <c r="AA32" s="21"/>
    </row>
    <row r="33" spans="1:67" s="22" customFormat="1" ht="242.25" x14ac:dyDescent="0.25">
      <c r="A33" s="13">
        <f t="shared" si="0"/>
        <v>29</v>
      </c>
      <c r="B33" s="30" t="s">
        <v>25</v>
      </c>
      <c r="C33" s="25" t="s">
        <v>89</v>
      </c>
      <c r="D33" s="23" t="s">
        <v>90</v>
      </c>
      <c r="E33" s="24" t="s">
        <v>53</v>
      </c>
      <c r="F33" s="23" t="s">
        <v>101</v>
      </c>
      <c r="G33" s="23" t="s">
        <v>102</v>
      </c>
      <c r="H33" s="33" t="s">
        <v>128</v>
      </c>
      <c r="I33" s="33"/>
      <c r="J33" s="33" t="s">
        <v>129</v>
      </c>
      <c r="K33" s="26" t="s">
        <v>206</v>
      </c>
      <c r="L33" s="26">
        <v>44986</v>
      </c>
      <c r="M33" s="26">
        <v>45290</v>
      </c>
      <c r="N33" s="33" t="s">
        <v>207</v>
      </c>
      <c r="O33" s="33" t="s">
        <v>208</v>
      </c>
      <c r="P33" s="33" t="s">
        <v>150</v>
      </c>
      <c r="Q33" s="33" t="s">
        <v>209</v>
      </c>
      <c r="R33" s="25" t="s">
        <v>59</v>
      </c>
      <c r="S33" s="54">
        <v>0.9</v>
      </c>
      <c r="T33" s="25" t="s">
        <v>47</v>
      </c>
      <c r="U33" s="33" t="s">
        <v>210</v>
      </c>
      <c r="V33" s="34" t="s">
        <v>61</v>
      </c>
      <c r="W33" s="24" t="s">
        <v>50</v>
      </c>
      <c r="X33" s="52">
        <v>187000000</v>
      </c>
      <c r="Y33" s="33" t="s">
        <v>205</v>
      </c>
      <c r="Z33" s="21"/>
      <c r="AA33" s="21"/>
    </row>
    <row r="34" spans="1:67" s="66" customFormat="1" ht="242.25" x14ac:dyDescent="0.25">
      <c r="A34" s="67">
        <f t="shared" si="0"/>
        <v>30</v>
      </c>
      <c r="B34" s="78" t="s">
        <v>25</v>
      </c>
      <c r="C34" s="72" t="s">
        <v>89</v>
      </c>
      <c r="D34" s="70" t="s">
        <v>90</v>
      </c>
      <c r="E34" s="77" t="s">
        <v>53</v>
      </c>
      <c r="F34" s="70" t="s">
        <v>101</v>
      </c>
      <c r="G34" s="70" t="s">
        <v>102</v>
      </c>
      <c r="H34" s="68" t="s">
        <v>128</v>
      </c>
      <c r="I34" s="68"/>
      <c r="J34" s="68" t="s">
        <v>129</v>
      </c>
      <c r="K34" s="71" t="s">
        <v>586</v>
      </c>
      <c r="L34" s="71">
        <v>45017</v>
      </c>
      <c r="M34" s="71">
        <v>45290</v>
      </c>
      <c r="N34" s="68" t="s">
        <v>587</v>
      </c>
      <c r="O34" s="68" t="s">
        <v>588</v>
      </c>
      <c r="P34" s="68" t="s">
        <v>150</v>
      </c>
      <c r="Q34" s="68" t="s">
        <v>589</v>
      </c>
      <c r="R34" s="72" t="s">
        <v>59</v>
      </c>
      <c r="S34" s="84">
        <v>0.9</v>
      </c>
      <c r="T34" s="72" t="s">
        <v>47</v>
      </c>
      <c r="U34" s="68" t="s">
        <v>590</v>
      </c>
      <c r="V34" s="69" t="s">
        <v>61</v>
      </c>
      <c r="W34" s="77" t="s">
        <v>50</v>
      </c>
      <c r="X34" s="85">
        <v>741940000</v>
      </c>
      <c r="Y34" s="68" t="s">
        <v>205</v>
      </c>
      <c r="Z34" s="75"/>
      <c r="AA34" s="75"/>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row>
    <row r="35" spans="1:67" s="22" customFormat="1" ht="242.25" x14ac:dyDescent="0.25">
      <c r="A35" s="13">
        <f t="shared" si="0"/>
        <v>31</v>
      </c>
      <c r="B35" s="30" t="s">
        <v>25</v>
      </c>
      <c r="C35" s="25" t="s">
        <v>89</v>
      </c>
      <c r="D35" s="23" t="s">
        <v>90</v>
      </c>
      <c r="E35" s="24" t="s">
        <v>53</v>
      </c>
      <c r="F35" s="23" t="s">
        <v>101</v>
      </c>
      <c r="G35" s="23" t="s">
        <v>102</v>
      </c>
      <c r="H35" s="33" t="s">
        <v>128</v>
      </c>
      <c r="I35" s="33"/>
      <c r="J35" s="33" t="s">
        <v>129</v>
      </c>
      <c r="K35" s="26" t="s">
        <v>211</v>
      </c>
      <c r="L35" s="26">
        <v>45017</v>
      </c>
      <c r="M35" s="26">
        <v>45291</v>
      </c>
      <c r="N35" s="33" t="s">
        <v>212</v>
      </c>
      <c r="O35" s="33" t="s">
        <v>213</v>
      </c>
      <c r="P35" s="25" t="s">
        <v>45</v>
      </c>
      <c r="Q35" s="33" t="s">
        <v>214</v>
      </c>
      <c r="R35" s="34" t="s">
        <v>31</v>
      </c>
      <c r="S35" s="35">
        <v>1</v>
      </c>
      <c r="T35" s="34" t="s">
        <v>122</v>
      </c>
      <c r="U35" s="33" t="s">
        <v>215</v>
      </c>
      <c r="V35" s="25" t="s">
        <v>61</v>
      </c>
      <c r="W35" s="24" t="s">
        <v>50</v>
      </c>
      <c r="X35" s="52">
        <v>352500000</v>
      </c>
      <c r="Y35" s="33" t="s">
        <v>205</v>
      </c>
      <c r="Z35" s="21"/>
      <c r="AA35" s="21"/>
    </row>
    <row r="36" spans="1:67" s="22" customFormat="1" ht="242.25" x14ac:dyDescent="0.25">
      <c r="A36" s="13">
        <f t="shared" si="0"/>
        <v>32</v>
      </c>
      <c r="B36" s="30" t="s">
        <v>25</v>
      </c>
      <c r="C36" s="25" t="s">
        <v>89</v>
      </c>
      <c r="D36" s="23" t="s">
        <v>90</v>
      </c>
      <c r="E36" s="24" t="s">
        <v>53</v>
      </c>
      <c r="F36" s="23" t="s">
        <v>101</v>
      </c>
      <c r="G36" s="23" t="s">
        <v>102</v>
      </c>
      <c r="H36" s="33" t="s">
        <v>128</v>
      </c>
      <c r="I36" s="33"/>
      <c r="J36" s="33" t="s">
        <v>129</v>
      </c>
      <c r="K36" s="26" t="s">
        <v>216</v>
      </c>
      <c r="L36" s="26">
        <v>45017</v>
      </c>
      <c r="M36" s="26">
        <v>45291</v>
      </c>
      <c r="N36" s="33" t="s">
        <v>217</v>
      </c>
      <c r="O36" s="33" t="s">
        <v>218</v>
      </c>
      <c r="P36" s="33" t="s">
        <v>150</v>
      </c>
      <c r="Q36" s="33" t="s">
        <v>219</v>
      </c>
      <c r="R36" s="25" t="s">
        <v>59</v>
      </c>
      <c r="S36" s="54">
        <v>0.9</v>
      </c>
      <c r="T36" s="25" t="s">
        <v>47</v>
      </c>
      <c r="U36" s="33" t="s">
        <v>220</v>
      </c>
      <c r="V36" s="34" t="s">
        <v>61</v>
      </c>
      <c r="W36" s="24" t="s">
        <v>50</v>
      </c>
      <c r="X36" s="52">
        <v>2208500000</v>
      </c>
      <c r="Y36" s="33" t="s">
        <v>205</v>
      </c>
      <c r="Z36" s="21"/>
      <c r="AA36" s="21"/>
    </row>
    <row r="37" spans="1:67" s="22" customFormat="1" ht="242.25" x14ac:dyDescent="0.25">
      <c r="A37" s="13">
        <f t="shared" si="0"/>
        <v>33</v>
      </c>
      <c r="B37" s="30" t="s">
        <v>25</v>
      </c>
      <c r="C37" s="25" t="s">
        <v>89</v>
      </c>
      <c r="D37" s="23" t="s">
        <v>90</v>
      </c>
      <c r="E37" s="24" t="s">
        <v>53</v>
      </c>
      <c r="F37" s="23" t="s">
        <v>101</v>
      </c>
      <c r="G37" s="30" t="s">
        <v>221</v>
      </c>
      <c r="H37" s="33" t="s">
        <v>128</v>
      </c>
      <c r="I37" s="33"/>
      <c r="J37" s="33" t="s">
        <v>129</v>
      </c>
      <c r="K37" s="26" t="s">
        <v>222</v>
      </c>
      <c r="L37" s="26">
        <v>44986</v>
      </c>
      <c r="M37" s="26">
        <v>45290</v>
      </c>
      <c r="N37" s="33" t="s">
        <v>223</v>
      </c>
      <c r="O37" s="33" t="s">
        <v>224</v>
      </c>
      <c r="P37" s="25" t="s">
        <v>45</v>
      </c>
      <c r="Q37" s="33" t="s">
        <v>225</v>
      </c>
      <c r="R37" s="34" t="s">
        <v>31</v>
      </c>
      <c r="S37" s="35">
        <v>1</v>
      </c>
      <c r="T37" s="34" t="s">
        <v>122</v>
      </c>
      <c r="U37" s="33" t="s">
        <v>226</v>
      </c>
      <c r="V37" s="25" t="s">
        <v>61</v>
      </c>
      <c r="W37" s="24" t="s">
        <v>50</v>
      </c>
      <c r="X37" s="52">
        <v>178500000</v>
      </c>
      <c r="Y37" s="33" t="s">
        <v>205</v>
      </c>
      <c r="Z37" s="21"/>
      <c r="AA37" s="21"/>
    </row>
    <row r="38" spans="1:67" s="22" customFormat="1" ht="242.25" x14ac:dyDescent="0.25">
      <c r="A38" s="13">
        <f t="shared" si="0"/>
        <v>34</v>
      </c>
      <c r="B38" s="30" t="s">
        <v>25</v>
      </c>
      <c r="C38" s="25" t="s">
        <v>89</v>
      </c>
      <c r="D38" s="23" t="s">
        <v>90</v>
      </c>
      <c r="E38" s="24" t="s">
        <v>53</v>
      </c>
      <c r="F38" s="23" t="s">
        <v>101</v>
      </c>
      <c r="G38" s="30" t="s">
        <v>221</v>
      </c>
      <c r="H38" s="33" t="s">
        <v>128</v>
      </c>
      <c r="I38" s="33"/>
      <c r="J38" s="33" t="s">
        <v>129</v>
      </c>
      <c r="K38" s="26" t="s">
        <v>227</v>
      </c>
      <c r="L38" s="26">
        <v>44986</v>
      </c>
      <c r="M38" s="26">
        <v>45290</v>
      </c>
      <c r="N38" s="33" t="s">
        <v>228</v>
      </c>
      <c r="O38" s="33" t="s">
        <v>229</v>
      </c>
      <c r="P38" s="25" t="s">
        <v>45</v>
      </c>
      <c r="Q38" s="33" t="s">
        <v>230</v>
      </c>
      <c r="R38" s="34" t="s">
        <v>31</v>
      </c>
      <c r="S38" s="35">
        <v>1</v>
      </c>
      <c r="T38" s="34" t="s">
        <v>122</v>
      </c>
      <c r="U38" s="33" t="s">
        <v>231</v>
      </c>
      <c r="V38" s="25" t="s">
        <v>61</v>
      </c>
      <c r="W38" s="24" t="s">
        <v>50</v>
      </c>
      <c r="X38" s="52">
        <v>159000000</v>
      </c>
      <c r="Y38" s="33" t="s">
        <v>205</v>
      </c>
      <c r="Z38" s="21"/>
      <c r="AA38" s="21"/>
    </row>
    <row r="39" spans="1:67" s="22" customFormat="1" ht="242.25" x14ac:dyDescent="0.25">
      <c r="A39" s="13">
        <f t="shared" si="0"/>
        <v>35</v>
      </c>
      <c r="B39" s="30" t="s">
        <v>25</v>
      </c>
      <c r="C39" s="25" t="s">
        <v>89</v>
      </c>
      <c r="D39" s="23" t="s">
        <v>90</v>
      </c>
      <c r="E39" s="24" t="s">
        <v>53</v>
      </c>
      <c r="F39" s="23" t="s">
        <v>101</v>
      </c>
      <c r="G39" s="30" t="s">
        <v>232</v>
      </c>
      <c r="H39" s="33" t="s">
        <v>128</v>
      </c>
      <c r="I39" s="33"/>
      <c r="J39" s="33" t="s">
        <v>129</v>
      </c>
      <c r="K39" s="26" t="s">
        <v>233</v>
      </c>
      <c r="L39" s="26">
        <v>45017</v>
      </c>
      <c r="M39" s="26">
        <v>45291</v>
      </c>
      <c r="N39" s="33" t="s">
        <v>234</v>
      </c>
      <c r="O39" s="33" t="s">
        <v>235</v>
      </c>
      <c r="P39" s="25" t="s">
        <v>45</v>
      </c>
      <c r="Q39" s="33" t="s">
        <v>236</v>
      </c>
      <c r="R39" s="34" t="s">
        <v>31</v>
      </c>
      <c r="S39" s="35">
        <v>1</v>
      </c>
      <c r="T39" s="34" t="s">
        <v>122</v>
      </c>
      <c r="U39" s="33" t="s">
        <v>237</v>
      </c>
      <c r="V39" s="25" t="s">
        <v>61</v>
      </c>
      <c r="W39" s="24" t="s">
        <v>50</v>
      </c>
      <c r="X39" s="52">
        <v>118500000</v>
      </c>
      <c r="Y39" s="33" t="s">
        <v>205</v>
      </c>
      <c r="Z39" s="21"/>
      <c r="AA39" s="21"/>
    </row>
    <row r="40" spans="1:67" s="22" customFormat="1" ht="242.25" x14ac:dyDescent="0.25">
      <c r="A40" s="13">
        <f t="shared" si="0"/>
        <v>36</v>
      </c>
      <c r="B40" s="23" t="s">
        <v>25</v>
      </c>
      <c r="C40" s="24" t="s">
        <v>89</v>
      </c>
      <c r="D40" s="23" t="s">
        <v>90</v>
      </c>
      <c r="E40" s="23" t="s">
        <v>27</v>
      </c>
      <c r="F40" s="23" t="s">
        <v>238</v>
      </c>
      <c r="G40" s="23" t="s">
        <v>239</v>
      </c>
      <c r="H40" s="30" t="s">
        <v>240</v>
      </c>
      <c r="I40" s="30"/>
      <c r="J40" s="30" t="s">
        <v>241</v>
      </c>
      <c r="K40" s="33" t="s">
        <v>242</v>
      </c>
      <c r="L40" s="55">
        <v>44959</v>
      </c>
      <c r="M40" s="55">
        <v>45280</v>
      </c>
      <c r="N40" s="33" t="s">
        <v>243</v>
      </c>
      <c r="O40" s="33" t="s">
        <v>244</v>
      </c>
      <c r="P40" s="25" t="s">
        <v>45</v>
      </c>
      <c r="Q40" s="33" t="s">
        <v>245</v>
      </c>
      <c r="R40" s="33" t="s">
        <v>59</v>
      </c>
      <c r="S40" s="29">
        <v>1</v>
      </c>
      <c r="T40" s="33" t="s">
        <v>47</v>
      </c>
      <c r="U40" s="33" t="s">
        <v>246</v>
      </c>
      <c r="V40" s="33" t="s">
        <v>61</v>
      </c>
      <c r="W40" s="25" t="s">
        <v>84</v>
      </c>
      <c r="X40" s="28" t="s">
        <v>51</v>
      </c>
      <c r="Y40" s="33" t="s">
        <v>247</v>
      </c>
      <c r="Z40" s="21"/>
      <c r="AA40" s="21"/>
    </row>
    <row r="41" spans="1:67" s="22" customFormat="1" ht="242.25" x14ac:dyDescent="0.25">
      <c r="A41" s="13">
        <f t="shared" si="0"/>
        <v>37</v>
      </c>
      <c r="B41" s="23" t="s">
        <v>25</v>
      </c>
      <c r="C41" s="24" t="s">
        <v>89</v>
      </c>
      <c r="D41" s="23" t="s">
        <v>90</v>
      </c>
      <c r="E41" s="23" t="s">
        <v>27</v>
      </c>
      <c r="F41" s="23" t="s">
        <v>238</v>
      </c>
      <c r="G41" s="23" t="s">
        <v>239</v>
      </c>
      <c r="H41" s="30" t="s">
        <v>240</v>
      </c>
      <c r="I41" s="30"/>
      <c r="J41" s="30" t="s">
        <v>241</v>
      </c>
      <c r="K41" s="33" t="s">
        <v>248</v>
      </c>
      <c r="L41" s="55">
        <v>44931</v>
      </c>
      <c r="M41" s="55">
        <v>45280</v>
      </c>
      <c r="N41" s="33" t="s">
        <v>249</v>
      </c>
      <c r="O41" s="33" t="s">
        <v>249</v>
      </c>
      <c r="P41" s="25" t="s">
        <v>45</v>
      </c>
      <c r="Q41" s="33" t="s">
        <v>249</v>
      </c>
      <c r="R41" s="33" t="s">
        <v>31</v>
      </c>
      <c r="S41" s="27">
        <v>2</v>
      </c>
      <c r="T41" s="33" t="s">
        <v>47</v>
      </c>
      <c r="U41" s="33" t="s">
        <v>250</v>
      </c>
      <c r="V41" s="25" t="s">
        <v>34</v>
      </c>
      <c r="W41" s="25" t="s">
        <v>84</v>
      </c>
      <c r="X41" s="28" t="s">
        <v>51</v>
      </c>
      <c r="Y41" s="33" t="s">
        <v>247</v>
      </c>
      <c r="Z41" s="21"/>
      <c r="AA41" s="21"/>
    </row>
    <row r="42" spans="1:67" s="22" customFormat="1" ht="242.25" x14ac:dyDescent="0.25">
      <c r="A42" s="13">
        <f t="shared" si="0"/>
        <v>38</v>
      </c>
      <c r="B42" s="23" t="s">
        <v>25</v>
      </c>
      <c r="C42" s="24" t="s">
        <v>89</v>
      </c>
      <c r="D42" s="23" t="s">
        <v>90</v>
      </c>
      <c r="E42" s="23" t="s">
        <v>27</v>
      </c>
      <c r="F42" s="23" t="s">
        <v>238</v>
      </c>
      <c r="G42" s="23" t="s">
        <v>239</v>
      </c>
      <c r="H42" s="30" t="s">
        <v>240</v>
      </c>
      <c r="I42" s="30"/>
      <c r="J42" s="30" t="s">
        <v>241</v>
      </c>
      <c r="K42" s="33" t="s">
        <v>251</v>
      </c>
      <c r="L42" s="55">
        <v>44931</v>
      </c>
      <c r="M42" s="55">
        <v>45275</v>
      </c>
      <c r="N42" s="33" t="s">
        <v>252</v>
      </c>
      <c r="O42" s="33" t="s">
        <v>253</v>
      </c>
      <c r="P42" s="25" t="s">
        <v>45</v>
      </c>
      <c r="Q42" s="33" t="s">
        <v>254</v>
      </c>
      <c r="R42" s="33" t="s">
        <v>31</v>
      </c>
      <c r="S42" s="27">
        <v>4</v>
      </c>
      <c r="T42" s="33" t="s">
        <v>47</v>
      </c>
      <c r="U42" s="33" t="s">
        <v>255</v>
      </c>
      <c r="V42" s="33" t="s">
        <v>61</v>
      </c>
      <c r="W42" s="25" t="s">
        <v>84</v>
      </c>
      <c r="X42" s="28" t="s">
        <v>51</v>
      </c>
      <c r="Y42" s="33" t="s">
        <v>247</v>
      </c>
      <c r="Z42" s="21"/>
      <c r="AA42" s="21"/>
    </row>
    <row r="43" spans="1:67" s="22" customFormat="1" ht="242.25" x14ac:dyDescent="0.25">
      <c r="A43" s="13">
        <f t="shared" si="0"/>
        <v>39</v>
      </c>
      <c r="B43" s="23" t="s">
        <v>25</v>
      </c>
      <c r="C43" s="24" t="s">
        <v>89</v>
      </c>
      <c r="D43" s="23" t="s">
        <v>90</v>
      </c>
      <c r="E43" s="23" t="s">
        <v>27</v>
      </c>
      <c r="F43" s="23" t="s">
        <v>238</v>
      </c>
      <c r="G43" s="23" t="s">
        <v>239</v>
      </c>
      <c r="H43" s="30" t="s">
        <v>240</v>
      </c>
      <c r="I43" s="30"/>
      <c r="J43" s="30" t="s">
        <v>241</v>
      </c>
      <c r="K43" s="33" t="s">
        <v>251</v>
      </c>
      <c r="L43" s="55">
        <v>44931</v>
      </c>
      <c r="M43" s="55">
        <v>45280</v>
      </c>
      <c r="N43" s="33" t="s">
        <v>256</v>
      </c>
      <c r="O43" s="33" t="s">
        <v>256</v>
      </c>
      <c r="P43" s="25" t="s">
        <v>45</v>
      </c>
      <c r="Q43" s="33" t="s">
        <v>256</v>
      </c>
      <c r="R43" s="33" t="s">
        <v>31</v>
      </c>
      <c r="S43" s="27">
        <v>4</v>
      </c>
      <c r="T43" s="33" t="s">
        <v>47</v>
      </c>
      <c r="U43" s="33" t="s">
        <v>257</v>
      </c>
      <c r="V43" s="33" t="s">
        <v>61</v>
      </c>
      <c r="W43" s="25" t="s">
        <v>84</v>
      </c>
      <c r="X43" s="28" t="s">
        <v>51</v>
      </c>
      <c r="Y43" s="33" t="s">
        <v>247</v>
      </c>
      <c r="Z43" s="21"/>
      <c r="AA43" s="21"/>
    </row>
    <row r="44" spans="1:67" s="22" customFormat="1" ht="242.25" x14ac:dyDescent="0.25">
      <c r="A44" s="13">
        <f t="shared" si="0"/>
        <v>40</v>
      </c>
      <c r="B44" s="23" t="s">
        <v>25</v>
      </c>
      <c r="C44" s="24" t="s">
        <v>89</v>
      </c>
      <c r="D44" s="23" t="s">
        <v>90</v>
      </c>
      <c r="E44" s="23" t="s">
        <v>27</v>
      </c>
      <c r="F44" s="23" t="s">
        <v>238</v>
      </c>
      <c r="G44" s="23" t="s">
        <v>239</v>
      </c>
      <c r="H44" s="30" t="s">
        <v>240</v>
      </c>
      <c r="I44" s="30"/>
      <c r="J44" s="30" t="s">
        <v>241</v>
      </c>
      <c r="K44" s="33" t="s">
        <v>251</v>
      </c>
      <c r="L44" s="55">
        <v>44927</v>
      </c>
      <c r="M44" s="55">
        <v>45280</v>
      </c>
      <c r="N44" s="33" t="s">
        <v>258</v>
      </c>
      <c r="O44" s="33" t="s">
        <v>259</v>
      </c>
      <c r="P44" s="25" t="s">
        <v>45</v>
      </c>
      <c r="Q44" s="33" t="s">
        <v>258</v>
      </c>
      <c r="R44" s="33" t="s">
        <v>31</v>
      </c>
      <c r="S44" s="27">
        <v>4</v>
      </c>
      <c r="T44" s="33" t="s">
        <v>47</v>
      </c>
      <c r="U44" s="33" t="s">
        <v>260</v>
      </c>
      <c r="V44" s="33" t="s">
        <v>61</v>
      </c>
      <c r="W44" s="25" t="s">
        <v>84</v>
      </c>
      <c r="X44" s="28" t="s">
        <v>51</v>
      </c>
      <c r="Y44" s="33" t="s">
        <v>247</v>
      </c>
      <c r="Z44" s="21"/>
      <c r="AA44" s="21"/>
    </row>
    <row r="45" spans="1:67" s="22" customFormat="1" ht="357" x14ac:dyDescent="0.25">
      <c r="A45" s="13">
        <f t="shared" si="0"/>
        <v>41</v>
      </c>
      <c r="B45" s="23" t="s">
        <v>25</v>
      </c>
      <c r="C45" s="24" t="s">
        <v>89</v>
      </c>
      <c r="D45" s="23" t="s">
        <v>90</v>
      </c>
      <c r="E45" s="23" t="s">
        <v>27</v>
      </c>
      <c r="F45" s="23" t="s">
        <v>238</v>
      </c>
      <c r="G45" s="23" t="s">
        <v>239</v>
      </c>
      <c r="H45" s="30" t="s">
        <v>240</v>
      </c>
      <c r="I45" s="30"/>
      <c r="J45" s="30" t="s">
        <v>241</v>
      </c>
      <c r="K45" s="33" t="s">
        <v>261</v>
      </c>
      <c r="L45" s="55">
        <v>44931</v>
      </c>
      <c r="M45" s="55">
        <v>45280</v>
      </c>
      <c r="N45" s="33" t="s">
        <v>262</v>
      </c>
      <c r="O45" s="33" t="s">
        <v>263</v>
      </c>
      <c r="P45" s="25" t="s">
        <v>45</v>
      </c>
      <c r="Q45" s="33" t="s">
        <v>264</v>
      </c>
      <c r="R45" s="33" t="s">
        <v>59</v>
      </c>
      <c r="S45" s="29">
        <v>1</v>
      </c>
      <c r="T45" s="33" t="s">
        <v>47</v>
      </c>
      <c r="U45" s="33" t="s">
        <v>265</v>
      </c>
      <c r="V45" s="33" t="s">
        <v>61</v>
      </c>
      <c r="W45" s="25" t="s">
        <v>84</v>
      </c>
      <c r="X45" s="28" t="s">
        <v>51</v>
      </c>
      <c r="Y45" s="33" t="s">
        <v>52</v>
      </c>
      <c r="Z45" s="21"/>
      <c r="AA45" s="21"/>
    </row>
    <row r="46" spans="1:67" s="22" customFormat="1" ht="178.5" x14ac:dyDescent="0.25">
      <c r="A46" s="13">
        <f t="shared" si="0"/>
        <v>42</v>
      </c>
      <c r="B46" s="30" t="s">
        <v>25</v>
      </c>
      <c r="C46" s="25" t="s">
        <v>266</v>
      </c>
      <c r="D46" s="30" t="s">
        <v>267</v>
      </c>
      <c r="E46" s="30" t="s">
        <v>143</v>
      </c>
      <c r="F46" s="23" t="s">
        <v>101</v>
      </c>
      <c r="G46" s="30" t="s">
        <v>232</v>
      </c>
      <c r="H46" s="30" t="s">
        <v>268</v>
      </c>
      <c r="I46" s="30"/>
      <c r="J46" s="30" t="s">
        <v>269</v>
      </c>
      <c r="K46" s="33" t="s">
        <v>270</v>
      </c>
      <c r="L46" s="31">
        <v>44927</v>
      </c>
      <c r="M46" s="31">
        <v>45291</v>
      </c>
      <c r="N46" s="33" t="s">
        <v>271</v>
      </c>
      <c r="O46" s="33" t="s">
        <v>272</v>
      </c>
      <c r="P46" s="25" t="s">
        <v>57</v>
      </c>
      <c r="Q46" s="33" t="s">
        <v>273</v>
      </c>
      <c r="R46" s="25" t="s">
        <v>59</v>
      </c>
      <c r="S46" s="29">
        <v>0.98</v>
      </c>
      <c r="T46" s="33" t="s">
        <v>47</v>
      </c>
      <c r="U46" s="33" t="s">
        <v>274</v>
      </c>
      <c r="V46" s="33" t="s">
        <v>61</v>
      </c>
      <c r="W46" s="25" t="s">
        <v>84</v>
      </c>
      <c r="X46" s="32"/>
      <c r="Y46" s="33" t="s">
        <v>52</v>
      </c>
      <c r="Z46" s="21"/>
      <c r="AA46" s="21"/>
    </row>
    <row r="47" spans="1:67" s="22" customFormat="1" ht="178.5" x14ac:dyDescent="0.25">
      <c r="A47" s="13">
        <f t="shared" si="0"/>
        <v>43</v>
      </c>
      <c r="B47" s="30" t="s">
        <v>25</v>
      </c>
      <c r="C47" s="25" t="s">
        <v>266</v>
      </c>
      <c r="D47" s="30" t="s">
        <v>267</v>
      </c>
      <c r="E47" s="30" t="s">
        <v>143</v>
      </c>
      <c r="F47" s="23" t="s">
        <v>101</v>
      </c>
      <c r="G47" s="30" t="s">
        <v>232</v>
      </c>
      <c r="H47" s="30" t="s">
        <v>268</v>
      </c>
      <c r="I47" s="30"/>
      <c r="J47" s="30" t="s">
        <v>269</v>
      </c>
      <c r="K47" s="33" t="s">
        <v>275</v>
      </c>
      <c r="L47" s="26">
        <v>44928</v>
      </c>
      <c r="M47" s="31">
        <v>45291</v>
      </c>
      <c r="N47" s="33" t="s">
        <v>276</v>
      </c>
      <c r="O47" s="33" t="s">
        <v>277</v>
      </c>
      <c r="P47" s="25" t="s">
        <v>45</v>
      </c>
      <c r="Q47" s="33" t="s">
        <v>278</v>
      </c>
      <c r="R47" s="33" t="s">
        <v>31</v>
      </c>
      <c r="S47" s="27">
        <v>4</v>
      </c>
      <c r="T47" s="33" t="s">
        <v>32</v>
      </c>
      <c r="U47" s="33" t="s">
        <v>279</v>
      </c>
      <c r="V47" s="33" t="s">
        <v>61</v>
      </c>
      <c r="W47" s="24" t="s">
        <v>50</v>
      </c>
      <c r="X47" s="36">
        <v>1116000000</v>
      </c>
      <c r="Y47" s="33" t="s">
        <v>280</v>
      </c>
      <c r="Z47" s="21"/>
      <c r="AA47" s="21"/>
    </row>
    <row r="48" spans="1:67" s="22" customFormat="1" ht="178.5" x14ac:dyDescent="0.25">
      <c r="A48" s="13">
        <f t="shared" si="0"/>
        <v>44</v>
      </c>
      <c r="B48" s="30" t="s">
        <v>25</v>
      </c>
      <c r="C48" s="25" t="s">
        <v>266</v>
      </c>
      <c r="D48" s="30" t="s">
        <v>267</v>
      </c>
      <c r="E48" s="30" t="s">
        <v>143</v>
      </c>
      <c r="F48" s="23" t="s">
        <v>101</v>
      </c>
      <c r="G48" s="30" t="s">
        <v>232</v>
      </c>
      <c r="H48" s="30" t="s">
        <v>268</v>
      </c>
      <c r="I48" s="30"/>
      <c r="J48" s="30" t="s">
        <v>269</v>
      </c>
      <c r="K48" s="33" t="s">
        <v>281</v>
      </c>
      <c r="L48" s="31">
        <v>44927</v>
      </c>
      <c r="M48" s="31">
        <v>45291</v>
      </c>
      <c r="N48" s="33" t="s">
        <v>282</v>
      </c>
      <c r="O48" s="33" t="s">
        <v>282</v>
      </c>
      <c r="P48" s="25" t="s">
        <v>45</v>
      </c>
      <c r="Q48" s="33" t="s">
        <v>283</v>
      </c>
      <c r="R48" s="33" t="s">
        <v>31</v>
      </c>
      <c r="S48" s="27">
        <v>4</v>
      </c>
      <c r="T48" s="33" t="s">
        <v>32</v>
      </c>
      <c r="U48" s="33" t="s">
        <v>284</v>
      </c>
      <c r="V48" s="33" t="s">
        <v>61</v>
      </c>
      <c r="W48" s="25" t="s">
        <v>50</v>
      </c>
      <c r="X48" s="56" t="s">
        <v>285</v>
      </c>
      <c r="Y48" s="33" t="s">
        <v>286</v>
      </c>
      <c r="Z48" s="21"/>
      <c r="AA48" s="21"/>
    </row>
    <row r="49" spans="1:27" s="22" customFormat="1" ht="229.5" x14ac:dyDescent="0.25">
      <c r="A49" s="13">
        <f t="shared" si="0"/>
        <v>45</v>
      </c>
      <c r="B49" s="30" t="s">
        <v>25</v>
      </c>
      <c r="C49" s="25" t="s">
        <v>26</v>
      </c>
      <c r="D49" s="24" t="s">
        <v>36</v>
      </c>
      <c r="E49" s="30" t="s">
        <v>143</v>
      </c>
      <c r="F49" s="23" t="s">
        <v>101</v>
      </c>
      <c r="G49" s="30" t="s">
        <v>232</v>
      </c>
      <c r="H49" s="30" t="s">
        <v>268</v>
      </c>
      <c r="I49" s="30"/>
      <c r="J49" s="30" t="s">
        <v>269</v>
      </c>
      <c r="K49" s="33" t="s">
        <v>287</v>
      </c>
      <c r="L49" s="31">
        <v>45108</v>
      </c>
      <c r="M49" s="31">
        <v>45260</v>
      </c>
      <c r="N49" s="33" t="s">
        <v>288</v>
      </c>
      <c r="O49" s="33" t="s">
        <v>289</v>
      </c>
      <c r="P49" s="33" t="s">
        <v>150</v>
      </c>
      <c r="Q49" s="33" t="s">
        <v>290</v>
      </c>
      <c r="R49" s="33" t="s">
        <v>31</v>
      </c>
      <c r="S49" s="27">
        <v>1</v>
      </c>
      <c r="T49" s="33" t="s">
        <v>32</v>
      </c>
      <c r="U49" s="33" t="s">
        <v>291</v>
      </c>
      <c r="V49" s="25" t="s">
        <v>49</v>
      </c>
      <c r="W49" s="24" t="s">
        <v>50</v>
      </c>
      <c r="X49" s="36">
        <v>80000000</v>
      </c>
      <c r="Y49" s="33" t="s">
        <v>280</v>
      </c>
      <c r="Z49" s="21"/>
      <c r="AA49" s="21"/>
    </row>
    <row r="50" spans="1:27" s="22" customFormat="1" ht="178.5" x14ac:dyDescent="0.25">
      <c r="A50" s="13">
        <f t="shared" si="0"/>
        <v>46</v>
      </c>
      <c r="B50" s="30" t="s">
        <v>25</v>
      </c>
      <c r="C50" s="25" t="s">
        <v>266</v>
      </c>
      <c r="D50" s="30" t="s">
        <v>267</v>
      </c>
      <c r="E50" s="30" t="s">
        <v>143</v>
      </c>
      <c r="F50" s="23" t="s">
        <v>101</v>
      </c>
      <c r="G50" s="30" t="s">
        <v>232</v>
      </c>
      <c r="H50" s="30" t="s">
        <v>268</v>
      </c>
      <c r="I50" s="30"/>
      <c r="J50" s="30" t="s">
        <v>269</v>
      </c>
      <c r="K50" s="33" t="s">
        <v>292</v>
      </c>
      <c r="L50" s="26">
        <v>44928</v>
      </c>
      <c r="M50" s="31">
        <v>45291</v>
      </c>
      <c r="N50" s="33" t="s">
        <v>293</v>
      </c>
      <c r="O50" s="33" t="s">
        <v>294</v>
      </c>
      <c r="P50" s="25" t="s">
        <v>45</v>
      </c>
      <c r="Q50" s="33" t="s">
        <v>295</v>
      </c>
      <c r="R50" s="33" t="s">
        <v>31</v>
      </c>
      <c r="S50" s="27">
        <v>1</v>
      </c>
      <c r="T50" s="33" t="s">
        <v>32</v>
      </c>
      <c r="U50" s="33" t="s">
        <v>296</v>
      </c>
      <c r="V50" s="25" t="s">
        <v>49</v>
      </c>
      <c r="W50" s="24" t="s">
        <v>50</v>
      </c>
      <c r="X50" s="36">
        <v>604683489</v>
      </c>
      <c r="Y50" s="33" t="s">
        <v>280</v>
      </c>
      <c r="Z50" s="21"/>
      <c r="AA50" s="21"/>
    </row>
    <row r="51" spans="1:27" s="22" customFormat="1" ht="242.25" x14ac:dyDescent="0.25">
      <c r="A51" s="13">
        <f t="shared" si="0"/>
        <v>47</v>
      </c>
      <c r="B51" s="30" t="s">
        <v>25</v>
      </c>
      <c r="C51" s="25" t="s">
        <v>89</v>
      </c>
      <c r="D51" s="23" t="s">
        <v>90</v>
      </c>
      <c r="E51" s="30" t="s">
        <v>143</v>
      </c>
      <c r="F51" s="23" t="s">
        <v>101</v>
      </c>
      <c r="G51" s="30" t="s">
        <v>232</v>
      </c>
      <c r="H51" s="30" t="s">
        <v>268</v>
      </c>
      <c r="I51" s="30"/>
      <c r="J51" s="30" t="s">
        <v>269</v>
      </c>
      <c r="K51" s="33" t="s">
        <v>297</v>
      </c>
      <c r="L51" s="31">
        <v>44986</v>
      </c>
      <c r="M51" s="31">
        <v>45291</v>
      </c>
      <c r="N51" s="33" t="s">
        <v>298</v>
      </c>
      <c r="O51" s="33" t="s">
        <v>298</v>
      </c>
      <c r="P51" s="25" t="s">
        <v>45</v>
      </c>
      <c r="Q51" s="33" t="s">
        <v>298</v>
      </c>
      <c r="R51" s="33" t="s">
        <v>31</v>
      </c>
      <c r="S51" s="27">
        <v>1</v>
      </c>
      <c r="T51" s="33" t="s">
        <v>32</v>
      </c>
      <c r="U51" s="33" t="s">
        <v>299</v>
      </c>
      <c r="V51" s="25" t="s">
        <v>49</v>
      </c>
      <c r="W51" s="24" t="s">
        <v>50</v>
      </c>
      <c r="X51" s="36">
        <v>82110000</v>
      </c>
      <c r="Y51" s="33" t="s">
        <v>280</v>
      </c>
      <c r="Z51" s="21"/>
      <c r="AA51" s="21"/>
    </row>
    <row r="52" spans="1:27" s="22" customFormat="1" ht="242.25" x14ac:dyDescent="0.25">
      <c r="A52" s="13">
        <f t="shared" si="0"/>
        <v>48</v>
      </c>
      <c r="B52" s="30" t="s">
        <v>25</v>
      </c>
      <c r="C52" s="25" t="s">
        <v>89</v>
      </c>
      <c r="D52" s="23" t="s">
        <v>90</v>
      </c>
      <c r="E52" s="30" t="s">
        <v>143</v>
      </c>
      <c r="F52" s="23" t="s">
        <v>101</v>
      </c>
      <c r="G52" s="30" t="s">
        <v>232</v>
      </c>
      <c r="H52" s="30" t="s">
        <v>268</v>
      </c>
      <c r="I52" s="30"/>
      <c r="J52" s="30" t="s">
        <v>269</v>
      </c>
      <c r="K52" s="33" t="s">
        <v>300</v>
      </c>
      <c r="L52" s="31">
        <v>44986</v>
      </c>
      <c r="M52" s="31">
        <v>45291</v>
      </c>
      <c r="N52" s="33" t="s">
        <v>301</v>
      </c>
      <c r="O52" s="33" t="s">
        <v>301</v>
      </c>
      <c r="P52" s="25" t="s">
        <v>45</v>
      </c>
      <c r="Q52" s="33" t="s">
        <v>301</v>
      </c>
      <c r="R52" s="33" t="s">
        <v>31</v>
      </c>
      <c r="S52" s="27">
        <v>1</v>
      </c>
      <c r="T52" s="33" t="s">
        <v>32</v>
      </c>
      <c r="U52" s="33" t="s">
        <v>299</v>
      </c>
      <c r="V52" s="25" t="s">
        <v>49</v>
      </c>
      <c r="W52" s="24" t="s">
        <v>50</v>
      </c>
      <c r="X52" s="36">
        <v>82110000</v>
      </c>
      <c r="Y52" s="33" t="s">
        <v>280</v>
      </c>
      <c r="Z52" s="21"/>
      <c r="AA52" s="21"/>
    </row>
    <row r="53" spans="1:27" s="22" customFormat="1" ht="242.25" x14ac:dyDescent="0.25">
      <c r="A53" s="13">
        <f t="shared" si="0"/>
        <v>49</v>
      </c>
      <c r="B53" s="30" t="s">
        <v>25</v>
      </c>
      <c r="C53" s="25" t="s">
        <v>89</v>
      </c>
      <c r="D53" s="23" t="s">
        <v>90</v>
      </c>
      <c r="E53" s="30" t="s">
        <v>143</v>
      </c>
      <c r="F53" s="30" t="s">
        <v>38</v>
      </c>
      <c r="G53" s="30" t="s">
        <v>232</v>
      </c>
      <c r="H53" s="30" t="s">
        <v>268</v>
      </c>
      <c r="I53" s="30"/>
      <c r="J53" s="30" t="s">
        <v>269</v>
      </c>
      <c r="K53" s="33" t="s">
        <v>302</v>
      </c>
      <c r="L53" s="31">
        <v>44958</v>
      </c>
      <c r="M53" s="31">
        <v>45291</v>
      </c>
      <c r="N53" s="33" t="s">
        <v>303</v>
      </c>
      <c r="O53" s="33" t="s">
        <v>304</v>
      </c>
      <c r="P53" s="33" t="s">
        <v>150</v>
      </c>
      <c r="Q53" s="33" t="s">
        <v>305</v>
      </c>
      <c r="R53" s="33" t="s">
        <v>31</v>
      </c>
      <c r="S53" s="27">
        <v>1</v>
      </c>
      <c r="T53" s="33" t="s">
        <v>32</v>
      </c>
      <c r="U53" s="33" t="s">
        <v>306</v>
      </c>
      <c r="V53" s="33" t="s">
        <v>49</v>
      </c>
      <c r="W53" s="24" t="s">
        <v>50</v>
      </c>
      <c r="X53" s="36">
        <v>100000000</v>
      </c>
      <c r="Y53" s="33" t="s">
        <v>307</v>
      </c>
      <c r="Z53" s="21"/>
      <c r="AA53" s="21"/>
    </row>
    <row r="54" spans="1:27" s="22" customFormat="1" ht="178.5" x14ac:dyDescent="0.25">
      <c r="A54" s="13">
        <f t="shared" si="0"/>
        <v>50</v>
      </c>
      <c r="B54" s="30" t="s">
        <v>25</v>
      </c>
      <c r="C54" s="25" t="s">
        <v>266</v>
      </c>
      <c r="D54" s="30" t="s">
        <v>267</v>
      </c>
      <c r="E54" s="30" t="s">
        <v>143</v>
      </c>
      <c r="F54" s="30" t="s">
        <v>38</v>
      </c>
      <c r="G54" s="30" t="s">
        <v>232</v>
      </c>
      <c r="H54" s="30" t="s">
        <v>268</v>
      </c>
      <c r="I54" s="30"/>
      <c r="J54" s="30" t="s">
        <v>269</v>
      </c>
      <c r="K54" s="33" t="s">
        <v>308</v>
      </c>
      <c r="L54" s="31">
        <v>44986</v>
      </c>
      <c r="M54" s="31">
        <v>45291</v>
      </c>
      <c r="N54" s="33" t="s">
        <v>309</v>
      </c>
      <c r="O54" s="33" t="s">
        <v>309</v>
      </c>
      <c r="P54" s="25" t="s">
        <v>45</v>
      </c>
      <c r="Q54" s="33" t="s">
        <v>309</v>
      </c>
      <c r="R54" s="33" t="s">
        <v>59</v>
      </c>
      <c r="S54" s="29">
        <v>1</v>
      </c>
      <c r="T54" s="33" t="s">
        <v>310</v>
      </c>
      <c r="U54" s="33" t="s">
        <v>311</v>
      </c>
      <c r="V54" s="33" t="s">
        <v>49</v>
      </c>
      <c r="W54" s="24" t="s">
        <v>50</v>
      </c>
      <c r="X54" s="36">
        <v>179640000</v>
      </c>
      <c r="Y54" s="33" t="s">
        <v>280</v>
      </c>
      <c r="Z54" s="21"/>
      <c r="AA54" s="21"/>
    </row>
    <row r="55" spans="1:27" s="22" customFormat="1" ht="178.5" x14ac:dyDescent="0.25">
      <c r="A55" s="13">
        <f t="shared" si="0"/>
        <v>51</v>
      </c>
      <c r="B55" s="30" t="s">
        <v>25</v>
      </c>
      <c r="C55" s="25" t="s">
        <v>266</v>
      </c>
      <c r="D55" s="30" t="s">
        <v>267</v>
      </c>
      <c r="E55" s="30" t="s">
        <v>143</v>
      </c>
      <c r="F55" s="30" t="s">
        <v>38</v>
      </c>
      <c r="G55" s="30" t="s">
        <v>232</v>
      </c>
      <c r="H55" s="30" t="s">
        <v>268</v>
      </c>
      <c r="I55" s="30"/>
      <c r="J55" s="30" t="s">
        <v>269</v>
      </c>
      <c r="K55" s="33" t="s">
        <v>312</v>
      </c>
      <c r="L55" s="31">
        <v>45017</v>
      </c>
      <c r="M55" s="31">
        <v>45231</v>
      </c>
      <c r="N55" s="33" t="s">
        <v>313</v>
      </c>
      <c r="O55" s="33" t="s">
        <v>314</v>
      </c>
      <c r="P55" s="25" t="s">
        <v>45</v>
      </c>
      <c r="Q55" s="33" t="s">
        <v>315</v>
      </c>
      <c r="R55" s="33" t="s">
        <v>59</v>
      </c>
      <c r="S55" s="29">
        <v>1</v>
      </c>
      <c r="T55" s="33" t="s">
        <v>47</v>
      </c>
      <c r="U55" s="33" t="s">
        <v>316</v>
      </c>
      <c r="V55" s="33" t="s">
        <v>49</v>
      </c>
      <c r="W55" s="24" t="s">
        <v>50</v>
      </c>
      <c r="X55" s="36">
        <v>211000000</v>
      </c>
      <c r="Y55" s="33" t="s">
        <v>280</v>
      </c>
      <c r="Z55" s="21"/>
      <c r="AA55" s="21"/>
    </row>
    <row r="56" spans="1:27" s="22" customFormat="1" ht="178.5" x14ac:dyDescent="0.25">
      <c r="A56" s="13">
        <f t="shared" si="0"/>
        <v>52</v>
      </c>
      <c r="B56" s="30" t="s">
        <v>25</v>
      </c>
      <c r="C56" s="25" t="s">
        <v>266</v>
      </c>
      <c r="D56" s="30" t="s">
        <v>267</v>
      </c>
      <c r="E56" s="30" t="s">
        <v>143</v>
      </c>
      <c r="F56" s="30" t="s">
        <v>38</v>
      </c>
      <c r="G56" s="30" t="s">
        <v>232</v>
      </c>
      <c r="H56" s="30" t="s">
        <v>268</v>
      </c>
      <c r="I56" s="30"/>
      <c r="J56" s="30" t="s">
        <v>269</v>
      </c>
      <c r="K56" s="33" t="s">
        <v>317</v>
      </c>
      <c r="L56" s="31">
        <v>44958</v>
      </c>
      <c r="M56" s="31">
        <v>45200</v>
      </c>
      <c r="N56" s="33" t="s">
        <v>318</v>
      </c>
      <c r="O56" s="33" t="s">
        <v>318</v>
      </c>
      <c r="P56" s="25" t="s">
        <v>45</v>
      </c>
      <c r="Q56" s="33" t="s">
        <v>318</v>
      </c>
      <c r="R56" s="33" t="s">
        <v>59</v>
      </c>
      <c r="S56" s="29">
        <v>1</v>
      </c>
      <c r="T56" s="33" t="s">
        <v>47</v>
      </c>
      <c r="U56" s="33" t="s">
        <v>319</v>
      </c>
      <c r="V56" s="33" t="s">
        <v>49</v>
      </c>
      <c r="W56" s="24" t="s">
        <v>50</v>
      </c>
      <c r="X56" s="36">
        <v>7800000</v>
      </c>
      <c r="Y56" s="33" t="s">
        <v>280</v>
      </c>
      <c r="Z56" s="21"/>
      <c r="AA56" s="21"/>
    </row>
    <row r="57" spans="1:27" s="22" customFormat="1" ht="178.5" x14ac:dyDescent="0.25">
      <c r="A57" s="13">
        <f t="shared" si="0"/>
        <v>53</v>
      </c>
      <c r="B57" s="30" t="s">
        <v>25</v>
      </c>
      <c r="C57" s="25" t="s">
        <v>266</v>
      </c>
      <c r="D57" s="30" t="s">
        <v>267</v>
      </c>
      <c r="E57" s="30" t="s">
        <v>143</v>
      </c>
      <c r="F57" s="23" t="s">
        <v>101</v>
      </c>
      <c r="G57" s="30" t="s">
        <v>232</v>
      </c>
      <c r="H57" s="30" t="s">
        <v>268</v>
      </c>
      <c r="I57" s="30"/>
      <c r="J57" s="30" t="s">
        <v>269</v>
      </c>
      <c r="K57" s="33" t="s">
        <v>320</v>
      </c>
      <c r="L57" s="31">
        <v>44986</v>
      </c>
      <c r="M57" s="31">
        <v>45275</v>
      </c>
      <c r="N57" s="33" t="s">
        <v>321</v>
      </c>
      <c r="O57" s="33" t="s">
        <v>322</v>
      </c>
      <c r="P57" s="33" t="s">
        <v>150</v>
      </c>
      <c r="Q57" s="33" t="s">
        <v>323</v>
      </c>
      <c r="R57" s="33" t="s">
        <v>31</v>
      </c>
      <c r="S57" s="27">
        <v>3</v>
      </c>
      <c r="T57" s="33" t="s">
        <v>47</v>
      </c>
      <c r="U57" s="33" t="s">
        <v>324</v>
      </c>
      <c r="V57" s="25" t="s">
        <v>34</v>
      </c>
      <c r="W57" s="25" t="s">
        <v>84</v>
      </c>
      <c r="X57" s="37">
        <v>0</v>
      </c>
      <c r="Y57" s="33" t="s">
        <v>52</v>
      </c>
      <c r="Z57" s="21"/>
      <c r="AA57" s="21"/>
    </row>
    <row r="58" spans="1:27" s="22" customFormat="1" ht="178.5" x14ac:dyDescent="0.25">
      <c r="A58" s="13">
        <f t="shared" si="0"/>
        <v>54</v>
      </c>
      <c r="B58" s="30" t="s">
        <v>25</v>
      </c>
      <c r="C58" s="25" t="s">
        <v>266</v>
      </c>
      <c r="D58" s="30" t="s">
        <v>267</v>
      </c>
      <c r="E58" s="30" t="s">
        <v>143</v>
      </c>
      <c r="F58" s="30" t="s">
        <v>38</v>
      </c>
      <c r="G58" s="30" t="s">
        <v>232</v>
      </c>
      <c r="H58" s="30" t="s">
        <v>268</v>
      </c>
      <c r="I58" s="30"/>
      <c r="J58" s="30" t="s">
        <v>269</v>
      </c>
      <c r="K58" s="33" t="s">
        <v>325</v>
      </c>
      <c r="L58" s="31">
        <v>44958</v>
      </c>
      <c r="M58" s="31">
        <v>45260</v>
      </c>
      <c r="N58" s="33" t="s">
        <v>326</v>
      </c>
      <c r="O58" s="33" t="s">
        <v>327</v>
      </c>
      <c r="P58" s="33" t="s">
        <v>150</v>
      </c>
      <c r="Q58" s="33" t="s">
        <v>328</v>
      </c>
      <c r="R58" s="33" t="s">
        <v>31</v>
      </c>
      <c r="S58" s="27">
        <v>2</v>
      </c>
      <c r="T58" s="33" t="s">
        <v>47</v>
      </c>
      <c r="U58" s="33" t="s">
        <v>329</v>
      </c>
      <c r="V58" s="25" t="s">
        <v>34</v>
      </c>
      <c r="W58" s="25" t="s">
        <v>84</v>
      </c>
      <c r="X58" s="37">
        <v>0</v>
      </c>
      <c r="Y58" s="33" t="s">
        <v>52</v>
      </c>
      <c r="Z58" s="21"/>
      <c r="AA58" s="21"/>
    </row>
    <row r="59" spans="1:27" s="22" customFormat="1" ht="229.5" x14ac:dyDescent="0.25">
      <c r="A59" s="13">
        <f t="shared" si="0"/>
        <v>55</v>
      </c>
      <c r="B59" s="30" t="s">
        <v>25</v>
      </c>
      <c r="C59" s="25" t="s">
        <v>26</v>
      </c>
      <c r="D59" s="24" t="s">
        <v>36</v>
      </c>
      <c r="E59" s="30" t="s">
        <v>330</v>
      </c>
      <c r="F59" s="30" t="s">
        <v>331</v>
      </c>
      <c r="G59" s="30" t="s">
        <v>232</v>
      </c>
      <c r="H59" s="30" t="s">
        <v>268</v>
      </c>
      <c r="I59" s="30"/>
      <c r="J59" s="30" t="s">
        <v>269</v>
      </c>
      <c r="K59" s="33" t="s">
        <v>332</v>
      </c>
      <c r="L59" s="31">
        <v>44958</v>
      </c>
      <c r="M59" s="31">
        <v>45275</v>
      </c>
      <c r="N59" s="33" t="s">
        <v>333</v>
      </c>
      <c r="O59" s="33" t="s">
        <v>334</v>
      </c>
      <c r="P59" s="33" t="s">
        <v>150</v>
      </c>
      <c r="Q59" s="33" t="s">
        <v>335</v>
      </c>
      <c r="R59" s="33" t="s">
        <v>31</v>
      </c>
      <c r="S59" s="27">
        <v>6</v>
      </c>
      <c r="T59" s="33" t="s">
        <v>47</v>
      </c>
      <c r="U59" s="33" t="s">
        <v>336</v>
      </c>
      <c r="V59" s="25" t="s">
        <v>34</v>
      </c>
      <c r="W59" s="25" t="s">
        <v>84</v>
      </c>
      <c r="X59" s="37">
        <v>0</v>
      </c>
      <c r="Y59" s="33" t="s">
        <v>52</v>
      </c>
      <c r="Z59" s="21"/>
      <c r="AA59" s="21"/>
    </row>
    <row r="60" spans="1:27" s="22" customFormat="1" ht="242.25" x14ac:dyDescent="0.25">
      <c r="A60" s="13">
        <f t="shared" si="0"/>
        <v>56</v>
      </c>
      <c r="B60" s="30" t="s">
        <v>25</v>
      </c>
      <c r="C60" s="25" t="s">
        <v>89</v>
      </c>
      <c r="D60" s="23" t="s">
        <v>90</v>
      </c>
      <c r="E60" s="30" t="s">
        <v>143</v>
      </c>
      <c r="F60" s="30" t="s">
        <v>38</v>
      </c>
      <c r="G60" s="30" t="s">
        <v>232</v>
      </c>
      <c r="H60" s="30" t="s">
        <v>268</v>
      </c>
      <c r="I60" s="30"/>
      <c r="J60" s="30" t="s">
        <v>269</v>
      </c>
      <c r="K60" s="33" t="s">
        <v>337</v>
      </c>
      <c r="L60" s="31">
        <v>44958</v>
      </c>
      <c r="M60" s="31">
        <v>45275</v>
      </c>
      <c r="N60" s="33" t="s">
        <v>338</v>
      </c>
      <c r="O60" s="33" t="s">
        <v>338</v>
      </c>
      <c r="P60" s="25" t="s">
        <v>45</v>
      </c>
      <c r="Q60" s="33" t="s">
        <v>338</v>
      </c>
      <c r="R60" s="33" t="s">
        <v>31</v>
      </c>
      <c r="S60" s="27">
        <v>1</v>
      </c>
      <c r="T60" s="33" t="s">
        <v>32</v>
      </c>
      <c r="U60" s="33" t="s">
        <v>299</v>
      </c>
      <c r="V60" s="33" t="s">
        <v>49</v>
      </c>
      <c r="W60" s="24" t="s">
        <v>50</v>
      </c>
      <c r="X60" s="36">
        <v>186521925</v>
      </c>
      <c r="Y60" s="33" t="s">
        <v>280</v>
      </c>
      <c r="Z60" s="21"/>
      <c r="AA60" s="21"/>
    </row>
    <row r="61" spans="1:27" s="22" customFormat="1" ht="242.25" x14ac:dyDescent="0.25">
      <c r="A61" s="13">
        <f t="shared" si="0"/>
        <v>57</v>
      </c>
      <c r="B61" s="30" t="s">
        <v>25</v>
      </c>
      <c r="C61" s="25" t="s">
        <v>89</v>
      </c>
      <c r="D61" s="23" t="s">
        <v>90</v>
      </c>
      <c r="E61" s="30" t="s">
        <v>143</v>
      </c>
      <c r="F61" s="23" t="s">
        <v>101</v>
      </c>
      <c r="G61" s="30" t="s">
        <v>232</v>
      </c>
      <c r="H61" s="30" t="s">
        <v>268</v>
      </c>
      <c r="I61" s="30"/>
      <c r="J61" s="30" t="s">
        <v>269</v>
      </c>
      <c r="K61" s="33" t="s">
        <v>339</v>
      </c>
      <c r="L61" s="31">
        <v>44958</v>
      </c>
      <c r="M61" s="31">
        <v>45291</v>
      </c>
      <c r="N61" s="33" t="s">
        <v>340</v>
      </c>
      <c r="O61" s="33" t="s">
        <v>340</v>
      </c>
      <c r="P61" s="25" t="s">
        <v>45</v>
      </c>
      <c r="Q61" s="33" t="s">
        <v>340</v>
      </c>
      <c r="R61" s="33" t="s">
        <v>31</v>
      </c>
      <c r="S61" s="27">
        <v>1</v>
      </c>
      <c r="T61" s="33" t="s">
        <v>32</v>
      </c>
      <c r="U61" s="33" t="s">
        <v>299</v>
      </c>
      <c r="V61" s="25" t="s">
        <v>49</v>
      </c>
      <c r="W61" s="24" t="s">
        <v>50</v>
      </c>
      <c r="X61" s="36">
        <v>363619785</v>
      </c>
      <c r="Y61" s="33" t="s">
        <v>280</v>
      </c>
      <c r="Z61" s="21"/>
      <c r="AA61" s="21"/>
    </row>
    <row r="62" spans="1:27" s="22" customFormat="1" ht="216.75" x14ac:dyDescent="0.25">
      <c r="A62" s="13">
        <f t="shared" si="0"/>
        <v>58</v>
      </c>
      <c r="B62" s="33" t="s">
        <v>25</v>
      </c>
      <c r="C62" s="25" t="s">
        <v>26</v>
      </c>
      <c r="D62" s="33" t="s">
        <v>142</v>
      </c>
      <c r="E62" s="33" t="s">
        <v>37</v>
      </c>
      <c r="F62" s="23" t="s">
        <v>101</v>
      </c>
      <c r="G62" s="23" t="s">
        <v>102</v>
      </c>
      <c r="H62" s="33" t="s">
        <v>341</v>
      </c>
      <c r="I62" s="33"/>
      <c r="J62" s="33" t="s">
        <v>342</v>
      </c>
      <c r="K62" s="33" t="s">
        <v>343</v>
      </c>
      <c r="L62" s="57">
        <v>44942</v>
      </c>
      <c r="M62" s="58">
        <v>45289</v>
      </c>
      <c r="N62" s="33" t="s">
        <v>344</v>
      </c>
      <c r="O62" s="33" t="s">
        <v>345</v>
      </c>
      <c r="P62" s="25" t="s">
        <v>45</v>
      </c>
      <c r="Q62" s="33" t="s">
        <v>346</v>
      </c>
      <c r="R62" s="33" t="s">
        <v>31</v>
      </c>
      <c r="S62" s="27">
        <v>3</v>
      </c>
      <c r="T62" s="33" t="s">
        <v>32</v>
      </c>
      <c r="U62" s="33" t="s">
        <v>347</v>
      </c>
      <c r="V62" s="25" t="s">
        <v>34</v>
      </c>
      <c r="W62" s="24" t="s">
        <v>50</v>
      </c>
      <c r="X62" s="59">
        <v>1546520000</v>
      </c>
      <c r="Y62" s="33" t="s">
        <v>100</v>
      </c>
      <c r="Z62" s="21"/>
      <c r="AA62" s="21"/>
    </row>
    <row r="63" spans="1:27" s="22" customFormat="1" ht="216.75" x14ac:dyDescent="0.25">
      <c r="A63" s="13">
        <f t="shared" si="0"/>
        <v>59</v>
      </c>
      <c r="B63" s="33" t="s">
        <v>25</v>
      </c>
      <c r="C63" s="25" t="s">
        <v>26</v>
      </c>
      <c r="D63" s="33" t="s">
        <v>142</v>
      </c>
      <c r="E63" s="33" t="s">
        <v>37</v>
      </c>
      <c r="F63" s="23" t="s">
        <v>101</v>
      </c>
      <c r="G63" s="23" t="s">
        <v>102</v>
      </c>
      <c r="H63" s="33" t="s">
        <v>341</v>
      </c>
      <c r="I63" s="33"/>
      <c r="J63" s="33" t="s">
        <v>342</v>
      </c>
      <c r="K63" s="33" t="s">
        <v>348</v>
      </c>
      <c r="L63" s="57">
        <v>44942</v>
      </c>
      <c r="M63" s="58">
        <v>45289</v>
      </c>
      <c r="N63" s="33" t="s">
        <v>349</v>
      </c>
      <c r="O63" s="33" t="s">
        <v>350</v>
      </c>
      <c r="P63" s="25" t="s">
        <v>45</v>
      </c>
      <c r="Q63" s="33" t="s">
        <v>351</v>
      </c>
      <c r="R63" s="33" t="s">
        <v>31</v>
      </c>
      <c r="S63" s="27">
        <v>3</v>
      </c>
      <c r="T63" s="33" t="s">
        <v>32</v>
      </c>
      <c r="U63" s="33" t="s">
        <v>352</v>
      </c>
      <c r="V63" s="25" t="s">
        <v>34</v>
      </c>
      <c r="W63" s="24" t="s">
        <v>50</v>
      </c>
      <c r="X63" s="59">
        <v>1604056996</v>
      </c>
      <c r="Y63" s="33" t="s">
        <v>100</v>
      </c>
      <c r="Z63" s="21"/>
      <c r="AA63" s="21"/>
    </row>
    <row r="64" spans="1:27" s="22" customFormat="1" ht="216.75" x14ac:dyDescent="0.25">
      <c r="A64" s="13">
        <f t="shared" si="0"/>
        <v>60</v>
      </c>
      <c r="B64" s="33" t="s">
        <v>25</v>
      </c>
      <c r="C64" s="25" t="s">
        <v>26</v>
      </c>
      <c r="D64" s="33" t="s">
        <v>142</v>
      </c>
      <c r="E64" s="33" t="s">
        <v>37</v>
      </c>
      <c r="F64" s="23" t="s">
        <v>101</v>
      </c>
      <c r="G64" s="23" t="s">
        <v>102</v>
      </c>
      <c r="H64" s="33" t="s">
        <v>341</v>
      </c>
      <c r="I64" s="33"/>
      <c r="J64" s="33" t="s">
        <v>342</v>
      </c>
      <c r="K64" s="33" t="s">
        <v>353</v>
      </c>
      <c r="L64" s="57">
        <v>44942</v>
      </c>
      <c r="M64" s="58">
        <v>45289</v>
      </c>
      <c r="N64" s="33" t="s">
        <v>354</v>
      </c>
      <c r="O64" s="33" t="s">
        <v>355</v>
      </c>
      <c r="P64" s="25" t="s">
        <v>45</v>
      </c>
      <c r="Q64" s="33" t="s">
        <v>356</v>
      </c>
      <c r="R64" s="33" t="s">
        <v>31</v>
      </c>
      <c r="S64" s="27">
        <v>43</v>
      </c>
      <c r="T64" s="33" t="s">
        <v>310</v>
      </c>
      <c r="U64" s="33" t="s">
        <v>357</v>
      </c>
      <c r="V64" s="33" t="s">
        <v>61</v>
      </c>
      <c r="W64" s="25" t="s">
        <v>84</v>
      </c>
      <c r="X64" s="59" t="s">
        <v>51</v>
      </c>
      <c r="Y64" s="33" t="s">
        <v>100</v>
      </c>
      <c r="Z64" s="21"/>
      <c r="AA64" s="21"/>
    </row>
    <row r="65" spans="1:27" s="22" customFormat="1" ht="216.75" x14ac:dyDescent="0.25">
      <c r="A65" s="13">
        <f>A64+1</f>
        <v>61</v>
      </c>
      <c r="B65" s="33" t="s">
        <v>140</v>
      </c>
      <c r="C65" s="25" t="s">
        <v>141</v>
      </c>
      <c r="D65" s="33" t="s">
        <v>142</v>
      </c>
      <c r="E65" s="33" t="s">
        <v>37</v>
      </c>
      <c r="F65" s="23" t="s">
        <v>101</v>
      </c>
      <c r="G65" s="23" t="s">
        <v>102</v>
      </c>
      <c r="H65" s="33" t="s">
        <v>341</v>
      </c>
      <c r="I65" s="33"/>
      <c r="J65" s="33" t="s">
        <v>358</v>
      </c>
      <c r="K65" s="33" t="s">
        <v>359</v>
      </c>
      <c r="L65" s="57">
        <v>44942</v>
      </c>
      <c r="M65" s="58">
        <v>45289</v>
      </c>
      <c r="N65" s="33" t="s">
        <v>360</v>
      </c>
      <c r="O65" s="33" t="s">
        <v>361</v>
      </c>
      <c r="P65" s="25" t="s">
        <v>45</v>
      </c>
      <c r="Q65" s="33" t="s">
        <v>362</v>
      </c>
      <c r="R65" s="33" t="s">
        <v>31</v>
      </c>
      <c r="S65" s="27">
        <v>86</v>
      </c>
      <c r="T65" s="33" t="s">
        <v>310</v>
      </c>
      <c r="U65" s="33" t="s">
        <v>363</v>
      </c>
      <c r="V65" s="25" t="s">
        <v>34</v>
      </c>
      <c r="W65" s="33" t="s">
        <v>364</v>
      </c>
      <c r="X65" s="37">
        <v>0</v>
      </c>
      <c r="Y65" s="33" t="s">
        <v>364</v>
      </c>
      <c r="Z65" s="21"/>
      <c r="AA65" s="21"/>
    </row>
    <row r="66" spans="1:27" s="22" customFormat="1" ht="216.75" x14ac:dyDescent="0.25">
      <c r="A66" s="13">
        <f t="shared" si="0"/>
        <v>62</v>
      </c>
      <c r="B66" s="33" t="s">
        <v>140</v>
      </c>
      <c r="C66" s="25" t="s">
        <v>141</v>
      </c>
      <c r="D66" s="33" t="s">
        <v>142</v>
      </c>
      <c r="E66" s="33" t="s">
        <v>37</v>
      </c>
      <c r="F66" s="23" t="s">
        <v>101</v>
      </c>
      <c r="G66" s="23" t="s">
        <v>102</v>
      </c>
      <c r="H66" s="33" t="s">
        <v>341</v>
      </c>
      <c r="I66" s="33"/>
      <c r="J66" s="33" t="s">
        <v>365</v>
      </c>
      <c r="K66" s="33" t="s">
        <v>366</v>
      </c>
      <c r="L66" s="57">
        <v>44942</v>
      </c>
      <c r="M66" s="58">
        <v>45289</v>
      </c>
      <c r="N66" s="33" t="s">
        <v>367</v>
      </c>
      <c r="O66" s="33" t="s">
        <v>368</v>
      </c>
      <c r="P66" s="25" t="s">
        <v>45</v>
      </c>
      <c r="Q66" s="33" t="s">
        <v>369</v>
      </c>
      <c r="R66" s="33" t="s">
        <v>31</v>
      </c>
      <c r="S66" s="27">
        <v>16</v>
      </c>
      <c r="T66" s="33" t="s">
        <v>310</v>
      </c>
      <c r="U66" s="33" t="s">
        <v>370</v>
      </c>
      <c r="V66" s="33" t="s">
        <v>61</v>
      </c>
      <c r="W66" s="33" t="s">
        <v>364</v>
      </c>
      <c r="X66" s="37">
        <v>0</v>
      </c>
      <c r="Y66" s="33" t="s">
        <v>364</v>
      </c>
      <c r="Z66" s="21"/>
      <c r="AA66" s="21"/>
    </row>
    <row r="67" spans="1:27" s="22" customFormat="1" ht="216.75" x14ac:dyDescent="0.25">
      <c r="A67" s="13">
        <f t="shared" si="0"/>
        <v>63</v>
      </c>
      <c r="B67" s="33" t="s">
        <v>25</v>
      </c>
      <c r="C67" s="25" t="s">
        <v>26</v>
      </c>
      <c r="D67" s="33" t="s">
        <v>142</v>
      </c>
      <c r="E67" s="33" t="s">
        <v>37</v>
      </c>
      <c r="F67" s="23" t="s">
        <v>101</v>
      </c>
      <c r="G67" s="23" t="s">
        <v>102</v>
      </c>
      <c r="H67" s="33" t="s">
        <v>341</v>
      </c>
      <c r="I67" s="33"/>
      <c r="J67" s="33" t="s">
        <v>342</v>
      </c>
      <c r="K67" s="33" t="s">
        <v>371</v>
      </c>
      <c r="L67" s="57">
        <v>45200</v>
      </c>
      <c r="M67" s="58">
        <v>45289</v>
      </c>
      <c r="N67" s="33" t="s">
        <v>372</v>
      </c>
      <c r="O67" s="33" t="s">
        <v>373</v>
      </c>
      <c r="P67" s="25" t="s">
        <v>45</v>
      </c>
      <c r="Q67" s="33" t="s">
        <v>374</v>
      </c>
      <c r="R67" s="33" t="s">
        <v>31</v>
      </c>
      <c r="S67" s="27">
        <v>1</v>
      </c>
      <c r="T67" s="33" t="s">
        <v>310</v>
      </c>
      <c r="U67" s="33" t="s">
        <v>375</v>
      </c>
      <c r="V67" s="33" t="s">
        <v>49</v>
      </c>
      <c r="W67" s="24" t="s">
        <v>50</v>
      </c>
      <c r="X67" s="59">
        <f>27810000</f>
        <v>27810000</v>
      </c>
      <c r="Y67" s="33" t="s">
        <v>100</v>
      </c>
      <c r="Z67" s="21"/>
      <c r="AA67" s="21"/>
    </row>
    <row r="68" spans="1:27" s="22" customFormat="1" ht="216.75" x14ac:dyDescent="0.25">
      <c r="A68" s="13">
        <f t="shared" si="0"/>
        <v>64</v>
      </c>
      <c r="B68" s="30" t="s">
        <v>140</v>
      </c>
      <c r="C68" s="25" t="s">
        <v>141</v>
      </c>
      <c r="D68" s="33" t="s">
        <v>142</v>
      </c>
      <c r="E68" s="30" t="s">
        <v>37</v>
      </c>
      <c r="F68" s="23" t="s">
        <v>101</v>
      </c>
      <c r="G68" s="30" t="s">
        <v>39</v>
      </c>
      <c r="H68" s="30" t="s">
        <v>376</v>
      </c>
      <c r="I68" s="30"/>
      <c r="J68" s="30" t="s">
        <v>377</v>
      </c>
      <c r="K68" s="30" t="s">
        <v>378</v>
      </c>
      <c r="L68" s="26">
        <v>44941</v>
      </c>
      <c r="M68" s="26">
        <v>45291</v>
      </c>
      <c r="N68" s="25" t="s">
        <v>379</v>
      </c>
      <c r="O68" s="33" t="s">
        <v>380</v>
      </c>
      <c r="P68" s="25" t="s">
        <v>57</v>
      </c>
      <c r="Q68" s="30" t="s">
        <v>380</v>
      </c>
      <c r="R68" s="25" t="s">
        <v>59</v>
      </c>
      <c r="S68" s="29">
        <v>1</v>
      </c>
      <c r="T68" s="25" t="s">
        <v>381</v>
      </c>
      <c r="U68" s="30" t="s">
        <v>382</v>
      </c>
      <c r="V68" s="25" t="s">
        <v>34</v>
      </c>
      <c r="W68" s="24" t="s">
        <v>50</v>
      </c>
      <c r="X68" s="32">
        <f>204553000+121683500+53028697</f>
        <v>379265197</v>
      </c>
      <c r="Y68" s="33" t="s">
        <v>383</v>
      </c>
      <c r="Z68" s="21"/>
      <c r="AA68" s="21"/>
    </row>
    <row r="69" spans="1:27" s="22" customFormat="1" ht="216.75" x14ac:dyDescent="0.25">
      <c r="A69" s="13">
        <f t="shared" si="0"/>
        <v>65</v>
      </c>
      <c r="B69" s="30" t="s">
        <v>140</v>
      </c>
      <c r="C69" s="25" t="s">
        <v>141</v>
      </c>
      <c r="D69" s="33" t="s">
        <v>142</v>
      </c>
      <c r="E69" s="30" t="s">
        <v>37</v>
      </c>
      <c r="F69" s="23" t="s">
        <v>101</v>
      </c>
      <c r="G69" s="23" t="s">
        <v>102</v>
      </c>
      <c r="H69" s="30" t="s">
        <v>376</v>
      </c>
      <c r="I69" s="30"/>
      <c r="J69" s="30" t="s">
        <v>377</v>
      </c>
      <c r="K69" s="33" t="s">
        <v>384</v>
      </c>
      <c r="L69" s="26">
        <v>44941</v>
      </c>
      <c r="M69" s="26">
        <v>45291</v>
      </c>
      <c r="N69" s="30" t="s">
        <v>379</v>
      </c>
      <c r="O69" s="33" t="s">
        <v>385</v>
      </c>
      <c r="P69" s="25" t="s">
        <v>57</v>
      </c>
      <c r="Q69" s="30" t="s">
        <v>385</v>
      </c>
      <c r="R69" s="25" t="s">
        <v>59</v>
      </c>
      <c r="S69" s="29">
        <v>1</v>
      </c>
      <c r="T69" s="25" t="s">
        <v>381</v>
      </c>
      <c r="U69" s="30" t="s">
        <v>386</v>
      </c>
      <c r="V69" s="25" t="s">
        <v>61</v>
      </c>
      <c r="W69" s="24" t="s">
        <v>50</v>
      </c>
      <c r="X69" s="32">
        <f>204553000+121683500+53028697</f>
        <v>379265197</v>
      </c>
      <c r="Y69" s="33" t="s">
        <v>383</v>
      </c>
      <c r="Z69" s="21"/>
      <c r="AA69" s="21"/>
    </row>
    <row r="70" spans="1:27" s="22" customFormat="1" ht="216.75" x14ac:dyDescent="0.25">
      <c r="A70" s="13">
        <f t="shared" ref="A70:A85" si="1">A69+1</f>
        <v>66</v>
      </c>
      <c r="B70" s="30" t="s">
        <v>140</v>
      </c>
      <c r="C70" s="25" t="s">
        <v>141</v>
      </c>
      <c r="D70" s="33" t="s">
        <v>142</v>
      </c>
      <c r="E70" s="30" t="s">
        <v>37</v>
      </c>
      <c r="F70" s="23" t="s">
        <v>101</v>
      </c>
      <c r="G70" s="30" t="s">
        <v>164</v>
      </c>
      <c r="H70" s="30" t="s">
        <v>376</v>
      </c>
      <c r="I70" s="30"/>
      <c r="J70" s="30" t="s">
        <v>377</v>
      </c>
      <c r="K70" s="33" t="s">
        <v>387</v>
      </c>
      <c r="L70" s="26">
        <v>44928</v>
      </c>
      <c r="M70" s="26">
        <v>45291</v>
      </c>
      <c r="N70" s="30" t="s">
        <v>388</v>
      </c>
      <c r="O70" s="33" t="s">
        <v>389</v>
      </c>
      <c r="P70" s="25" t="s">
        <v>57</v>
      </c>
      <c r="Q70" s="30" t="s">
        <v>390</v>
      </c>
      <c r="R70" s="25" t="s">
        <v>59</v>
      </c>
      <c r="S70" s="29">
        <v>1</v>
      </c>
      <c r="T70" s="25" t="s">
        <v>381</v>
      </c>
      <c r="U70" s="30" t="s">
        <v>391</v>
      </c>
      <c r="V70" s="25" t="s">
        <v>61</v>
      </c>
      <c r="W70" s="24" t="s">
        <v>50</v>
      </c>
      <c r="X70" s="32">
        <f>949650000+243367000+106057393</f>
        <v>1299074393</v>
      </c>
      <c r="Y70" s="33" t="s">
        <v>383</v>
      </c>
      <c r="Z70" s="21"/>
      <c r="AA70" s="21"/>
    </row>
    <row r="71" spans="1:27" s="22" customFormat="1" ht="216.75" x14ac:dyDescent="0.25">
      <c r="A71" s="13">
        <f t="shared" si="1"/>
        <v>67</v>
      </c>
      <c r="B71" s="30" t="s">
        <v>140</v>
      </c>
      <c r="C71" s="25" t="s">
        <v>141</v>
      </c>
      <c r="D71" s="33" t="s">
        <v>142</v>
      </c>
      <c r="E71" s="30" t="s">
        <v>37</v>
      </c>
      <c r="F71" s="23" t="s">
        <v>101</v>
      </c>
      <c r="G71" s="30" t="s">
        <v>164</v>
      </c>
      <c r="H71" s="30" t="s">
        <v>376</v>
      </c>
      <c r="I71" s="30"/>
      <c r="J71" s="30" t="s">
        <v>377</v>
      </c>
      <c r="K71" s="33" t="s">
        <v>392</v>
      </c>
      <c r="L71" s="26">
        <v>44928</v>
      </c>
      <c r="M71" s="26">
        <v>45291</v>
      </c>
      <c r="N71" s="33" t="s">
        <v>393</v>
      </c>
      <c r="O71" s="33" t="s">
        <v>393</v>
      </c>
      <c r="P71" s="25" t="s">
        <v>57</v>
      </c>
      <c r="Q71" s="33" t="s">
        <v>394</v>
      </c>
      <c r="R71" s="25" t="s">
        <v>59</v>
      </c>
      <c r="S71" s="60" t="s">
        <v>395</v>
      </c>
      <c r="T71" s="25" t="s">
        <v>381</v>
      </c>
      <c r="U71" s="33" t="s">
        <v>396</v>
      </c>
      <c r="V71" s="25" t="s">
        <v>61</v>
      </c>
      <c r="W71" s="24" t="s">
        <v>50</v>
      </c>
      <c r="X71" s="32">
        <f>486643002+243367000+106057393</f>
        <v>836067395</v>
      </c>
      <c r="Y71" s="33" t="s">
        <v>383</v>
      </c>
      <c r="Z71" s="21"/>
      <c r="AA71" s="21"/>
    </row>
    <row r="72" spans="1:27" s="22" customFormat="1" ht="229.5" x14ac:dyDescent="0.25">
      <c r="A72" s="13">
        <f t="shared" si="1"/>
        <v>68</v>
      </c>
      <c r="B72" s="23" t="s">
        <v>140</v>
      </c>
      <c r="C72" s="24" t="s">
        <v>26</v>
      </c>
      <c r="D72" s="24" t="s">
        <v>36</v>
      </c>
      <c r="E72" s="23" t="s">
        <v>330</v>
      </c>
      <c r="F72" s="23" t="s">
        <v>331</v>
      </c>
      <c r="G72" s="23" t="s">
        <v>397</v>
      </c>
      <c r="H72" s="30" t="s">
        <v>398</v>
      </c>
      <c r="I72" s="30"/>
      <c r="J72" s="30" t="s">
        <v>399</v>
      </c>
      <c r="K72" s="30" t="s">
        <v>400</v>
      </c>
      <c r="L72" s="31">
        <v>45017</v>
      </c>
      <c r="M72" s="31">
        <v>45275</v>
      </c>
      <c r="N72" s="30" t="s">
        <v>401</v>
      </c>
      <c r="O72" s="30" t="s">
        <v>402</v>
      </c>
      <c r="P72" s="25" t="s">
        <v>45</v>
      </c>
      <c r="Q72" s="30" t="s">
        <v>403</v>
      </c>
      <c r="R72" s="30" t="s">
        <v>31</v>
      </c>
      <c r="S72" s="27">
        <v>1</v>
      </c>
      <c r="T72" s="30" t="s">
        <v>404</v>
      </c>
      <c r="U72" s="30" t="s">
        <v>405</v>
      </c>
      <c r="V72" s="30" t="s">
        <v>49</v>
      </c>
      <c r="W72" s="25" t="s">
        <v>50</v>
      </c>
      <c r="X72" s="61">
        <v>550000000</v>
      </c>
      <c r="Y72" s="30" t="s">
        <v>406</v>
      </c>
      <c r="Z72" s="21"/>
      <c r="AA72" s="21"/>
    </row>
    <row r="73" spans="1:27" s="22" customFormat="1" ht="242.25" x14ac:dyDescent="0.25">
      <c r="A73" s="13">
        <f t="shared" si="1"/>
        <v>69</v>
      </c>
      <c r="B73" s="23" t="s">
        <v>140</v>
      </c>
      <c r="C73" s="24" t="s">
        <v>89</v>
      </c>
      <c r="D73" s="23" t="s">
        <v>90</v>
      </c>
      <c r="E73" s="24" t="s">
        <v>53</v>
      </c>
      <c r="F73" s="23" t="s">
        <v>38</v>
      </c>
      <c r="G73" s="23" t="s">
        <v>102</v>
      </c>
      <c r="H73" s="30" t="s">
        <v>398</v>
      </c>
      <c r="I73" s="30"/>
      <c r="J73" s="30" t="s">
        <v>399</v>
      </c>
      <c r="K73" s="30" t="s">
        <v>407</v>
      </c>
      <c r="L73" s="31">
        <v>44941</v>
      </c>
      <c r="M73" s="31">
        <v>45290</v>
      </c>
      <c r="N73" s="30" t="s">
        <v>408</v>
      </c>
      <c r="O73" s="30" t="s">
        <v>409</v>
      </c>
      <c r="P73" s="25" t="s">
        <v>57</v>
      </c>
      <c r="Q73" s="30" t="s">
        <v>410</v>
      </c>
      <c r="R73" s="30" t="s">
        <v>59</v>
      </c>
      <c r="S73" s="29">
        <v>1</v>
      </c>
      <c r="T73" s="30" t="s">
        <v>404</v>
      </c>
      <c r="U73" s="30" t="s">
        <v>411</v>
      </c>
      <c r="V73" s="25" t="s">
        <v>34</v>
      </c>
      <c r="W73" s="25" t="s">
        <v>50</v>
      </c>
      <c r="X73" s="61">
        <v>522976925</v>
      </c>
      <c r="Y73" s="30" t="s">
        <v>412</v>
      </c>
      <c r="Z73" s="21"/>
      <c r="AA73" s="21"/>
    </row>
    <row r="74" spans="1:27" s="22" customFormat="1" ht="216.75" x14ac:dyDescent="0.25">
      <c r="A74" s="13">
        <f t="shared" si="1"/>
        <v>70</v>
      </c>
      <c r="B74" s="23" t="s">
        <v>140</v>
      </c>
      <c r="C74" s="24" t="s">
        <v>141</v>
      </c>
      <c r="D74" s="33" t="s">
        <v>142</v>
      </c>
      <c r="E74" s="23" t="s">
        <v>37</v>
      </c>
      <c r="F74" s="23" t="s">
        <v>101</v>
      </c>
      <c r="G74" s="23" t="s">
        <v>102</v>
      </c>
      <c r="H74" s="30" t="s">
        <v>398</v>
      </c>
      <c r="I74" s="30"/>
      <c r="J74" s="30" t="s">
        <v>399</v>
      </c>
      <c r="K74" s="30" t="s">
        <v>413</v>
      </c>
      <c r="L74" s="31">
        <v>44958</v>
      </c>
      <c r="M74" s="31">
        <v>45291</v>
      </c>
      <c r="N74" s="30" t="s">
        <v>414</v>
      </c>
      <c r="O74" s="30" t="s">
        <v>415</v>
      </c>
      <c r="P74" s="25" t="s">
        <v>45</v>
      </c>
      <c r="Q74" s="30" t="s">
        <v>416</v>
      </c>
      <c r="R74" s="30" t="s">
        <v>59</v>
      </c>
      <c r="S74" s="29">
        <v>1</v>
      </c>
      <c r="T74" s="25" t="s">
        <v>417</v>
      </c>
      <c r="U74" s="30" t="s">
        <v>418</v>
      </c>
      <c r="V74" s="25" t="s">
        <v>34</v>
      </c>
      <c r="W74" s="25" t="s">
        <v>50</v>
      </c>
      <c r="X74" s="61">
        <v>463510000</v>
      </c>
      <c r="Y74" s="30" t="s">
        <v>412</v>
      </c>
      <c r="Z74" s="21"/>
      <c r="AA74" s="21"/>
    </row>
    <row r="75" spans="1:27" s="22" customFormat="1" ht="165.75" x14ac:dyDescent="0.25">
      <c r="A75" s="13">
        <f t="shared" si="1"/>
        <v>71</v>
      </c>
      <c r="B75" s="23" t="s">
        <v>140</v>
      </c>
      <c r="C75" s="24" t="s">
        <v>141</v>
      </c>
      <c r="D75" s="33" t="s">
        <v>142</v>
      </c>
      <c r="E75" s="23" t="s">
        <v>419</v>
      </c>
      <c r="F75" s="23" t="s">
        <v>101</v>
      </c>
      <c r="G75" s="23" t="s">
        <v>420</v>
      </c>
      <c r="H75" s="30" t="s">
        <v>398</v>
      </c>
      <c r="I75" s="30"/>
      <c r="J75" s="30" t="s">
        <v>421</v>
      </c>
      <c r="K75" s="30" t="s">
        <v>422</v>
      </c>
      <c r="L75" s="31">
        <v>44946</v>
      </c>
      <c r="M75" s="31">
        <v>45280</v>
      </c>
      <c r="N75" s="30" t="s">
        <v>423</v>
      </c>
      <c r="O75" s="30" t="s">
        <v>424</v>
      </c>
      <c r="P75" s="25" t="s">
        <v>57</v>
      </c>
      <c r="Q75" s="30" t="s">
        <v>425</v>
      </c>
      <c r="R75" s="30" t="s">
        <v>59</v>
      </c>
      <c r="S75" s="29">
        <v>1</v>
      </c>
      <c r="T75" s="25" t="s">
        <v>417</v>
      </c>
      <c r="U75" s="30" t="s">
        <v>426</v>
      </c>
      <c r="V75" s="25" t="s">
        <v>34</v>
      </c>
      <c r="W75" s="25" t="s">
        <v>50</v>
      </c>
      <c r="X75" s="62">
        <v>498883000</v>
      </c>
      <c r="Y75" s="30" t="s">
        <v>412</v>
      </c>
      <c r="Z75" s="21"/>
      <c r="AA75" s="21"/>
    </row>
    <row r="76" spans="1:27" s="22" customFormat="1" ht="229.5" x14ac:dyDescent="0.25">
      <c r="A76" s="13">
        <f t="shared" si="1"/>
        <v>72</v>
      </c>
      <c r="B76" s="23" t="s">
        <v>25</v>
      </c>
      <c r="C76" s="24" t="s">
        <v>141</v>
      </c>
      <c r="D76" s="24" t="s">
        <v>36</v>
      </c>
      <c r="E76" s="23" t="s">
        <v>419</v>
      </c>
      <c r="F76" s="23" t="s">
        <v>38</v>
      </c>
      <c r="G76" s="23" t="s">
        <v>420</v>
      </c>
      <c r="H76" s="30" t="s">
        <v>398</v>
      </c>
      <c r="I76" s="30"/>
      <c r="J76" s="30" t="s">
        <v>421</v>
      </c>
      <c r="K76" s="30" t="s">
        <v>427</v>
      </c>
      <c r="L76" s="31">
        <v>44927</v>
      </c>
      <c r="M76" s="31">
        <v>45291</v>
      </c>
      <c r="N76" s="30" t="s">
        <v>428</v>
      </c>
      <c r="O76" s="33" t="s">
        <v>429</v>
      </c>
      <c r="P76" s="33" t="s">
        <v>150</v>
      </c>
      <c r="Q76" s="30" t="s">
        <v>430</v>
      </c>
      <c r="R76" s="30" t="s">
        <v>31</v>
      </c>
      <c r="S76" s="27">
        <v>40</v>
      </c>
      <c r="T76" s="30" t="s">
        <v>404</v>
      </c>
      <c r="U76" s="30" t="s">
        <v>431</v>
      </c>
      <c r="V76" s="25" t="s">
        <v>34</v>
      </c>
      <c r="W76" s="25" t="s">
        <v>84</v>
      </c>
      <c r="X76" s="37">
        <v>0</v>
      </c>
      <c r="Y76" s="30" t="s">
        <v>432</v>
      </c>
      <c r="Z76" s="21"/>
      <c r="AA76" s="21"/>
    </row>
    <row r="77" spans="1:27" s="22" customFormat="1" ht="216.75" x14ac:dyDescent="0.25">
      <c r="A77" s="13">
        <f t="shared" si="1"/>
        <v>73</v>
      </c>
      <c r="B77" s="23" t="s">
        <v>140</v>
      </c>
      <c r="C77" s="24" t="s">
        <v>141</v>
      </c>
      <c r="D77" s="33" t="s">
        <v>142</v>
      </c>
      <c r="E77" s="23" t="s">
        <v>37</v>
      </c>
      <c r="F77" s="23" t="s">
        <v>101</v>
      </c>
      <c r="G77" s="23" t="s">
        <v>102</v>
      </c>
      <c r="H77" s="30" t="s">
        <v>398</v>
      </c>
      <c r="I77" s="30"/>
      <c r="J77" s="30" t="s">
        <v>399</v>
      </c>
      <c r="K77" s="30" t="s">
        <v>433</v>
      </c>
      <c r="L77" s="26">
        <v>44958</v>
      </c>
      <c r="M77" s="26">
        <v>45260</v>
      </c>
      <c r="N77" s="30" t="s">
        <v>434</v>
      </c>
      <c r="O77" s="30" t="s">
        <v>435</v>
      </c>
      <c r="P77" s="33" t="s">
        <v>150</v>
      </c>
      <c r="Q77" s="30" t="s">
        <v>436</v>
      </c>
      <c r="R77" s="25" t="s">
        <v>31</v>
      </c>
      <c r="S77" s="27">
        <v>25</v>
      </c>
      <c r="T77" s="25" t="s">
        <v>417</v>
      </c>
      <c r="U77" s="30" t="s">
        <v>437</v>
      </c>
      <c r="V77" s="25" t="s">
        <v>61</v>
      </c>
      <c r="W77" s="25" t="s">
        <v>84</v>
      </c>
      <c r="X77" s="37">
        <v>0</v>
      </c>
      <c r="Y77" s="30" t="s">
        <v>432</v>
      </c>
      <c r="Z77" s="21"/>
      <c r="AA77" s="21"/>
    </row>
    <row r="78" spans="1:27" s="22" customFormat="1" ht="216.75" x14ac:dyDescent="0.25">
      <c r="A78" s="13">
        <f t="shared" si="1"/>
        <v>74</v>
      </c>
      <c r="B78" s="23" t="s">
        <v>140</v>
      </c>
      <c r="C78" s="24" t="s">
        <v>141</v>
      </c>
      <c r="D78" s="33" t="s">
        <v>142</v>
      </c>
      <c r="E78" s="23" t="s">
        <v>37</v>
      </c>
      <c r="F78" s="23" t="s">
        <v>101</v>
      </c>
      <c r="G78" s="23" t="s">
        <v>39</v>
      </c>
      <c r="H78" s="30" t="s">
        <v>398</v>
      </c>
      <c r="I78" s="30"/>
      <c r="J78" s="30" t="s">
        <v>399</v>
      </c>
      <c r="K78" s="30" t="s">
        <v>438</v>
      </c>
      <c r="L78" s="26">
        <v>44927</v>
      </c>
      <c r="M78" s="26">
        <v>45291</v>
      </c>
      <c r="N78" s="30" t="s">
        <v>439</v>
      </c>
      <c r="O78" s="30" t="s">
        <v>440</v>
      </c>
      <c r="P78" s="25" t="s">
        <v>57</v>
      </c>
      <c r="Q78" s="30" t="s">
        <v>441</v>
      </c>
      <c r="R78" s="25" t="s">
        <v>31</v>
      </c>
      <c r="S78" s="27">
        <v>4</v>
      </c>
      <c r="T78" s="25" t="s">
        <v>417</v>
      </c>
      <c r="U78" s="30" t="s">
        <v>442</v>
      </c>
      <c r="V78" s="25" t="s">
        <v>61</v>
      </c>
      <c r="W78" s="25" t="s">
        <v>84</v>
      </c>
      <c r="X78" s="61" t="s">
        <v>51</v>
      </c>
      <c r="Y78" s="30" t="s">
        <v>443</v>
      </c>
      <c r="Z78" s="21"/>
      <c r="AA78" s="21"/>
    </row>
    <row r="79" spans="1:27" s="22" customFormat="1" ht="229.5" x14ac:dyDescent="0.25">
      <c r="A79" s="13">
        <f t="shared" si="1"/>
        <v>75</v>
      </c>
      <c r="B79" s="23" t="s">
        <v>25</v>
      </c>
      <c r="C79" s="24" t="s">
        <v>26</v>
      </c>
      <c r="D79" s="24" t="s">
        <v>36</v>
      </c>
      <c r="E79" s="23" t="s">
        <v>330</v>
      </c>
      <c r="F79" s="23" t="s">
        <v>331</v>
      </c>
      <c r="G79" s="23" t="s">
        <v>397</v>
      </c>
      <c r="H79" s="30" t="s">
        <v>398</v>
      </c>
      <c r="I79" s="30"/>
      <c r="J79" s="30" t="s">
        <v>399</v>
      </c>
      <c r="K79" s="30" t="s">
        <v>444</v>
      </c>
      <c r="L79" s="26">
        <v>45078</v>
      </c>
      <c r="M79" s="26">
        <v>45199</v>
      </c>
      <c r="N79" s="30" t="s">
        <v>445</v>
      </c>
      <c r="O79" s="33" t="s">
        <v>446</v>
      </c>
      <c r="P79" s="33" t="s">
        <v>150</v>
      </c>
      <c r="Q79" s="30" t="s">
        <v>447</v>
      </c>
      <c r="R79" s="25" t="s">
        <v>31</v>
      </c>
      <c r="S79" s="27">
        <v>1</v>
      </c>
      <c r="T79" s="30" t="s">
        <v>404</v>
      </c>
      <c r="U79" s="30" t="s">
        <v>448</v>
      </c>
      <c r="V79" s="25" t="s">
        <v>49</v>
      </c>
      <c r="W79" s="25" t="s">
        <v>50</v>
      </c>
      <c r="X79" s="62">
        <v>27810000</v>
      </c>
      <c r="Y79" s="33" t="s">
        <v>406</v>
      </c>
      <c r="Z79" s="21"/>
      <c r="AA79" s="21"/>
    </row>
    <row r="80" spans="1:27" s="22" customFormat="1" ht="229.5" x14ac:dyDescent="0.25">
      <c r="A80" s="13">
        <f t="shared" si="1"/>
        <v>76</v>
      </c>
      <c r="B80" s="23" t="s">
        <v>25</v>
      </c>
      <c r="C80" s="24" t="s">
        <v>26</v>
      </c>
      <c r="D80" s="24" t="s">
        <v>36</v>
      </c>
      <c r="E80" s="23" t="s">
        <v>330</v>
      </c>
      <c r="F80" s="23" t="s">
        <v>331</v>
      </c>
      <c r="G80" s="23" t="s">
        <v>397</v>
      </c>
      <c r="H80" s="30" t="s">
        <v>398</v>
      </c>
      <c r="I80" s="30"/>
      <c r="J80" s="30" t="s">
        <v>399</v>
      </c>
      <c r="K80" s="30" t="s">
        <v>449</v>
      </c>
      <c r="L80" s="63">
        <v>44972</v>
      </c>
      <c r="M80" s="31">
        <v>45275</v>
      </c>
      <c r="N80" s="30" t="s">
        <v>450</v>
      </c>
      <c r="O80" s="30" t="s">
        <v>450</v>
      </c>
      <c r="P80" s="25" t="s">
        <v>45</v>
      </c>
      <c r="Q80" s="30" t="s">
        <v>450</v>
      </c>
      <c r="R80" s="64" t="s">
        <v>31</v>
      </c>
      <c r="S80" s="35">
        <v>3</v>
      </c>
      <c r="T80" s="30" t="s">
        <v>451</v>
      </c>
      <c r="U80" s="30" t="s">
        <v>452</v>
      </c>
      <c r="V80" s="25" t="s">
        <v>453</v>
      </c>
      <c r="W80" s="24" t="s">
        <v>50</v>
      </c>
      <c r="X80" s="61">
        <v>55000000</v>
      </c>
      <c r="Y80" s="33" t="s">
        <v>406</v>
      </c>
      <c r="Z80" s="21"/>
      <c r="AA80" s="21"/>
    </row>
    <row r="81" spans="1:27" s="22" customFormat="1" ht="242.25" x14ac:dyDescent="0.25">
      <c r="A81" s="13">
        <f t="shared" si="1"/>
        <v>77</v>
      </c>
      <c r="B81" s="23" t="s">
        <v>25</v>
      </c>
      <c r="C81" s="24" t="s">
        <v>89</v>
      </c>
      <c r="D81" s="23" t="s">
        <v>90</v>
      </c>
      <c r="E81" s="24" t="s">
        <v>27</v>
      </c>
      <c r="F81" s="24" t="s">
        <v>38</v>
      </c>
      <c r="G81" s="24" t="s">
        <v>454</v>
      </c>
      <c r="H81" s="25" t="s">
        <v>455</v>
      </c>
      <c r="I81" s="25"/>
      <c r="J81" s="25" t="s">
        <v>456</v>
      </c>
      <c r="K81" s="25" t="s">
        <v>457</v>
      </c>
      <c r="L81" s="26">
        <v>44941</v>
      </c>
      <c r="M81" s="26">
        <v>45291</v>
      </c>
      <c r="N81" s="25" t="s">
        <v>458</v>
      </c>
      <c r="O81" s="25" t="s">
        <v>458</v>
      </c>
      <c r="P81" s="25" t="s">
        <v>45</v>
      </c>
      <c r="Q81" s="25" t="s">
        <v>459</v>
      </c>
      <c r="R81" s="25" t="s">
        <v>59</v>
      </c>
      <c r="S81" s="29">
        <v>1</v>
      </c>
      <c r="T81" s="25" t="s">
        <v>460</v>
      </c>
      <c r="U81" s="25" t="s">
        <v>461</v>
      </c>
      <c r="V81" s="25" t="s">
        <v>462</v>
      </c>
      <c r="W81" s="24" t="s">
        <v>50</v>
      </c>
      <c r="X81" s="65">
        <v>77000000</v>
      </c>
      <c r="Y81" s="25" t="s">
        <v>463</v>
      </c>
      <c r="Z81" s="21"/>
      <c r="AA81" s="21"/>
    </row>
    <row r="82" spans="1:27" s="22" customFormat="1" ht="242.25" x14ac:dyDescent="0.25">
      <c r="A82" s="13">
        <f t="shared" si="1"/>
        <v>78</v>
      </c>
      <c r="B82" s="23" t="s">
        <v>25</v>
      </c>
      <c r="C82" s="24" t="s">
        <v>89</v>
      </c>
      <c r="D82" s="23" t="s">
        <v>90</v>
      </c>
      <c r="E82" s="24" t="s">
        <v>27</v>
      </c>
      <c r="F82" s="24" t="s">
        <v>38</v>
      </c>
      <c r="G82" s="24" t="s">
        <v>454</v>
      </c>
      <c r="H82" s="25" t="s">
        <v>455</v>
      </c>
      <c r="I82" s="25"/>
      <c r="J82" s="25" t="s">
        <v>456</v>
      </c>
      <c r="K82" s="25" t="s">
        <v>464</v>
      </c>
      <c r="L82" s="26">
        <v>44928</v>
      </c>
      <c r="M82" s="26">
        <v>45291</v>
      </c>
      <c r="N82" s="25" t="s">
        <v>465</v>
      </c>
      <c r="O82" s="25" t="s">
        <v>465</v>
      </c>
      <c r="P82" s="25" t="s">
        <v>57</v>
      </c>
      <c r="Q82" s="25" t="s">
        <v>466</v>
      </c>
      <c r="R82" s="25" t="s">
        <v>59</v>
      </c>
      <c r="S82" s="29">
        <v>1</v>
      </c>
      <c r="T82" s="25" t="s">
        <v>460</v>
      </c>
      <c r="U82" s="25" t="s">
        <v>467</v>
      </c>
      <c r="V82" s="25" t="s">
        <v>34</v>
      </c>
      <c r="W82" s="25" t="s">
        <v>84</v>
      </c>
      <c r="X82" s="28" t="s">
        <v>51</v>
      </c>
      <c r="Y82" s="25" t="s">
        <v>468</v>
      </c>
      <c r="Z82" s="21"/>
      <c r="AA82" s="21"/>
    </row>
    <row r="83" spans="1:27" s="22" customFormat="1" ht="242.25" x14ac:dyDescent="0.25">
      <c r="A83" s="13">
        <f t="shared" si="1"/>
        <v>79</v>
      </c>
      <c r="B83" s="23" t="s">
        <v>25</v>
      </c>
      <c r="C83" s="24" t="s">
        <v>89</v>
      </c>
      <c r="D83" s="23" t="s">
        <v>90</v>
      </c>
      <c r="E83" s="24" t="s">
        <v>27</v>
      </c>
      <c r="F83" s="23" t="s">
        <v>101</v>
      </c>
      <c r="G83" s="24" t="s">
        <v>92</v>
      </c>
      <c r="H83" s="25" t="s">
        <v>455</v>
      </c>
      <c r="I83" s="25"/>
      <c r="J83" s="25" t="s">
        <v>469</v>
      </c>
      <c r="K83" s="25" t="s">
        <v>470</v>
      </c>
      <c r="L83" s="26">
        <v>44986</v>
      </c>
      <c r="M83" s="26">
        <v>45291</v>
      </c>
      <c r="N83" s="25" t="s">
        <v>471</v>
      </c>
      <c r="O83" s="25" t="s">
        <v>471</v>
      </c>
      <c r="P83" s="33" t="s">
        <v>150</v>
      </c>
      <c r="Q83" s="25" t="s">
        <v>472</v>
      </c>
      <c r="R83" s="25" t="s">
        <v>31</v>
      </c>
      <c r="S83" s="27">
        <v>11</v>
      </c>
      <c r="T83" s="25" t="s">
        <v>32</v>
      </c>
      <c r="U83" s="25" t="s">
        <v>473</v>
      </c>
      <c r="V83" s="25" t="s">
        <v>49</v>
      </c>
      <c r="W83" s="24" t="s">
        <v>474</v>
      </c>
      <c r="X83" s="28" t="s">
        <v>51</v>
      </c>
      <c r="Y83" s="25" t="s">
        <v>475</v>
      </c>
      <c r="Z83" s="21"/>
      <c r="AA83" s="21"/>
    </row>
    <row r="84" spans="1:27" s="22" customFormat="1" ht="242.25" x14ac:dyDescent="0.25">
      <c r="A84" s="13">
        <f t="shared" si="1"/>
        <v>80</v>
      </c>
      <c r="B84" s="23" t="s">
        <v>25</v>
      </c>
      <c r="C84" s="24" t="s">
        <v>89</v>
      </c>
      <c r="D84" s="23" t="s">
        <v>90</v>
      </c>
      <c r="E84" s="24" t="s">
        <v>27</v>
      </c>
      <c r="F84" s="23" t="s">
        <v>101</v>
      </c>
      <c r="G84" s="24" t="s">
        <v>92</v>
      </c>
      <c r="H84" s="25" t="s">
        <v>455</v>
      </c>
      <c r="I84" s="25"/>
      <c r="J84" s="25" t="s">
        <v>469</v>
      </c>
      <c r="K84" s="25" t="s">
        <v>476</v>
      </c>
      <c r="L84" s="26">
        <v>44986</v>
      </c>
      <c r="M84" s="26">
        <v>45291</v>
      </c>
      <c r="N84" s="25" t="s">
        <v>477</v>
      </c>
      <c r="O84" s="25" t="s">
        <v>478</v>
      </c>
      <c r="P84" s="33" t="s">
        <v>150</v>
      </c>
      <c r="Q84" s="25" t="s">
        <v>479</v>
      </c>
      <c r="R84" s="25" t="s">
        <v>31</v>
      </c>
      <c r="S84" s="27">
        <v>11</v>
      </c>
      <c r="T84" s="25" t="s">
        <v>47</v>
      </c>
      <c r="U84" s="25" t="s">
        <v>480</v>
      </c>
      <c r="V84" s="25" t="s">
        <v>61</v>
      </c>
      <c r="W84" s="24" t="s">
        <v>474</v>
      </c>
      <c r="X84" s="28" t="s">
        <v>51</v>
      </c>
      <c r="Y84" s="25" t="s">
        <v>481</v>
      </c>
      <c r="Z84" s="21"/>
      <c r="AA84" s="21"/>
    </row>
    <row r="85" spans="1:27" s="22" customFormat="1" ht="267.75" x14ac:dyDescent="0.25">
      <c r="A85" s="13">
        <f t="shared" si="1"/>
        <v>81</v>
      </c>
      <c r="B85" s="23" t="s">
        <v>25</v>
      </c>
      <c r="C85" s="24" t="s">
        <v>89</v>
      </c>
      <c r="D85" s="23" t="s">
        <v>90</v>
      </c>
      <c r="E85" s="24" t="s">
        <v>27</v>
      </c>
      <c r="F85" s="23" t="s">
        <v>101</v>
      </c>
      <c r="G85" s="24" t="s">
        <v>92</v>
      </c>
      <c r="H85" s="25" t="s">
        <v>455</v>
      </c>
      <c r="I85" s="25"/>
      <c r="J85" s="25" t="s">
        <v>469</v>
      </c>
      <c r="K85" s="25" t="s">
        <v>482</v>
      </c>
      <c r="L85" s="26">
        <v>44986</v>
      </c>
      <c r="M85" s="26">
        <v>45291</v>
      </c>
      <c r="N85" s="25" t="s">
        <v>483</v>
      </c>
      <c r="O85" s="25" t="s">
        <v>484</v>
      </c>
      <c r="P85" s="33" t="s">
        <v>150</v>
      </c>
      <c r="Q85" s="25" t="s">
        <v>485</v>
      </c>
      <c r="R85" s="25" t="s">
        <v>31</v>
      </c>
      <c r="S85" s="27" t="s">
        <v>486</v>
      </c>
      <c r="T85" s="25" t="s">
        <v>47</v>
      </c>
      <c r="U85" s="25" t="s">
        <v>487</v>
      </c>
      <c r="V85" s="25" t="s">
        <v>61</v>
      </c>
      <c r="W85" s="24" t="s">
        <v>474</v>
      </c>
      <c r="X85" s="28" t="s">
        <v>51</v>
      </c>
      <c r="Y85" s="25" t="s">
        <v>488</v>
      </c>
      <c r="Z85" s="21"/>
      <c r="AA85" s="21"/>
    </row>
    <row r="86" spans="1:27" s="22" customFormat="1" ht="242.25" x14ac:dyDescent="0.25">
      <c r="A86" s="13">
        <f>A85+1</f>
        <v>82</v>
      </c>
      <c r="B86" s="23" t="s">
        <v>25</v>
      </c>
      <c r="C86" s="24" t="s">
        <v>89</v>
      </c>
      <c r="D86" s="23" t="s">
        <v>90</v>
      </c>
      <c r="E86" s="24" t="s">
        <v>27</v>
      </c>
      <c r="F86" s="23" t="s">
        <v>101</v>
      </c>
      <c r="G86" s="24" t="s">
        <v>92</v>
      </c>
      <c r="H86" s="25" t="s">
        <v>455</v>
      </c>
      <c r="I86" s="25"/>
      <c r="J86" s="25" t="s">
        <v>469</v>
      </c>
      <c r="K86" s="25" t="s">
        <v>489</v>
      </c>
      <c r="L86" s="26">
        <v>44986</v>
      </c>
      <c r="M86" s="26">
        <v>45291</v>
      </c>
      <c r="N86" s="25" t="s">
        <v>490</v>
      </c>
      <c r="O86" s="25" t="s">
        <v>491</v>
      </c>
      <c r="P86" s="25" t="s">
        <v>45</v>
      </c>
      <c r="Q86" s="25" t="s">
        <v>492</v>
      </c>
      <c r="R86" s="25" t="s">
        <v>31</v>
      </c>
      <c r="S86" s="27">
        <v>1</v>
      </c>
      <c r="T86" s="25" t="s">
        <v>47</v>
      </c>
      <c r="U86" s="25" t="s">
        <v>493</v>
      </c>
      <c r="V86" s="25" t="s">
        <v>34</v>
      </c>
      <c r="W86" s="24" t="s">
        <v>474</v>
      </c>
      <c r="X86" s="28" t="s">
        <v>51</v>
      </c>
      <c r="Y86" s="25" t="s">
        <v>139</v>
      </c>
      <c r="Z86" s="21"/>
      <c r="AA86" s="21"/>
    </row>
    <row r="87" spans="1:27" s="22" customFormat="1" ht="242.25" x14ac:dyDescent="0.25">
      <c r="A87" s="13">
        <f t="shared" ref="A87:A96" si="2">A86+1</f>
        <v>83</v>
      </c>
      <c r="B87" s="23" t="s">
        <v>25</v>
      </c>
      <c r="C87" s="24" t="s">
        <v>89</v>
      </c>
      <c r="D87" s="23" t="s">
        <v>90</v>
      </c>
      <c r="E87" s="24" t="s">
        <v>27</v>
      </c>
      <c r="F87" s="23" t="s">
        <v>101</v>
      </c>
      <c r="G87" s="24" t="s">
        <v>92</v>
      </c>
      <c r="H87" s="25" t="s">
        <v>455</v>
      </c>
      <c r="I87" s="25"/>
      <c r="J87" s="25" t="s">
        <v>494</v>
      </c>
      <c r="K87" s="25" t="s">
        <v>495</v>
      </c>
      <c r="L87" s="26">
        <v>44928</v>
      </c>
      <c r="M87" s="26">
        <v>45291</v>
      </c>
      <c r="N87" s="25" t="s">
        <v>496</v>
      </c>
      <c r="O87" s="25" t="s">
        <v>497</v>
      </c>
      <c r="P87" s="33" t="s">
        <v>150</v>
      </c>
      <c r="Q87" s="25" t="s">
        <v>498</v>
      </c>
      <c r="R87" s="25" t="s">
        <v>31</v>
      </c>
      <c r="S87" s="27">
        <v>4</v>
      </c>
      <c r="T87" s="25" t="s">
        <v>47</v>
      </c>
      <c r="U87" s="25" t="s">
        <v>499</v>
      </c>
      <c r="V87" s="25" t="s">
        <v>61</v>
      </c>
      <c r="W87" s="24" t="s">
        <v>500</v>
      </c>
      <c r="X87" s="28" t="s">
        <v>51</v>
      </c>
      <c r="Y87" s="25" t="s">
        <v>100</v>
      </c>
      <c r="Z87" s="21"/>
      <c r="AA87" s="21"/>
    </row>
    <row r="88" spans="1:27" s="22" customFormat="1" ht="242.25" x14ac:dyDescent="0.25">
      <c r="A88" s="13">
        <f t="shared" si="2"/>
        <v>84</v>
      </c>
      <c r="B88" s="23" t="s">
        <v>25</v>
      </c>
      <c r="C88" s="24" t="s">
        <v>89</v>
      </c>
      <c r="D88" s="23" t="s">
        <v>90</v>
      </c>
      <c r="E88" s="24" t="s">
        <v>27</v>
      </c>
      <c r="F88" s="23" t="s">
        <v>101</v>
      </c>
      <c r="G88" s="23" t="s">
        <v>102</v>
      </c>
      <c r="H88" s="25" t="s">
        <v>455</v>
      </c>
      <c r="I88" s="25"/>
      <c r="J88" s="25" t="s">
        <v>494</v>
      </c>
      <c r="K88" s="25" t="s">
        <v>501</v>
      </c>
      <c r="L88" s="26">
        <v>44928</v>
      </c>
      <c r="M88" s="26">
        <v>45291</v>
      </c>
      <c r="N88" s="25" t="s">
        <v>502</v>
      </c>
      <c r="O88" s="25" t="s">
        <v>497</v>
      </c>
      <c r="P88" s="33" t="s">
        <v>150</v>
      </c>
      <c r="Q88" s="25" t="s">
        <v>503</v>
      </c>
      <c r="R88" s="25" t="s">
        <v>31</v>
      </c>
      <c r="S88" s="27">
        <v>4</v>
      </c>
      <c r="T88" s="25" t="s">
        <v>47</v>
      </c>
      <c r="U88" s="25" t="s">
        <v>504</v>
      </c>
      <c r="V88" s="25" t="s">
        <v>61</v>
      </c>
      <c r="W88" s="24" t="s">
        <v>50</v>
      </c>
      <c r="X88" s="28">
        <v>48513000</v>
      </c>
      <c r="Y88" s="25" t="s">
        <v>100</v>
      </c>
      <c r="Z88" s="21"/>
      <c r="AA88" s="21"/>
    </row>
    <row r="89" spans="1:27" s="22" customFormat="1" ht="242.25" x14ac:dyDescent="0.25">
      <c r="A89" s="13">
        <f t="shared" si="2"/>
        <v>85</v>
      </c>
      <c r="B89" s="23" t="s">
        <v>25</v>
      </c>
      <c r="C89" s="24" t="s">
        <v>89</v>
      </c>
      <c r="D89" s="23" t="s">
        <v>90</v>
      </c>
      <c r="E89" s="24" t="s">
        <v>27</v>
      </c>
      <c r="F89" s="23" t="s">
        <v>101</v>
      </c>
      <c r="G89" s="23" t="s">
        <v>102</v>
      </c>
      <c r="H89" s="25" t="s">
        <v>455</v>
      </c>
      <c r="I89" s="25"/>
      <c r="J89" s="25" t="s">
        <v>494</v>
      </c>
      <c r="K89" s="25" t="s">
        <v>505</v>
      </c>
      <c r="L89" s="26">
        <v>44928</v>
      </c>
      <c r="M89" s="26">
        <v>45291</v>
      </c>
      <c r="N89" s="25" t="s">
        <v>506</v>
      </c>
      <c r="O89" s="25" t="s">
        <v>497</v>
      </c>
      <c r="P89" s="33" t="s">
        <v>150</v>
      </c>
      <c r="Q89" s="25" t="s">
        <v>507</v>
      </c>
      <c r="R89" s="25" t="s">
        <v>31</v>
      </c>
      <c r="S89" s="27">
        <v>4</v>
      </c>
      <c r="T89" s="25" t="s">
        <v>47</v>
      </c>
      <c r="U89" s="25" t="s">
        <v>508</v>
      </c>
      <c r="V89" s="25" t="s">
        <v>61</v>
      </c>
      <c r="W89" s="24" t="s">
        <v>500</v>
      </c>
      <c r="X89" s="28" t="s">
        <v>51</v>
      </c>
      <c r="Y89" s="25" t="s">
        <v>500</v>
      </c>
      <c r="Z89" s="21"/>
      <c r="AA89" s="21"/>
    </row>
    <row r="90" spans="1:27" s="22" customFormat="1" ht="242.25" x14ac:dyDescent="0.25">
      <c r="A90" s="13">
        <f t="shared" si="2"/>
        <v>86</v>
      </c>
      <c r="B90" s="23" t="s">
        <v>25</v>
      </c>
      <c r="C90" s="24" t="s">
        <v>89</v>
      </c>
      <c r="D90" s="23" t="s">
        <v>90</v>
      </c>
      <c r="E90" s="24" t="s">
        <v>27</v>
      </c>
      <c r="F90" s="23" t="s">
        <v>101</v>
      </c>
      <c r="G90" s="23" t="s">
        <v>102</v>
      </c>
      <c r="H90" s="25" t="s">
        <v>455</v>
      </c>
      <c r="I90" s="25"/>
      <c r="J90" s="25" t="s">
        <v>494</v>
      </c>
      <c r="K90" s="25" t="s">
        <v>509</v>
      </c>
      <c r="L90" s="26">
        <v>44928</v>
      </c>
      <c r="M90" s="26">
        <v>45291</v>
      </c>
      <c r="N90" s="25" t="s">
        <v>510</v>
      </c>
      <c r="O90" s="25" t="s">
        <v>497</v>
      </c>
      <c r="P90" s="33" t="s">
        <v>150</v>
      </c>
      <c r="Q90" s="25" t="s">
        <v>511</v>
      </c>
      <c r="R90" s="25" t="s">
        <v>31</v>
      </c>
      <c r="S90" s="27">
        <v>4</v>
      </c>
      <c r="T90" s="25" t="s">
        <v>47</v>
      </c>
      <c r="U90" s="25" t="s">
        <v>512</v>
      </c>
      <c r="V90" s="25" t="s">
        <v>61</v>
      </c>
      <c r="W90" s="24" t="s">
        <v>50</v>
      </c>
      <c r="X90" s="28">
        <v>46453000</v>
      </c>
      <c r="Y90" s="25" t="s">
        <v>100</v>
      </c>
      <c r="Z90" s="21"/>
      <c r="AA90" s="21"/>
    </row>
    <row r="91" spans="1:27" s="22" customFormat="1" ht="242.25" x14ac:dyDescent="0.25">
      <c r="A91" s="13">
        <f t="shared" si="2"/>
        <v>87</v>
      </c>
      <c r="B91" s="23" t="s">
        <v>25</v>
      </c>
      <c r="C91" s="24" t="s">
        <v>89</v>
      </c>
      <c r="D91" s="23" t="s">
        <v>90</v>
      </c>
      <c r="E91" s="24" t="s">
        <v>27</v>
      </c>
      <c r="F91" s="23" t="s">
        <v>101</v>
      </c>
      <c r="G91" s="23" t="s">
        <v>102</v>
      </c>
      <c r="H91" s="25" t="s">
        <v>455</v>
      </c>
      <c r="I91" s="25"/>
      <c r="J91" s="25" t="s">
        <v>513</v>
      </c>
      <c r="K91" s="25" t="s">
        <v>514</v>
      </c>
      <c r="L91" s="26">
        <v>44928</v>
      </c>
      <c r="M91" s="26">
        <v>45291</v>
      </c>
      <c r="N91" s="25" t="s">
        <v>515</v>
      </c>
      <c r="O91" s="25" t="s">
        <v>516</v>
      </c>
      <c r="P91" s="25" t="s">
        <v>57</v>
      </c>
      <c r="Q91" s="25" t="s">
        <v>517</v>
      </c>
      <c r="R91" s="25" t="s">
        <v>59</v>
      </c>
      <c r="S91" s="29">
        <v>1</v>
      </c>
      <c r="T91" s="25" t="s">
        <v>47</v>
      </c>
      <c r="U91" s="25" t="s">
        <v>518</v>
      </c>
      <c r="V91" s="25" t="s">
        <v>34</v>
      </c>
      <c r="W91" s="24" t="s">
        <v>500</v>
      </c>
      <c r="X91" s="28" t="s">
        <v>51</v>
      </c>
      <c r="Y91" s="25" t="s">
        <v>500</v>
      </c>
      <c r="Z91" s="21"/>
      <c r="AA91" s="21"/>
    </row>
    <row r="92" spans="1:27" s="22" customFormat="1" ht="242.25" x14ac:dyDescent="0.25">
      <c r="A92" s="13">
        <f t="shared" si="2"/>
        <v>88</v>
      </c>
      <c r="B92" s="23" t="s">
        <v>25</v>
      </c>
      <c r="C92" s="24" t="s">
        <v>89</v>
      </c>
      <c r="D92" s="23" t="s">
        <v>90</v>
      </c>
      <c r="E92" s="24" t="s">
        <v>27</v>
      </c>
      <c r="F92" s="23" t="s">
        <v>101</v>
      </c>
      <c r="G92" s="23" t="s">
        <v>102</v>
      </c>
      <c r="H92" s="25" t="s">
        <v>455</v>
      </c>
      <c r="I92" s="25"/>
      <c r="J92" s="25" t="s">
        <v>513</v>
      </c>
      <c r="K92" s="25" t="s">
        <v>519</v>
      </c>
      <c r="L92" s="26">
        <v>44928</v>
      </c>
      <c r="M92" s="26">
        <v>45291</v>
      </c>
      <c r="N92" s="25" t="s">
        <v>520</v>
      </c>
      <c r="O92" s="25" t="s">
        <v>521</v>
      </c>
      <c r="P92" s="25" t="s">
        <v>57</v>
      </c>
      <c r="Q92" s="25" t="s">
        <v>522</v>
      </c>
      <c r="R92" s="25" t="s">
        <v>59</v>
      </c>
      <c r="S92" s="29">
        <v>1</v>
      </c>
      <c r="T92" s="25" t="s">
        <v>47</v>
      </c>
      <c r="U92" s="25" t="s">
        <v>523</v>
      </c>
      <c r="V92" s="25" t="s">
        <v>61</v>
      </c>
      <c r="W92" s="24" t="s">
        <v>500</v>
      </c>
      <c r="X92" s="28" t="s">
        <v>51</v>
      </c>
      <c r="Y92" s="25" t="s">
        <v>500</v>
      </c>
      <c r="Z92" s="21"/>
      <c r="AA92" s="21"/>
    </row>
    <row r="93" spans="1:27" s="22" customFormat="1" ht="242.25" x14ac:dyDescent="0.25">
      <c r="A93" s="13">
        <f t="shared" si="2"/>
        <v>89</v>
      </c>
      <c r="B93" s="23" t="s">
        <v>25</v>
      </c>
      <c r="C93" s="24" t="s">
        <v>89</v>
      </c>
      <c r="D93" s="23" t="s">
        <v>90</v>
      </c>
      <c r="E93" s="24" t="s">
        <v>53</v>
      </c>
      <c r="F93" s="23" t="s">
        <v>101</v>
      </c>
      <c r="G93" s="23" t="s">
        <v>102</v>
      </c>
      <c r="H93" s="25" t="s">
        <v>455</v>
      </c>
      <c r="I93" s="25"/>
      <c r="J93" s="25" t="s">
        <v>524</v>
      </c>
      <c r="K93" s="25" t="s">
        <v>525</v>
      </c>
      <c r="L93" s="26">
        <v>45017</v>
      </c>
      <c r="M93" s="26">
        <v>45260</v>
      </c>
      <c r="N93" s="25" t="s">
        <v>526</v>
      </c>
      <c r="O93" s="25" t="s">
        <v>527</v>
      </c>
      <c r="P93" s="33" t="s">
        <v>150</v>
      </c>
      <c r="Q93" s="25" t="s">
        <v>528</v>
      </c>
      <c r="R93" s="25" t="s">
        <v>31</v>
      </c>
      <c r="S93" s="27">
        <v>1</v>
      </c>
      <c r="T93" s="25" t="s">
        <v>47</v>
      </c>
      <c r="U93" s="25" t="s">
        <v>529</v>
      </c>
      <c r="V93" s="25" t="s">
        <v>49</v>
      </c>
      <c r="W93" s="25" t="s">
        <v>84</v>
      </c>
      <c r="X93" s="28" t="s">
        <v>51</v>
      </c>
      <c r="Y93" s="25" t="s">
        <v>530</v>
      </c>
      <c r="Z93" s="21"/>
      <c r="AA93" s="21"/>
    </row>
    <row r="94" spans="1:27" s="22" customFormat="1" ht="242.25" x14ac:dyDescent="0.25">
      <c r="A94" s="13">
        <f t="shared" si="2"/>
        <v>90</v>
      </c>
      <c r="B94" s="23" t="s">
        <v>25</v>
      </c>
      <c r="C94" s="24" t="s">
        <v>89</v>
      </c>
      <c r="D94" s="23" t="s">
        <v>90</v>
      </c>
      <c r="E94" s="24" t="s">
        <v>27</v>
      </c>
      <c r="F94" s="23" t="s">
        <v>101</v>
      </c>
      <c r="G94" s="23" t="s">
        <v>102</v>
      </c>
      <c r="H94" s="25" t="s">
        <v>455</v>
      </c>
      <c r="I94" s="25"/>
      <c r="J94" s="25" t="s">
        <v>524</v>
      </c>
      <c r="K94" s="25" t="s">
        <v>531</v>
      </c>
      <c r="L94" s="26">
        <v>44958</v>
      </c>
      <c r="M94" s="26">
        <v>45260</v>
      </c>
      <c r="N94" s="25" t="s">
        <v>532</v>
      </c>
      <c r="O94" s="25" t="s">
        <v>533</v>
      </c>
      <c r="P94" s="33" t="s">
        <v>150</v>
      </c>
      <c r="Q94" s="25" t="s">
        <v>534</v>
      </c>
      <c r="R94" s="25" t="s">
        <v>59</v>
      </c>
      <c r="S94" s="29">
        <v>1</v>
      </c>
      <c r="T94" s="25" t="s">
        <v>47</v>
      </c>
      <c r="U94" s="25" t="s">
        <v>535</v>
      </c>
      <c r="V94" s="25" t="s">
        <v>49</v>
      </c>
      <c r="W94" s="25" t="s">
        <v>84</v>
      </c>
      <c r="X94" s="28" t="s">
        <v>51</v>
      </c>
      <c r="Y94" s="25" t="s">
        <v>536</v>
      </c>
      <c r="Z94" s="21"/>
      <c r="AA94" s="21"/>
    </row>
    <row r="95" spans="1:27" s="22" customFormat="1" ht="242.25" x14ac:dyDescent="0.25">
      <c r="A95" s="13">
        <f t="shared" si="2"/>
        <v>91</v>
      </c>
      <c r="B95" s="23" t="s">
        <v>25</v>
      </c>
      <c r="C95" s="24" t="s">
        <v>89</v>
      </c>
      <c r="D95" s="23" t="s">
        <v>90</v>
      </c>
      <c r="E95" s="24" t="s">
        <v>27</v>
      </c>
      <c r="F95" s="23" t="s">
        <v>101</v>
      </c>
      <c r="G95" s="24" t="s">
        <v>92</v>
      </c>
      <c r="H95" s="25" t="s">
        <v>455</v>
      </c>
      <c r="I95" s="25"/>
      <c r="J95" s="25" t="s">
        <v>537</v>
      </c>
      <c r="K95" s="25" t="s">
        <v>538</v>
      </c>
      <c r="L95" s="26">
        <v>44928</v>
      </c>
      <c r="M95" s="26">
        <v>45291</v>
      </c>
      <c r="N95" s="25" t="s">
        <v>539</v>
      </c>
      <c r="O95" s="25" t="s">
        <v>539</v>
      </c>
      <c r="P95" s="25" t="s">
        <v>57</v>
      </c>
      <c r="Q95" s="25" t="s">
        <v>540</v>
      </c>
      <c r="R95" s="25" t="s">
        <v>59</v>
      </c>
      <c r="S95" s="29">
        <v>1</v>
      </c>
      <c r="T95" s="25" t="s">
        <v>47</v>
      </c>
      <c r="U95" s="25" t="s">
        <v>541</v>
      </c>
      <c r="V95" s="25" t="s">
        <v>61</v>
      </c>
      <c r="W95" s="25" t="s">
        <v>84</v>
      </c>
      <c r="X95" s="28" t="s">
        <v>51</v>
      </c>
      <c r="Y95" s="25" t="s">
        <v>100</v>
      </c>
      <c r="Z95" s="21"/>
      <c r="AA95" s="21"/>
    </row>
    <row r="96" spans="1:27" s="22" customFormat="1" ht="242.25" x14ac:dyDescent="0.25">
      <c r="A96" s="13">
        <f t="shared" si="2"/>
        <v>92</v>
      </c>
      <c r="B96" s="23" t="s">
        <v>25</v>
      </c>
      <c r="C96" s="24" t="s">
        <v>89</v>
      </c>
      <c r="D96" s="23" t="s">
        <v>90</v>
      </c>
      <c r="E96" s="24" t="s">
        <v>27</v>
      </c>
      <c r="F96" s="24" t="s">
        <v>38</v>
      </c>
      <c r="G96" s="24" t="s">
        <v>39</v>
      </c>
      <c r="H96" s="25" t="s">
        <v>455</v>
      </c>
      <c r="I96" s="25"/>
      <c r="J96" s="25" t="s">
        <v>537</v>
      </c>
      <c r="K96" s="25" t="s">
        <v>542</v>
      </c>
      <c r="L96" s="26">
        <v>44928</v>
      </c>
      <c r="M96" s="26">
        <v>45291</v>
      </c>
      <c r="N96" s="25" t="s">
        <v>543</v>
      </c>
      <c r="O96" s="25" t="s">
        <v>544</v>
      </c>
      <c r="P96" s="25" t="s">
        <v>57</v>
      </c>
      <c r="Q96" s="25" t="s">
        <v>545</v>
      </c>
      <c r="R96" s="25" t="s">
        <v>59</v>
      </c>
      <c r="S96" s="29">
        <v>1</v>
      </c>
      <c r="T96" s="25" t="s">
        <v>47</v>
      </c>
      <c r="U96" s="25" t="s">
        <v>546</v>
      </c>
      <c r="V96" s="25" t="s">
        <v>61</v>
      </c>
      <c r="W96" s="25" t="s">
        <v>84</v>
      </c>
      <c r="X96" s="28" t="s">
        <v>51</v>
      </c>
      <c r="Y96" s="25" t="s">
        <v>52</v>
      </c>
      <c r="Z96" s="21"/>
      <c r="AA96" s="21"/>
    </row>
    <row r="97" spans="1:27" s="22" customFormat="1" ht="242.25" x14ac:dyDescent="0.25">
      <c r="A97" s="13">
        <f>A96+1</f>
        <v>93</v>
      </c>
      <c r="B97" s="23" t="s">
        <v>25</v>
      </c>
      <c r="C97" s="24" t="s">
        <v>89</v>
      </c>
      <c r="D97" s="23" t="s">
        <v>90</v>
      </c>
      <c r="E97" s="24" t="s">
        <v>27</v>
      </c>
      <c r="F97" s="24" t="s">
        <v>547</v>
      </c>
      <c r="G97" s="23" t="s">
        <v>102</v>
      </c>
      <c r="H97" s="25" t="s">
        <v>455</v>
      </c>
      <c r="I97" s="25"/>
      <c r="J97" s="25" t="s">
        <v>548</v>
      </c>
      <c r="K97" s="25" t="s">
        <v>549</v>
      </c>
      <c r="L97" s="26">
        <v>44958</v>
      </c>
      <c r="M97" s="26">
        <v>45260</v>
      </c>
      <c r="N97" s="25" t="s">
        <v>550</v>
      </c>
      <c r="O97" s="25" t="s">
        <v>551</v>
      </c>
      <c r="P97" s="33" t="s">
        <v>150</v>
      </c>
      <c r="Q97" s="25" t="s">
        <v>552</v>
      </c>
      <c r="R97" s="25" t="s">
        <v>31</v>
      </c>
      <c r="S97" s="27">
        <v>1</v>
      </c>
      <c r="T97" s="25" t="s">
        <v>47</v>
      </c>
      <c r="U97" s="25" t="s">
        <v>553</v>
      </c>
      <c r="V97" s="25" t="s">
        <v>34</v>
      </c>
      <c r="W97" s="25" t="s">
        <v>50</v>
      </c>
      <c r="X97" s="28">
        <v>762560000</v>
      </c>
      <c r="Y97" s="25" t="s">
        <v>554</v>
      </c>
      <c r="Z97" s="21"/>
      <c r="AA97" s="21"/>
    </row>
    <row r="98" spans="1:27" s="22" customFormat="1" ht="318.75" x14ac:dyDescent="0.25">
      <c r="A98" s="13">
        <f t="shared" ref="A98:A103" si="3">A97+1</f>
        <v>94</v>
      </c>
      <c r="B98" s="23" t="s">
        <v>25</v>
      </c>
      <c r="C98" s="24" t="s">
        <v>89</v>
      </c>
      <c r="D98" s="23" t="s">
        <v>90</v>
      </c>
      <c r="E98" s="24" t="s">
        <v>27</v>
      </c>
      <c r="F98" s="24" t="s">
        <v>547</v>
      </c>
      <c r="G98" s="23" t="s">
        <v>102</v>
      </c>
      <c r="H98" s="25" t="s">
        <v>455</v>
      </c>
      <c r="I98" s="25"/>
      <c r="J98" s="25" t="s">
        <v>548</v>
      </c>
      <c r="K98" s="25" t="s">
        <v>555</v>
      </c>
      <c r="L98" s="26">
        <v>44958</v>
      </c>
      <c r="M98" s="26">
        <v>45260</v>
      </c>
      <c r="N98" s="25" t="s">
        <v>556</v>
      </c>
      <c r="O98" s="25" t="s">
        <v>557</v>
      </c>
      <c r="P98" s="25" t="s">
        <v>57</v>
      </c>
      <c r="Q98" s="25" t="s">
        <v>558</v>
      </c>
      <c r="R98" s="25" t="s">
        <v>31</v>
      </c>
      <c r="S98" s="27">
        <v>1</v>
      </c>
      <c r="T98" s="25" t="s">
        <v>47</v>
      </c>
      <c r="U98" s="25" t="s">
        <v>559</v>
      </c>
      <c r="V98" s="25" t="s">
        <v>34</v>
      </c>
      <c r="W98" s="24" t="s">
        <v>50</v>
      </c>
      <c r="X98" s="28">
        <v>253000000</v>
      </c>
      <c r="Y98" s="25" t="s">
        <v>554</v>
      </c>
      <c r="Z98" s="21"/>
      <c r="AA98" s="21"/>
    </row>
    <row r="99" spans="1:27" s="22" customFormat="1" ht="242.25" x14ac:dyDescent="0.25">
      <c r="A99" s="13">
        <f t="shared" si="3"/>
        <v>95</v>
      </c>
      <c r="B99" s="23" t="s">
        <v>25</v>
      </c>
      <c r="C99" s="24" t="s">
        <v>89</v>
      </c>
      <c r="D99" s="23" t="s">
        <v>90</v>
      </c>
      <c r="E99" s="24" t="s">
        <v>27</v>
      </c>
      <c r="F99" s="24" t="s">
        <v>547</v>
      </c>
      <c r="G99" s="24" t="s">
        <v>560</v>
      </c>
      <c r="H99" s="25" t="s">
        <v>455</v>
      </c>
      <c r="I99" s="25"/>
      <c r="J99" s="25" t="s">
        <v>548</v>
      </c>
      <c r="K99" s="25" t="s">
        <v>555</v>
      </c>
      <c r="L99" s="26">
        <v>44958</v>
      </c>
      <c r="M99" s="26">
        <v>45291</v>
      </c>
      <c r="N99" s="25" t="s">
        <v>561</v>
      </c>
      <c r="O99" s="25" t="s">
        <v>562</v>
      </c>
      <c r="P99" s="33" t="s">
        <v>150</v>
      </c>
      <c r="Q99" s="25" t="s">
        <v>563</v>
      </c>
      <c r="R99" s="25" t="s">
        <v>31</v>
      </c>
      <c r="S99" s="27">
        <v>1</v>
      </c>
      <c r="T99" s="25" t="s">
        <v>47</v>
      </c>
      <c r="U99" s="25" t="s">
        <v>564</v>
      </c>
      <c r="V99" s="25" t="s">
        <v>49</v>
      </c>
      <c r="W99" s="25" t="s">
        <v>84</v>
      </c>
      <c r="X99" s="28" t="s">
        <v>51</v>
      </c>
      <c r="Y99" s="25" t="s">
        <v>554</v>
      </c>
      <c r="Z99" s="21"/>
      <c r="AA99" s="21"/>
    </row>
    <row r="100" spans="1:27" s="22" customFormat="1" ht="242.25" x14ac:dyDescent="0.25">
      <c r="A100" s="13">
        <f t="shared" si="3"/>
        <v>96</v>
      </c>
      <c r="B100" s="23" t="s">
        <v>25</v>
      </c>
      <c r="C100" s="24" t="s">
        <v>89</v>
      </c>
      <c r="D100" s="23" t="s">
        <v>90</v>
      </c>
      <c r="E100" s="24" t="s">
        <v>27</v>
      </c>
      <c r="F100" s="24" t="s">
        <v>547</v>
      </c>
      <c r="G100" s="24" t="s">
        <v>560</v>
      </c>
      <c r="H100" s="25" t="s">
        <v>455</v>
      </c>
      <c r="I100" s="25"/>
      <c r="J100" s="25" t="s">
        <v>548</v>
      </c>
      <c r="K100" s="25" t="s">
        <v>565</v>
      </c>
      <c r="L100" s="26">
        <v>44928</v>
      </c>
      <c r="M100" s="26">
        <v>45291</v>
      </c>
      <c r="N100" s="25" t="s">
        <v>566</v>
      </c>
      <c r="O100" s="25" t="s">
        <v>566</v>
      </c>
      <c r="P100" s="33" t="s">
        <v>150</v>
      </c>
      <c r="Q100" s="25" t="s">
        <v>567</v>
      </c>
      <c r="R100" s="25" t="s">
        <v>31</v>
      </c>
      <c r="S100" s="27">
        <v>4</v>
      </c>
      <c r="T100" s="25" t="s">
        <v>47</v>
      </c>
      <c r="U100" s="25" t="s">
        <v>568</v>
      </c>
      <c r="V100" s="25" t="s">
        <v>61</v>
      </c>
      <c r="W100" s="25" t="s">
        <v>84</v>
      </c>
      <c r="X100" s="28" t="s">
        <v>51</v>
      </c>
      <c r="Y100" s="25" t="s">
        <v>554</v>
      </c>
      <c r="Z100" s="21"/>
      <c r="AA100" s="21"/>
    </row>
    <row r="101" spans="1:27" s="22" customFormat="1" ht="242.25" x14ac:dyDescent="0.25">
      <c r="A101" s="13">
        <f t="shared" si="3"/>
        <v>97</v>
      </c>
      <c r="B101" s="23" t="s">
        <v>25</v>
      </c>
      <c r="C101" s="24" t="s">
        <v>89</v>
      </c>
      <c r="D101" s="23" t="s">
        <v>90</v>
      </c>
      <c r="E101" s="24" t="s">
        <v>27</v>
      </c>
      <c r="F101" s="24" t="s">
        <v>547</v>
      </c>
      <c r="G101" s="24" t="s">
        <v>560</v>
      </c>
      <c r="H101" s="25" t="s">
        <v>455</v>
      </c>
      <c r="I101" s="25"/>
      <c r="J101" s="25" t="s">
        <v>548</v>
      </c>
      <c r="K101" s="25" t="s">
        <v>569</v>
      </c>
      <c r="L101" s="26">
        <v>44958</v>
      </c>
      <c r="M101" s="26">
        <v>45291</v>
      </c>
      <c r="N101" s="25" t="s">
        <v>570</v>
      </c>
      <c r="O101" s="25" t="s">
        <v>571</v>
      </c>
      <c r="P101" s="33" t="s">
        <v>150</v>
      </c>
      <c r="Q101" s="25" t="s">
        <v>572</v>
      </c>
      <c r="R101" s="25" t="s">
        <v>31</v>
      </c>
      <c r="S101" s="27">
        <v>1</v>
      </c>
      <c r="T101" s="25" t="s">
        <v>47</v>
      </c>
      <c r="U101" s="25" t="s">
        <v>573</v>
      </c>
      <c r="V101" s="25" t="s">
        <v>61</v>
      </c>
      <c r="W101" s="25" t="s">
        <v>84</v>
      </c>
      <c r="X101" s="28" t="s">
        <v>51</v>
      </c>
      <c r="Y101" s="25" t="s">
        <v>554</v>
      </c>
      <c r="Z101" s="21"/>
      <c r="AA101" s="21"/>
    </row>
    <row r="102" spans="1:27" s="22" customFormat="1" ht="242.25" x14ac:dyDescent="0.25">
      <c r="A102" s="13">
        <f t="shared" si="3"/>
        <v>98</v>
      </c>
      <c r="B102" s="23" t="s">
        <v>25</v>
      </c>
      <c r="C102" s="24" t="s">
        <v>89</v>
      </c>
      <c r="D102" s="23" t="s">
        <v>90</v>
      </c>
      <c r="E102" s="24" t="s">
        <v>27</v>
      </c>
      <c r="F102" s="24" t="s">
        <v>547</v>
      </c>
      <c r="G102" s="24" t="s">
        <v>560</v>
      </c>
      <c r="H102" s="25" t="s">
        <v>455</v>
      </c>
      <c r="I102" s="25"/>
      <c r="J102" s="25" t="s">
        <v>548</v>
      </c>
      <c r="K102" s="25" t="s">
        <v>574</v>
      </c>
      <c r="L102" s="26">
        <v>44977</v>
      </c>
      <c r="M102" s="26">
        <v>45291</v>
      </c>
      <c r="N102" s="25" t="s">
        <v>575</v>
      </c>
      <c r="O102" s="25" t="s">
        <v>576</v>
      </c>
      <c r="P102" s="33" t="s">
        <v>150</v>
      </c>
      <c r="Q102" s="25" t="s">
        <v>577</v>
      </c>
      <c r="R102" s="25" t="s">
        <v>31</v>
      </c>
      <c r="S102" s="27">
        <v>1</v>
      </c>
      <c r="T102" s="25" t="s">
        <v>47</v>
      </c>
      <c r="U102" s="25" t="s">
        <v>578</v>
      </c>
      <c r="V102" s="25" t="s">
        <v>61</v>
      </c>
      <c r="W102" s="25" t="s">
        <v>84</v>
      </c>
      <c r="X102" s="28" t="s">
        <v>51</v>
      </c>
      <c r="Y102" s="25" t="s">
        <v>554</v>
      </c>
      <c r="Z102" s="21"/>
      <c r="AA102" s="21"/>
    </row>
    <row r="103" spans="1:27" s="22" customFormat="1" ht="242.25" x14ac:dyDescent="0.25">
      <c r="A103" s="13">
        <f t="shared" si="3"/>
        <v>99</v>
      </c>
      <c r="B103" s="23" t="s">
        <v>25</v>
      </c>
      <c r="C103" s="24" t="s">
        <v>89</v>
      </c>
      <c r="D103" s="23" t="s">
        <v>90</v>
      </c>
      <c r="E103" s="24" t="s">
        <v>27</v>
      </c>
      <c r="F103" s="24" t="s">
        <v>547</v>
      </c>
      <c r="G103" s="24" t="s">
        <v>560</v>
      </c>
      <c r="H103" s="25" t="s">
        <v>455</v>
      </c>
      <c r="I103" s="25"/>
      <c r="J103" s="25" t="s">
        <v>548</v>
      </c>
      <c r="K103" s="25" t="s">
        <v>574</v>
      </c>
      <c r="L103" s="26">
        <v>44977</v>
      </c>
      <c r="M103" s="26">
        <v>45291</v>
      </c>
      <c r="N103" s="25" t="s">
        <v>579</v>
      </c>
      <c r="O103" s="25" t="s">
        <v>579</v>
      </c>
      <c r="P103" s="25" t="s">
        <v>57</v>
      </c>
      <c r="Q103" s="25" t="s">
        <v>580</v>
      </c>
      <c r="R103" s="25" t="s">
        <v>31</v>
      </c>
      <c r="S103" s="27">
        <v>1</v>
      </c>
      <c r="T103" s="25" t="s">
        <v>47</v>
      </c>
      <c r="U103" s="25" t="s">
        <v>578</v>
      </c>
      <c r="V103" s="25" t="s">
        <v>61</v>
      </c>
      <c r="W103" s="25" t="s">
        <v>84</v>
      </c>
      <c r="X103" s="28" t="s">
        <v>51</v>
      </c>
      <c r="Y103" s="25" t="s">
        <v>554</v>
      </c>
      <c r="Z103" s="21"/>
      <c r="AA103" s="21"/>
    </row>
    <row r="104" spans="1:27" s="22" customFormat="1" ht="242.25" x14ac:dyDescent="0.25">
      <c r="A104" s="13">
        <f>A103+1</f>
        <v>100</v>
      </c>
      <c r="B104" s="23" t="s">
        <v>25</v>
      </c>
      <c r="C104" s="24" t="s">
        <v>89</v>
      </c>
      <c r="D104" s="23" t="s">
        <v>90</v>
      </c>
      <c r="E104" s="24" t="s">
        <v>27</v>
      </c>
      <c r="F104" s="24" t="s">
        <v>547</v>
      </c>
      <c r="G104" s="24" t="s">
        <v>560</v>
      </c>
      <c r="H104" s="25" t="s">
        <v>455</v>
      </c>
      <c r="I104" s="25"/>
      <c r="J104" s="25" t="s">
        <v>548</v>
      </c>
      <c r="K104" s="25" t="s">
        <v>574</v>
      </c>
      <c r="L104" s="26">
        <v>44958</v>
      </c>
      <c r="M104" s="26">
        <v>45291</v>
      </c>
      <c r="N104" s="25" t="s">
        <v>581</v>
      </c>
      <c r="O104" s="25" t="s">
        <v>582</v>
      </c>
      <c r="P104" s="25" t="s">
        <v>45</v>
      </c>
      <c r="Q104" s="25" t="s">
        <v>583</v>
      </c>
      <c r="R104" s="25" t="s">
        <v>31</v>
      </c>
      <c r="S104" s="27">
        <v>1</v>
      </c>
      <c r="T104" s="25" t="s">
        <v>47</v>
      </c>
      <c r="U104" s="25" t="s">
        <v>578</v>
      </c>
      <c r="V104" s="25" t="s">
        <v>61</v>
      </c>
      <c r="W104" s="25" t="s">
        <v>84</v>
      </c>
      <c r="X104" s="28" t="s">
        <v>51</v>
      </c>
      <c r="Y104" s="25" t="s">
        <v>554</v>
      </c>
      <c r="Z104" s="21"/>
      <c r="AA104" s="21"/>
    </row>
    <row r="105" spans="1:27" s="22" customFormat="1" ht="229.5" x14ac:dyDescent="0.25">
      <c r="A105" s="13">
        <f>A104+1</f>
        <v>101</v>
      </c>
      <c r="B105" s="23" t="s">
        <v>25</v>
      </c>
      <c r="C105" s="24" t="s">
        <v>26</v>
      </c>
      <c r="D105" s="24" t="s">
        <v>36</v>
      </c>
      <c r="E105" s="24" t="s">
        <v>27</v>
      </c>
      <c r="F105" s="24" t="s">
        <v>547</v>
      </c>
      <c r="G105" s="23" t="s">
        <v>102</v>
      </c>
      <c r="H105" s="25" t="s">
        <v>455</v>
      </c>
      <c r="I105" s="25"/>
      <c r="J105" s="25" t="s">
        <v>548</v>
      </c>
      <c r="K105" s="25" t="s">
        <v>584</v>
      </c>
      <c r="L105" s="26">
        <v>44928</v>
      </c>
      <c r="M105" s="26">
        <v>45291</v>
      </c>
      <c r="N105" s="25" t="s">
        <v>29</v>
      </c>
      <c r="O105" s="25" t="s">
        <v>585</v>
      </c>
      <c r="P105" s="25" t="s">
        <v>45</v>
      </c>
      <c r="Q105" s="25" t="s">
        <v>30</v>
      </c>
      <c r="R105" s="25" t="s">
        <v>31</v>
      </c>
      <c r="S105" s="27">
        <v>1</v>
      </c>
      <c r="T105" s="25" t="s">
        <v>47</v>
      </c>
      <c r="U105" s="25" t="s">
        <v>33</v>
      </c>
      <c r="V105" s="25" t="s">
        <v>34</v>
      </c>
      <c r="W105" s="25" t="s">
        <v>84</v>
      </c>
      <c r="X105" s="28" t="s">
        <v>51</v>
      </c>
      <c r="Y105" s="25" t="s">
        <v>554</v>
      </c>
      <c r="Z105" s="21"/>
      <c r="AA105" s="21"/>
    </row>
    <row r="106" spans="1:27" s="22" customFormat="1" x14ac:dyDescent="0.25">
      <c r="Z106" s="21"/>
      <c r="AA106" s="21"/>
    </row>
    <row r="107" spans="1:27" s="22" customFormat="1" x14ac:dyDescent="0.25">
      <c r="Z107" s="21"/>
      <c r="AA107" s="21"/>
    </row>
    <row r="108" spans="1:27" s="22" customFormat="1" x14ac:dyDescent="0.25">
      <c r="Z108" s="21"/>
      <c r="AA108" s="21"/>
    </row>
    <row r="109" spans="1:27" s="22" customFormat="1" x14ac:dyDescent="0.25">
      <c r="Z109" s="21"/>
      <c r="AA109" s="21"/>
    </row>
    <row r="110" spans="1:27" s="22" customFormat="1" x14ac:dyDescent="0.25">
      <c r="Z110" s="21"/>
      <c r="AA110" s="21"/>
    </row>
    <row r="111" spans="1:27" s="22" customFormat="1" x14ac:dyDescent="0.25">
      <c r="Z111" s="21"/>
      <c r="AA111" s="21"/>
    </row>
    <row r="112" spans="1:27" s="22" customFormat="1" x14ac:dyDescent="0.25">
      <c r="Z112" s="21"/>
      <c r="AA112" s="21"/>
    </row>
    <row r="113" spans="26:27" s="22" customFormat="1" x14ac:dyDescent="0.25">
      <c r="Z113" s="21"/>
      <c r="AA113" s="21"/>
    </row>
    <row r="114" spans="26:27" s="22" customFormat="1" x14ac:dyDescent="0.25">
      <c r="Z114" s="21"/>
      <c r="AA114" s="21"/>
    </row>
    <row r="115" spans="26:27" s="22" customFormat="1" x14ac:dyDescent="0.25">
      <c r="Z115" s="21"/>
      <c r="AA115" s="21"/>
    </row>
    <row r="116" spans="26:27" s="22" customFormat="1" x14ac:dyDescent="0.25">
      <c r="Z116" s="21"/>
      <c r="AA116" s="21"/>
    </row>
    <row r="117" spans="26:27" s="22" customFormat="1" x14ac:dyDescent="0.25">
      <c r="Z117" s="21"/>
      <c r="AA117" s="21"/>
    </row>
    <row r="118" spans="26:27" s="22" customFormat="1" x14ac:dyDescent="0.25">
      <c r="Z118" s="21"/>
      <c r="AA118" s="21"/>
    </row>
    <row r="119" spans="26:27" s="22" customFormat="1" x14ac:dyDescent="0.25">
      <c r="Z119" s="21"/>
      <c r="AA119" s="21"/>
    </row>
    <row r="120" spans="26:27" s="22" customFormat="1" x14ac:dyDescent="0.25">
      <c r="Z120" s="21"/>
      <c r="AA120" s="21"/>
    </row>
    <row r="121" spans="26:27" s="22" customFormat="1" x14ac:dyDescent="0.25">
      <c r="Z121" s="21"/>
      <c r="AA121" s="21"/>
    </row>
    <row r="122" spans="26:27" s="22" customFormat="1" x14ac:dyDescent="0.25">
      <c r="Z122" s="21"/>
      <c r="AA122" s="21"/>
    </row>
    <row r="123" spans="26:27" s="22" customFormat="1" x14ac:dyDescent="0.25">
      <c r="Z123" s="21"/>
      <c r="AA123" s="21"/>
    </row>
    <row r="124" spans="26:27" s="22" customFormat="1" x14ac:dyDescent="0.25">
      <c r="Z124" s="21"/>
      <c r="AA124" s="21"/>
    </row>
    <row r="125" spans="26:27" s="22" customFormat="1" x14ac:dyDescent="0.25">
      <c r="Z125" s="21"/>
      <c r="AA125" s="21"/>
    </row>
    <row r="126" spans="26:27" s="22" customFormat="1" x14ac:dyDescent="0.25">
      <c r="Z126" s="21"/>
      <c r="AA126" s="21"/>
    </row>
    <row r="127" spans="26:27" s="22" customFormat="1" x14ac:dyDescent="0.25">
      <c r="Z127" s="21"/>
      <c r="AA127" s="21"/>
    </row>
    <row r="128" spans="26:27" s="22" customFormat="1" x14ac:dyDescent="0.25">
      <c r="Z128" s="21"/>
      <c r="AA128" s="21"/>
    </row>
    <row r="129" spans="26:27" s="22" customFormat="1" x14ac:dyDescent="0.25">
      <c r="Z129" s="21"/>
      <c r="AA129" s="21"/>
    </row>
    <row r="130" spans="26:27" s="22" customFormat="1" x14ac:dyDescent="0.25">
      <c r="Z130" s="21"/>
      <c r="AA130" s="21"/>
    </row>
    <row r="131" spans="26:27" s="22" customFormat="1" x14ac:dyDescent="0.25">
      <c r="Z131" s="21"/>
      <c r="AA131" s="21"/>
    </row>
    <row r="132" spans="26:27" s="22" customFormat="1" x14ac:dyDescent="0.25">
      <c r="Z132" s="21"/>
      <c r="AA132" s="21"/>
    </row>
    <row r="133" spans="26:27" s="22" customFormat="1" x14ac:dyDescent="0.25">
      <c r="Z133" s="21"/>
      <c r="AA133" s="21"/>
    </row>
    <row r="134" spans="26:27" s="22" customFormat="1" x14ac:dyDescent="0.25">
      <c r="Z134" s="21"/>
      <c r="AA134" s="21"/>
    </row>
    <row r="135" spans="26:27" s="22" customFormat="1" x14ac:dyDescent="0.25">
      <c r="Z135" s="21"/>
      <c r="AA135" s="21"/>
    </row>
    <row r="136" spans="26:27" s="22" customFormat="1" x14ac:dyDescent="0.25">
      <c r="Z136" s="21"/>
      <c r="AA136" s="21"/>
    </row>
    <row r="137" spans="26:27" s="22" customFormat="1" x14ac:dyDescent="0.25">
      <c r="Z137" s="21"/>
      <c r="AA137" s="21"/>
    </row>
    <row r="138" spans="26:27" s="22" customFormat="1" x14ac:dyDescent="0.25">
      <c r="Z138" s="21"/>
      <c r="AA138" s="21"/>
    </row>
    <row r="139" spans="26:27" s="22" customFormat="1" x14ac:dyDescent="0.25">
      <c r="Z139" s="21"/>
      <c r="AA139" s="21"/>
    </row>
    <row r="140" spans="26:27" s="22" customFormat="1" x14ac:dyDescent="0.25">
      <c r="Z140" s="21"/>
      <c r="AA140" s="21"/>
    </row>
    <row r="141" spans="26:27" s="22" customFormat="1" x14ac:dyDescent="0.25">
      <c r="Z141" s="21"/>
      <c r="AA141" s="21"/>
    </row>
    <row r="142" spans="26:27" s="22" customFormat="1" x14ac:dyDescent="0.25">
      <c r="Z142" s="21"/>
      <c r="AA142" s="21"/>
    </row>
    <row r="143" spans="26:27" s="22" customFormat="1" x14ac:dyDescent="0.25">
      <c r="Z143" s="21"/>
      <c r="AA143" s="21"/>
    </row>
    <row r="144" spans="26:27" s="22" customFormat="1" x14ac:dyDescent="0.25">
      <c r="Z144" s="21"/>
      <c r="AA144" s="21"/>
    </row>
    <row r="145" spans="26:27" s="22" customFormat="1" x14ac:dyDescent="0.25">
      <c r="Z145" s="21"/>
      <c r="AA145" s="21"/>
    </row>
    <row r="146" spans="26:27" s="22" customFormat="1" x14ac:dyDescent="0.25">
      <c r="Z146" s="21"/>
      <c r="AA146" s="21"/>
    </row>
    <row r="147" spans="26:27" s="22" customFormat="1" x14ac:dyDescent="0.25">
      <c r="Z147" s="21"/>
      <c r="AA147" s="21"/>
    </row>
    <row r="148" spans="26:27" s="22" customFormat="1" x14ac:dyDescent="0.25">
      <c r="Z148" s="21"/>
      <c r="AA148" s="21"/>
    </row>
    <row r="149" spans="26:27" s="22" customFormat="1" x14ac:dyDescent="0.25">
      <c r="Z149" s="21"/>
      <c r="AA149" s="21"/>
    </row>
    <row r="150" spans="26:27" s="22" customFormat="1" x14ac:dyDescent="0.25">
      <c r="Z150" s="21"/>
      <c r="AA150" s="21"/>
    </row>
    <row r="151" spans="26:27" s="22" customFormat="1" x14ac:dyDescent="0.25">
      <c r="Z151" s="21"/>
      <c r="AA151" s="21"/>
    </row>
    <row r="152" spans="26:27" s="22" customFormat="1" x14ac:dyDescent="0.25">
      <c r="Z152" s="21"/>
      <c r="AA152" s="21"/>
    </row>
    <row r="153" spans="26:27" s="22" customFormat="1" x14ac:dyDescent="0.25">
      <c r="Z153" s="21"/>
      <c r="AA153" s="21"/>
    </row>
    <row r="154" spans="26:27" s="22" customFormat="1" x14ac:dyDescent="0.25">
      <c r="Z154" s="21"/>
      <c r="AA154" s="21"/>
    </row>
    <row r="155" spans="26:27" s="22" customFormat="1" x14ac:dyDescent="0.25">
      <c r="Z155" s="21"/>
      <c r="AA155" s="21"/>
    </row>
    <row r="156" spans="26:27" s="22" customFormat="1" x14ac:dyDescent="0.25">
      <c r="Z156" s="21"/>
      <c r="AA156" s="21"/>
    </row>
    <row r="157" spans="26:27" s="22" customFormat="1" x14ac:dyDescent="0.25">
      <c r="Z157" s="21"/>
      <c r="AA157" s="21"/>
    </row>
    <row r="158" spans="26:27" s="22" customFormat="1" x14ac:dyDescent="0.25">
      <c r="Z158" s="21"/>
      <c r="AA158" s="21"/>
    </row>
    <row r="159" spans="26:27" s="22" customFormat="1" x14ac:dyDescent="0.25">
      <c r="Z159" s="21"/>
      <c r="AA159" s="21"/>
    </row>
    <row r="160" spans="26:27" s="22" customFormat="1" x14ac:dyDescent="0.25">
      <c r="Z160" s="21"/>
      <c r="AA160" s="21"/>
    </row>
    <row r="161" spans="26:27" s="22" customFormat="1" x14ac:dyDescent="0.25">
      <c r="Z161" s="21"/>
      <c r="AA161" s="21"/>
    </row>
    <row r="162" spans="26:27" s="22" customFormat="1" x14ac:dyDescent="0.25">
      <c r="Z162" s="21"/>
      <c r="AA162" s="21"/>
    </row>
    <row r="163" spans="26:27" s="22" customFormat="1" x14ac:dyDescent="0.25">
      <c r="Z163" s="21"/>
      <c r="AA163" s="21"/>
    </row>
    <row r="164" spans="26:27" s="22" customFormat="1" x14ac:dyDescent="0.25">
      <c r="Z164" s="21"/>
      <c r="AA164" s="21"/>
    </row>
    <row r="165" spans="26:27" s="22" customFormat="1" x14ac:dyDescent="0.25">
      <c r="Z165" s="21"/>
      <c r="AA165" s="21"/>
    </row>
    <row r="166" spans="26:27" s="22" customFormat="1" x14ac:dyDescent="0.25">
      <c r="Z166" s="21"/>
      <c r="AA166" s="21"/>
    </row>
    <row r="167" spans="26:27" s="22" customFormat="1" x14ac:dyDescent="0.25">
      <c r="Z167" s="21"/>
      <c r="AA167" s="21"/>
    </row>
    <row r="168" spans="26:27" s="22" customFormat="1" x14ac:dyDescent="0.25">
      <c r="Z168" s="21"/>
      <c r="AA168" s="21"/>
    </row>
    <row r="169" spans="26:27" s="22" customFormat="1" x14ac:dyDescent="0.25">
      <c r="Z169" s="21"/>
      <c r="AA169" s="21"/>
    </row>
    <row r="170" spans="26:27" s="22" customFormat="1" x14ac:dyDescent="0.25">
      <c r="Z170" s="21"/>
      <c r="AA170" s="21"/>
    </row>
    <row r="171" spans="26:27" s="22" customFormat="1" x14ac:dyDescent="0.25">
      <c r="Z171" s="21"/>
      <c r="AA171" s="21"/>
    </row>
    <row r="172" spans="26:27" s="22" customFormat="1" x14ac:dyDescent="0.25">
      <c r="Z172" s="21"/>
      <c r="AA172" s="21"/>
    </row>
    <row r="173" spans="26:27" s="22" customFormat="1" x14ac:dyDescent="0.25">
      <c r="Z173" s="21"/>
      <c r="AA173" s="21"/>
    </row>
    <row r="174" spans="26:27" s="22" customFormat="1" x14ac:dyDescent="0.25">
      <c r="Z174" s="21"/>
      <c r="AA174" s="21"/>
    </row>
    <row r="175" spans="26:27" s="22" customFormat="1" x14ac:dyDescent="0.25">
      <c r="Z175" s="21"/>
      <c r="AA175" s="21"/>
    </row>
    <row r="176" spans="26:27" s="22" customFormat="1" x14ac:dyDescent="0.25">
      <c r="Z176" s="21"/>
      <c r="AA176" s="21"/>
    </row>
    <row r="177" spans="26:27" s="22" customFormat="1" x14ac:dyDescent="0.25">
      <c r="Z177" s="21"/>
      <c r="AA177" s="21"/>
    </row>
    <row r="178" spans="26:27" s="22" customFormat="1" x14ac:dyDescent="0.25">
      <c r="Z178" s="21"/>
      <c r="AA178" s="21"/>
    </row>
    <row r="179" spans="26:27" s="22" customFormat="1" x14ac:dyDescent="0.25">
      <c r="Z179" s="21"/>
      <c r="AA179" s="21"/>
    </row>
    <row r="180" spans="26:27" s="22" customFormat="1" x14ac:dyDescent="0.25">
      <c r="Z180" s="21"/>
      <c r="AA180" s="21"/>
    </row>
    <row r="181" spans="26:27" s="22" customFormat="1" x14ac:dyDescent="0.25">
      <c r="Z181" s="21"/>
      <c r="AA181" s="21"/>
    </row>
    <row r="182" spans="26:27" s="22" customFormat="1" x14ac:dyDescent="0.25">
      <c r="Z182" s="21"/>
      <c r="AA182" s="21"/>
    </row>
    <row r="183" spans="26:27" s="22" customFormat="1" x14ac:dyDescent="0.25">
      <c r="Z183" s="21"/>
      <c r="AA183" s="21"/>
    </row>
    <row r="184" spans="26:27" s="22" customFormat="1" x14ac:dyDescent="0.25">
      <c r="Z184" s="21"/>
      <c r="AA184" s="21"/>
    </row>
    <row r="185" spans="26:27" s="22" customFormat="1" x14ac:dyDescent="0.25">
      <c r="Z185" s="21"/>
      <c r="AA185" s="21"/>
    </row>
    <row r="186" spans="26:27" s="22" customFormat="1" x14ac:dyDescent="0.25">
      <c r="Z186" s="21"/>
      <c r="AA186" s="21"/>
    </row>
    <row r="187" spans="26:27" s="22" customFormat="1" x14ac:dyDescent="0.25">
      <c r="Z187" s="21"/>
      <c r="AA187" s="21"/>
    </row>
    <row r="188" spans="26:27" s="22" customFormat="1" x14ac:dyDescent="0.25">
      <c r="Z188" s="21"/>
      <c r="AA188" s="21"/>
    </row>
    <row r="189" spans="26:27" s="22" customFormat="1" x14ac:dyDescent="0.25">
      <c r="Z189" s="21"/>
      <c r="AA189" s="21"/>
    </row>
    <row r="190" spans="26:27" s="22" customFormat="1" x14ac:dyDescent="0.25">
      <c r="Z190" s="21"/>
      <c r="AA190" s="21"/>
    </row>
    <row r="191" spans="26:27" s="22" customFormat="1" x14ac:dyDescent="0.25">
      <c r="Z191" s="21"/>
      <c r="AA191" s="21"/>
    </row>
    <row r="192" spans="26:27" s="22" customFormat="1" x14ac:dyDescent="0.25">
      <c r="Z192" s="21"/>
      <c r="AA192" s="21"/>
    </row>
    <row r="193" spans="26:27" s="22" customFormat="1" x14ac:dyDescent="0.25">
      <c r="Z193" s="21"/>
      <c r="AA193" s="21"/>
    </row>
    <row r="194" spans="26:27" s="22" customFormat="1" x14ac:dyDescent="0.25">
      <c r="Z194" s="21"/>
      <c r="AA194" s="21"/>
    </row>
    <row r="195" spans="26:27" s="22" customFormat="1" x14ac:dyDescent="0.25">
      <c r="Z195" s="21"/>
      <c r="AA195" s="21"/>
    </row>
    <row r="196" spans="26:27" s="22" customFormat="1" x14ac:dyDescent="0.25">
      <c r="Z196" s="21"/>
      <c r="AA196" s="21"/>
    </row>
    <row r="197" spans="26:27" s="22" customFormat="1" x14ac:dyDescent="0.25">
      <c r="Z197" s="21"/>
      <c r="AA197" s="21"/>
    </row>
    <row r="198" spans="26:27" s="22" customFormat="1" x14ac:dyDescent="0.25">
      <c r="Z198" s="21"/>
      <c r="AA198" s="21"/>
    </row>
    <row r="199" spans="26:27" s="22" customFormat="1" x14ac:dyDescent="0.25">
      <c r="Z199" s="21"/>
      <c r="AA199" s="21"/>
    </row>
    <row r="200" spans="26:27" s="22" customFormat="1" x14ac:dyDescent="0.25">
      <c r="Z200" s="21"/>
      <c r="AA200" s="21"/>
    </row>
    <row r="201" spans="26:27" s="22" customFormat="1" x14ac:dyDescent="0.25">
      <c r="Z201" s="21"/>
      <c r="AA201" s="21"/>
    </row>
    <row r="202" spans="26:27" s="22" customFormat="1" x14ac:dyDescent="0.25">
      <c r="Z202" s="21"/>
      <c r="AA202" s="21"/>
    </row>
    <row r="203" spans="26:27" s="22" customFormat="1" x14ac:dyDescent="0.25">
      <c r="Z203" s="21"/>
      <c r="AA203" s="21"/>
    </row>
    <row r="204" spans="26:27" s="22" customFormat="1" x14ac:dyDescent="0.25">
      <c r="Z204" s="21"/>
      <c r="AA204" s="21"/>
    </row>
    <row r="205" spans="26:27" s="22" customFormat="1" x14ac:dyDescent="0.25">
      <c r="Z205" s="21"/>
      <c r="AA205" s="21"/>
    </row>
    <row r="206" spans="26:27" s="22" customFormat="1" x14ac:dyDescent="0.25">
      <c r="Z206" s="21"/>
      <c r="AA206" s="21"/>
    </row>
    <row r="207" spans="26:27" s="22" customFormat="1" x14ac:dyDescent="0.25">
      <c r="Z207" s="21"/>
      <c r="AA207" s="21"/>
    </row>
    <row r="208" spans="26:27" s="22" customFormat="1" x14ac:dyDescent="0.25">
      <c r="Z208" s="21"/>
      <c r="AA208" s="21"/>
    </row>
    <row r="209" spans="26:27" s="22" customFormat="1" x14ac:dyDescent="0.25">
      <c r="Z209" s="21"/>
      <c r="AA209" s="21"/>
    </row>
    <row r="210" spans="26:27" s="22" customFormat="1" x14ac:dyDescent="0.25">
      <c r="Z210" s="21"/>
      <c r="AA210" s="21"/>
    </row>
  </sheetData>
  <mergeCells count="1">
    <mergeCell ref="A2:Y2"/>
  </mergeCells>
  <dataValidations count="11">
    <dataValidation type="list" allowBlank="1" showInputMessage="1" showErrorMessage="1" sqref="E105 E23" xr:uid="{00000000-0002-0000-0000-000000000000}">
      <formula1>INDIRECT($C23)</formula1>
    </dataValidation>
    <dataValidation type="list" allowBlank="1" showInputMessage="1" showErrorMessage="1" sqref="R36:R46 R62:R79 R83:R105 R5:R23 R31:R33" xr:uid="{00000000-0002-0000-0000-000001000000}">
      <formula1>"Porcentaje,Número,Horas"</formula1>
    </dataValidation>
    <dataValidation type="list" allowBlank="1" showInputMessage="1" showErrorMessage="1" sqref="V36:V39 V65 V49:V52 V61:V63 V86:V98 V82 V5:V23 V31:V33 V41 V57:V59 V68:V79 V105" xr:uid="{00000000-0002-0000-0000-000002000000}">
      <formula1>Periodicidad</formula1>
    </dataValidation>
    <dataValidation type="list" allowBlank="1" showInputMessage="1" showErrorMessage="1" sqref="T36:T39 T86:T105 T68:T79 T5:T23 T31:T33" xr:uid="{00000000-0002-0000-0000-000003000000}">
      <formula1>TipoIndicador</formula1>
    </dataValidation>
    <dataValidation type="list" allowBlank="1" showInputMessage="1" showErrorMessage="1" sqref="W76:W105 W67:W71 W49:W64 W5:W47 Y91:Y92" xr:uid="{00000000-0002-0000-0000-000004000000}">
      <formula1>Fuentes</formula1>
    </dataValidation>
    <dataValidation type="list" allowBlank="1" showInputMessage="1" showErrorMessage="1" sqref="H105 H23" xr:uid="{00000000-0002-0000-0000-000005000000}">
      <formula1>Dependencias</formula1>
    </dataValidation>
    <dataValidation type="list" allowBlank="1" showInputMessage="1" showErrorMessage="1" sqref="G23" xr:uid="{00000000-0002-0000-0000-000006000000}">
      <formula1>INDIRECT($F23)</formula1>
    </dataValidation>
    <dataValidation type="list" allowBlank="1" showInputMessage="1" showErrorMessage="1" sqref="F23" xr:uid="{00000000-0002-0000-0000-000007000000}">
      <formula1>DimensionesMIPG</formula1>
    </dataValidation>
    <dataValidation type="list" allowBlank="1" showInputMessage="1" showErrorMessage="1" sqref="C105 C23" xr:uid="{00000000-0002-0000-0000-000008000000}">
      <formula1>ObjetivosE</formula1>
    </dataValidation>
    <dataValidation type="list" allowBlank="1" showInputMessage="1" showErrorMessage="1" sqref="B105 B23" xr:uid="{00000000-0002-0000-0000-000009000000}">
      <formula1>ObjetivosS</formula1>
    </dataValidation>
    <dataValidation type="list" allowBlank="1" showInputMessage="1" showErrorMessage="1" sqref="I23:J23" xr:uid="{00000000-0002-0000-0000-00000A000000}">
      <formula1>Procesos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B000000}">
          <x14:formula1>
            <xm:f>'D:\Descargas\[CONSTRUCCION PLAN DE ACCION 2023 (3) para entregar doctor freddy 7L (1).xlsx]Listas'!#REF!</xm:f>
          </x14:formula1>
          <xm:sqref>B81:C82 E81:J82</xm:sqref>
        </x14:dataValidation>
        <x14:dataValidation type="list" allowBlank="1" showInputMessage="1" showErrorMessage="1" xr:uid="{00000000-0002-0000-0000-00000C000000}">
          <x14:formula1>
            <xm:f>'C:\Users\latehortuaj\Downloads\[Formulación Plan de Acción 2023 gestión financiera 2dic2022.xlsx]Listas'!#REF!</xm:f>
          </x14:formula1>
          <xm:sqref>B83:C86 E83:E86 G83:J86</xm:sqref>
        </x14:dataValidation>
        <x14:dataValidation type="list" allowBlank="1" showInputMessage="1" showErrorMessage="1" xr:uid="{00000000-0002-0000-0000-00000D000000}">
          <x14:formula1>
            <xm:f>'C:\Users\latehortuaj\Downloads\[Plantilla Formulación Plan de Acción 2023 VF (7).xlsx]Listas'!#REF!</xm:f>
          </x14:formula1>
          <xm:sqref>B87:C92 E87:E92 H87:J92 G87</xm:sqref>
        </x14:dataValidation>
        <x14:dataValidation type="list" allowBlank="1" showInputMessage="1" showErrorMessage="1" xr:uid="{00000000-0002-0000-0000-00000E000000}">
          <x14:formula1>
            <xm:f>'C:\Users\latehortuaj\Downloads\[Plan de acción del Grupo de Control Interno Disciplinario. 1dic2022 (1) (1).xlsx]Listas'!#REF!</xm:f>
          </x14:formula1>
          <xm:sqref>B93:C94 E94 H93:J94</xm:sqref>
        </x14:dataValidation>
        <x14:dataValidation type="list" allowBlank="1" showInputMessage="1" showErrorMessage="1" xr:uid="{00000000-0002-0000-0000-00000F000000}">
          <x14:formula1>
            <xm:f>'C:\Users\latehortuaj\Downloads\[Plantilla Formulación Plan de Acción 2023 VF (8).xlsx]Listas'!#REF!</xm:f>
          </x14:formula1>
          <xm:sqref>B95:C96 E95:E96 G95:J96 F96</xm:sqref>
        </x14:dataValidation>
        <x14:dataValidation type="list" allowBlank="1" showInputMessage="1" showErrorMessage="1" xr:uid="{00000000-0002-0000-0000-000010000000}">
          <x14:formula1>
            <xm:f>'C:\Users\latehortuaj\Desktop\planeacion para el doctor fredy\[Plan Formulacción Recursos humanos 1diciembre2022 (1).xlsx]Listas'!#REF!</xm:f>
          </x14:formula1>
          <xm:sqref>I97:J105 B97:C98 E97:E98 F97:F105 H97:H98</xm:sqref>
        </x14:dataValidation>
        <x14:dataValidation type="list" allowBlank="1" showInputMessage="1" showErrorMessage="1" xr:uid="{00000000-0002-0000-0000-000011000000}">
          <x14:formula1>
            <xm:f>'D:\Desktop\PEDROJOSE\Nueva carpeta\ssf\PLANES DE ACCION APROBADOS\[SSF-PA-2023-7. SUPERINTENDENCIA DELEGADA PARA LA GESTION.xlsx]Listas'!#REF!</xm:f>
          </x14:formula1>
          <xm:sqref>D24:D25 B62:C67 D77:D78 D62:D71 D74:D75 E62:E67 H62:J67</xm:sqref>
        </x14:dataValidation>
        <x14:dataValidation type="list" allowBlank="1" showInputMessage="1" showErrorMessage="1" xr:uid="{00000000-0002-0000-0000-000012000000}">
          <x14:formula1>
            <xm:f>'D:\Desktop\PEDROJOSE\Nueva carpeta\ssf\PLANES DE ACCION APROBADOS\[SSF-PA-2023-8. SUPERINTENDENCIA DELEGADA MEDIDAS ESPECIALES.xlsx]Listas'!#REF!</xm:f>
          </x14:formula1>
          <xm:sqref>B68:C71 E68:E71 H68:H71 G68 G26 G70:G71</xm:sqref>
        </x14:dataValidation>
        <x14:dataValidation type="list" allowBlank="1" showInputMessage="1" showErrorMessage="1" xr:uid="{00000000-0002-0000-0000-000013000000}">
          <x14:formula1>
            <xm:f>'D:\Desktop\PEDROJOSE\Nueva carpeta\ssf\PLANES DE ACCION APROBADOS\[SSF-PA-2023-9. SUPERINTENDENCIA DELEGADA PARA ESTUDIOS ESPECIALES Y EVALUACION DE PROYECTOS.slk.xlsx]Listas'!#REF!</xm:f>
          </x14:formula1>
          <xm:sqref>B72:C80 E74:E80 E72 F79:F80 F72:F73 F76 H72:J80 G72 G75:G76 G78:G80</xm:sqref>
        </x14:dataValidation>
        <x14:dataValidation type="list" allowBlank="1" showInputMessage="1" showErrorMessage="1" xr:uid="{00000000-0002-0000-0000-000014000000}">
          <x14:formula1>
            <xm:f>'D:\Descargas\[SSF-PA-2023-OPU POR APROBACION.xlsx]Listas'!#REF!</xm:f>
          </x14:formula1>
          <xm:sqref>B46:C61 D54:D58 D50 D46:D48 E46:E61 G46:J61 F53:F56 F58:F60</xm:sqref>
        </x14:dataValidation>
        <x14:dataValidation type="list" allowBlank="1" showInputMessage="1" showErrorMessage="1" xr:uid="{00000000-0002-0000-0000-000015000000}">
          <x14:formula1>
            <xm:f>'C:\Users\latehortuaj\Downloads\[Formulación Plan de Acción 2023 Comunicaciones Ajustado 02122022 (1) (4).xlsx]Listas'!#REF!</xm:f>
          </x14:formula1>
          <xm:sqref>D105 D49 D59 D72 D76 D79:D80 B5:J12 E31:E39 E73 E93</xm:sqref>
        </x14:dataValidation>
        <x14:dataValidation type="list" allowBlank="1" showInputMessage="1" showErrorMessage="1" xr:uid="{00000000-0002-0000-0000-000016000000}">
          <x14:formula1>
            <xm:f>'D:\Desktop\PEDROJOSE\Nueva carpeta\ssf\PLANES DE ACCION APROBADOS\[SSF-PA-2023-5. OFICINA DE CONTROL INTERNO.xlsx]Listas'!#REF!</xm:f>
          </x14:formula1>
          <xm:sqref>B40:C45 E40:J45</xm:sqref>
        </x14:dataValidation>
        <x14:dataValidation type="list" allowBlank="1" showInputMessage="1" showErrorMessage="1" xr:uid="{00000000-0002-0000-0000-000017000000}">
          <x14:formula1>
            <xm:f>'D:\Desktop\PEDROJOSE\Nueva carpeta\ssf\PLANES DE ACCION APROBADOS\[SSF-PA-2023-4. OFICINA TECNOLOGIAS DE LA INFORMACIÓN Y LAS TELECOMUNICACIONES.xlsx]Listas'!#REF!</xm:f>
          </x14:formula1>
          <xm:sqref>B31:C39 H31:J39 G31 G37:G39</xm:sqref>
        </x14:dataValidation>
        <x14:dataValidation type="list" allowBlank="1" showInputMessage="1" showErrorMessage="1" xr:uid="{00000000-0002-0000-0000-000018000000}">
          <x14:formula1>
            <xm:f>'D:\Desktop\PEDROJOSE\Nueva carpeta\ssf\PLANES DE ACCION APROBADOS\[SSF-PA-2023-2. OFICINA ASESORA DE PLANEACION.xlsx]Listas'!#REF!</xm:f>
          </x14:formula1>
          <xm:sqref>B13:C19 D81:D104 D13:D23 D26:D45 D51:D53 D60:D61 D73 F83:F95 F24:F39 F46:F52 F57 F61:F71 F74:F75 F77:F78 E13:J19 G105 G32:G36 G62:G67 G69 G73:G74 G77 G88:G94 G97:G98</xm:sqref>
        </x14:dataValidation>
        <x14:dataValidation type="list" allowBlank="1" showInputMessage="1" showErrorMessage="1" xr:uid="{00000000-0002-0000-0000-000019000000}">
          <x14:formula1>
            <xm:f>'D:\Descargas\[Propuesta Formulación Plan de Acción 2023 (AE) (1).xlsx]Listas'!#REF!</xm:f>
          </x14:formula1>
          <xm:sqref>B20:C22 E20:J22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ACION VR.2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Mercedes Alba Garcia</dc:creator>
  <cp:lastModifiedBy>Sandra Milena Bernal Salazar</cp:lastModifiedBy>
  <cp:lastPrinted>2022-09-07T17:25:52Z</cp:lastPrinted>
  <dcterms:created xsi:type="dcterms:W3CDTF">2011-08-31T13:46:29Z</dcterms:created>
  <dcterms:modified xsi:type="dcterms:W3CDTF">2023-03-29T17:03:50Z</dcterms:modified>
</cp:coreProperties>
</file>