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C:\Users\sbernals\OneDrive - Superintendencia de Subsidio Familiar\Documentos\INFORMACIÓN 2023\PLAN DE ACCIÓN\I TRIMESTRE\"/>
    </mc:Choice>
  </mc:AlternateContent>
  <xr:revisionPtr revIDLastSave="0" documentId="8_{F876E274-74B2-41B5-975D-3B32AAF9CD49}" xr6:coauthVersionLast="36" xr6:coauthVersionMax="36" xr10:uidLastSave="{00000000-0000-0000-0000-000000000000}"/>
  <bookViews>
    <workbookView xWindow="0" yWindow="0" windowWidth="28800" windowHeight="12225" xr2:uid="{00000000-000D-0000-FFFF-FFFF00000000}"/>
  </bookViews>
  <sheets>
    <sheet name="PLAN DE ACION VR.3"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'PLAN DE ACION VR.3'!$A$4:$BS$106</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W71" i="4" l="1"/>
  <c r="W70" i="4"/>
  <c r="W69" i="4"/>
  <c r="W68" i="4"/>
  <c r="W67" i="4"/>
  <c r="W21" i="4"/>
  <c r="W20"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2" i="4" l="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alcChain>
</file>

<file path=xl/sharedStrings.xml><?xml version="1.0" encoding="utf-8"?>
<sst xmlns="http://schemas.openxmlformats.org/spreadsheetml/2006/main" count="2375" uniqueCount="794">
  <si>
    <t>PLAN DE ACCIÓN 2023
SUPERINTENDENCIA DEL SUBSIDIO FAMILIAR SSF 2022
Decreto 612 de 2018 "Por eI cuaI se fijan directrices para Ia integración de los planes institucionales y estratégicos al Plan de Acción por parte de las entidades del Estado"</t>
  </si>
  <si>
    <t>Actualización V.2</t>
  </si>
  <si>
    <t>SEGUIMIENTO I TRIMESTRE DE 2023</t>
  </si>
  <si>
    <t>LÍNEA</t>
  </si>
  <si>
    <t>OBJETIVOS SECTORIALES</t>
  </si>
  <si>
    <t>Cod_Objetivo_Estratégico</t>
  </si>
  <si>
    <t>OBJETIVO ESTRATÉGICO</t>
  </si>
  <si>
    <t>ESTRATEGIA</t>
  </si>
  <si>
    <t>DIMENSIONES DEL MODELO INTEGRADO DE PLANEACIÓN Y GESTIÓN</t>
  </si>
  <si>
    <t>POLITICAS MIPG Vr.4</t>
  </si>
  <si>
    <t>DEPENDENCIA RESPONSABLE</t>
  </si>
  <si>
    <t>PROCESO</t>
  </si>
  <si>
    <t>ACCIONES</t>
  </si>
  <si>
    <t>FECHA DE INICIO</t>
  </si>
  <si>
    <t>FECHA DE FINALIZACIÓN</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</si>
  <si>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</si>
  <si>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</si>
  <si>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</si>
  <si>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</si>
  <si>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</si>
  <si>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</si>
  <si>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</si>
  <si>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</si>
  <si>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</si>
  <si>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</si>
  <si>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</si>
  <si>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ARTICULACIÓN PLANES DECRETO 612 DE 2018</t>
  </si>
  <si>
    <t>DESCRIPCIÓN DE LAS ACTIVIDADES REALIZADAS</t>
  </si>
  <si>
    <t>RESULTADO DEL INDICADOR</t>
  </si>
  <si>
    <t>MONTO EJECUTADO
(OBLIGACIONES)</t>
  </si>
  <si>
    <t>EVIDENCIAS Y SOPORTES</t>
  </si>
  <si>
    <t xml:space="preserve">NOMBRE DEL FUNCIONARIO QUE REPORTO </t>
  </si>
  <si>
    <t>6. Fortalecer las instituciones del Sector Trabajo y la rendición de cuentas en ejercicio del Buen Gobierno, en búsqueda de la modernización, eficiencia, eficacia y la transparencia</t>
  </si>
  <si>
    <t>OE_1</t>
  </si>
  <si>
    <t>OE_1 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</si>
  <si>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E5 Estandarizar y fortalecer la inspección, Vigilancia y Control de la Superintendencia con el diseño, evaluación y aplicación de metodologías orientadas a preservar la estabilidad, seguridad y confianza del sistema del subsidio familiar</t>
  </si>
  <si>
    <t>5. Información y Comunicación</t>
  </si>
  <si>
    <t>5.2 Transparencia, Acceso a la Información Pública y Lucha Contra la Corrupción</t>
  </si>
  <si>
    <t>Despacho Superintendente del Subsidio Familiar</t>
  </si>
  <si>
    <t>Comunicación Pública</t>
  </si>
  <si>
    <t>A.1. Crear cuatro (4) documentos: Estrategia de Comunicación, Redes Sociales, Diseños Institucionales y diseños publicados redes que direccionen las actividades de comunicación para que la ciudadanía colombiana conozca del subsidio familiar y de los beneficios de pertenecer al sistema.</t>
  </si>
  <si>
    <t>Documentos</t>
  </si>
  <si>
    <t>Documentos que contengan la Estrategia de Comunicación, Redes Sociales, Diseños Institucionales, diseños publicados redes</t>
  </si>
  <si>
    <t>Por entregable</t>
  </si>
  <si>
    <t>Documentos realizados</t>
  </si>
  <si>
    <t>Número</t>
  </si>
  <si>
    <t>Eficiencia/Gestión</t>
  </si>
  <si>
    <t>Número de Documentos que contengan la Estrategia de Comunicación, Redes Sociales, Diseños Institucionales, diseños publicados redes realizados</t>
  </si>
  <si>
    <t>Anual</t>
  </si>
  <si>
    <t>Inversión</t>
  </si>
  <si>
    <t>n/a</t>
  </si>
  <si>
    <t>Plan Anticorrupción y de Atención al Ciudadano</t>
  </si>
  <si>
    <t>Los documentos se elaboran de acuerdo al avance de cada uno de éstos. La estrategia de comunicaciones se elaborará según el resultado de la evaluación a las redes y a los diferentes canales, así como a las actividades de prensa que se adelanten durante la vigencia.  Se hizo la medición de redes.</t>
  </si>
  <si>
    <t>N/A</t>
  </si>
  <si>
    <t>JOHN GAVIRIA MARÍN</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</si>
  <si>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</si>
  <si>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A.2. Elaborar los diseños institucionales solicitados por las áreas de la Superintendencia para ser publicados en los diferentes canales institucionales.</t>
  </si>
  <si>
    <t>Diseños institucionales</t>
  </si>
  <si>
    <t>Diseños</t>
  </si>
  <si>
    <t>Por demanda</t>
  </si>
  <si>
    <t>Diseños realizados</t>
  </si>
  <si>
    <t>Porcentaje</t>
  </si>
  <si>
    <t>Número de diseños institucionales  realizados/ número diseños institucionales solicitados por las áreas</t>
  </si>
  <si>
    <t>Trimestral</t>
  </si>
  <si>
    <t>Plan Anual de Adquisiciones
Plan Anticorrupción y de Atención al Ciudadano</t>
  </si>
  <si>
    <t>Se elaboraron 24 diseños en el trimestre relacionados así: Boletín Estadístico, ventana emergente certificados de existencia, banner elegibles, tips derecho disciplinario, boletín de prensa, Facebook live Popularízate, invitación reunión Cafam, pocillo OAP, inscripción cursos, portadas informes, video resultados encuesta, diapositiva liderazgo, Canasta de Paz, Plantillas institucionales, infografía, No servicio chat, enfoque prevención, COPASST.</t>
  </si>
  <si>
    <t>Documento PDF evidencias I Trimestre. Documento Excel evicencias solicitudes diseños-</t>
  </si>
  <si>
    <t>A.3. Realizar las actividades de prensa (boletines, acompañamiento eventos) para difundir la información institucional.</t>
  </si>
  <si>
    <t>Boletines</t>
  </si>
  <si>
    <t>Boletines realizados</t>
  </si>
  <si>
    <t>Número de actividades de prensa (boletines, acompañamiento eventos) realizados/ número actividades de prensa (boletines, acompañamiento programados</t>
  </si>
  <si>
    <t>Se adelantaron 13 acciones de prensa que dieron como resultado publicaciones en los diferentes medios de comunicación del país.</t>
  </si>
  <si>
    <t>Documento PDF evidencias I Trimestre.</t>
  </si>
  <si>
    <t>A.4. Transmitir mensajes en video clips a través de las redes sociales sobre las acciones de IVC de la Superintendencia y de actividades del sistema de subsidio familiar.</t>
  </si>
  <si>
    <t xml:space="preserve">Transmision de mensajes </t>
  </si>
  <si>
    <t>Transmisiones realizadas</t>
  </si>
  <si>
    <t xml:space="preserve">Número de mensajes transmitidos en video clips a través de las redes sociales </t>
  </si>
  <si>
    <t>Se transmitieron 10 mensajes a través de las redes sociales así: Construcción en sitio propio, subsidio arrendamiento, venta inmuebles con subsidio, Día de la Mujer, hotel Vaia, Canasta de Paz, Boletín del Consumidor, curso virtual subsidio familiar, Canasta de Paz Cartagena, cuota monetaria regiones y cuota monetaria Superintendente.</t>
  </si>
  <si>
    <t xml:space="preserve">A.5. Transmisión de las Audiencias Publicas de Rendición de Cuentas </t>
  </si>
  <si>
    <t>Transmisión de la audiencia publica de rendición de cuentas</t>
  </si>
  <si>
    <t>Audiencias realizadas</t>
  </si>
  <si>
    <t>Número de  transmisiones de las audiencias publicas de rendición de cuentas realizadas</t>
  </si>
  <si>
    <t>Semestral</t>
  </si>
  <si>
    <t>La Audiencia de Rendición de Cuentas se desarrollará el 12 de julio 2023.</t>
  </si>
  <si>
    <t>A.6. Realizar las publicaciones en las redes sociales de la Superintendencia del subsidio familiar</t>
  </si>
  <si>
    <t>Publicaciones redes sociales</t>
  </si>
  <si>
    <t>Publicaciones Institucionales redes sociales</t>
  </si>
  <si>
    <t>Publicaciones Institucionales realizadas</t>
  </si>
  <si>
    <t>Número de publicaciones institucionales realizadas/ número publicaciones institucionales programadas</t>
  </si>
  <si>
    <t>Se publicaron 43 mensajes en los canales digitales.</t>
  </si>
  <si>
    <t>A.7. Realizar el seguimiento a la matriz ITA de la Procuraduría para el cumplimiento legal de la información publicada en el Portal Corporativo.</t>
  </si>
  <si>
    <t>Informe de cumplimiento de la matriz ITA</t>
  </si>
  <si>
    <t>Informe realizado</t>
  </si>
  <si>
    <t>Número de informes de cumplimiento de la matriz ITA</t>
  </si>
  <si>
    <t xml:space="preserve">Funcionamiento  </t>
  </si>
  <si>
    <t>Se realizó el seguimiento a la matriz ITA en marzo para el desarrollo del nuevo Portal Corporativo.</t>
  </si>
  <si>
    <t>Documento PDF informe y Excel evidencias.</t>
  </si>
  <si>
    <t>A.8. Realizar la publicación en los diferentes canales institucionales de las piezas didácticas, de comunicación y de apoyo a las áreas de la Superintendencia</t>
  </si>
  <si>
    <t>Documento</t>
  </si>
  <si>
    <t>Documento que contenga la publicación en los diferentes canales institucionales de las piezas didácticas, de comunicación y de apoyo a las áreas de la Superintendencia</t>
  </si>
  <si>
    <t>Número de Documento que contenga la publicación en los diferentes canales institucionales de las piezas didácticas, de comunicación y de apoyo a las áreas de la Superintendencia</t>
  </si>
  <si>
    <t>El documento es una recopilación de las publicaciones realizadas. Cada trimestre se consolidará su publicación para hacer un documento que contenga todas las publicaciones al final de la vigencia.</t>
  </si>
  <si>
    <t>OE_2</t>
  </si>
  <si>
    <t>OE_2 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</si>
  <si>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E2 Implementar acciones para optimizar la gestión institucional a través de la consolidación del modelo de planeación y gestión de la Superintendencia</t>
  </si>
  <si>
    <t>2 Direccionamiento Estratégico y Planeación</t>
  </si>
  <si>
    <t>2.2 Gestión Presupuestal y Eficiencia del Gasto Público</t>
  </si>
  <si>
    <t>Oficina Asesora de Planeación</t>
  </si>
  <si>
    <t>Planeación Institucional</t>
  </si>
  <si>
    <t>A1. Acompañar la formulación, ejecución y seguimiento a los Proyectos de Inversión</t>
  </si>
  <si>
    <t>Informe de ejecución presupuestal</t>
  </si>
  <si>
    <t>Informe de ejecución</t>
  </si>
  <si>
    <t>Eficiencia Gestión</t>
  </si>
  <si>
    <t>N° de informes realizados</t>
  </si>
  <si>
    <t>Plan Anual de Adquisiciones</t>
  </si>
  <si>
    <t xml:space="preserve">1. Se realizaron las mesas de trabajo con las áreas de la entidad para la  formulación y  la actualización de los proyectos de inversión con vigencia  2024, como resultado se consolidó y se presentó la actualización de 3 proyectos de inversión (TIC, IVC y MIPG) y la formulación de 2 nuevos proyectos (Diseño, construcción y puesta en marcha del Tanque de Pensamiento para el  SSF de Colombia y  Fortalecimiento del Relacionamiento con el Ciudadano y los Grupos de Valor en la Atención, Promoción, Protección y Participación con la Superintendencia del Subsidio Familiar a Nivel Nacional
2.Se realizó seguimiento a la ejecución presupuestal de los proyectos de inversión para la vigencia 2023, de acuerdo a los reportes de Registro Presupuestal de SIIF Nación y Reporte de Ejecución Agregada con corte al 31 de marzo del 2023 de SIIF Nación.
Las actividades se desarrollaron con el apoyo de los contratos de prestación de servicios 018 </t>
  </si>
  <si>
    <t>1, Documentos Formulación y actualización Proyectos de Inversión 2024
2, Informe Ejecución Presupuestal de Inversión de la SSF_31 marzo 2023</t>
  </si>
  <si>
    <t>Blanca Lucía Sánchez Torres</t>
  </si>
  <si>
    <t>3. Gestión con Valores para Resultados</t>
  </si>
  <si>
    <t>3.1 Fortalecimiento Organizacional y Simplificación de Procesos</t>
  </si>
  <si>
    <t>A2. Fortalecer la implementación del Sistema de Gestión de Calidad</t>
  </si>
  <si>
    <t>Plan de Trabajo</t>
  </si>
  <si>
    <t>Plan de Trabajo ejecutado</t>
  </si>
  <si>
    <t>N° de actividades realizadas / N° de actividades programadas * 100%</t>
  </si>
  <si>
    <t>Se adjunta cronograma de actividades  ejecutadas en el I trimestre de 2023 en los componentes de  Auditoría de seguimiento No 2, Herramienta de calidad, Gestión Servicio no Conforme y Revisión por la Dirección. Se adjuntan las evidencias de nueve acciones ejecutadas.</t>
  </si>
  <si>
    <t>(9/9)*100%</t>
  </si>
  <si>
    <t>En la Carpeta On Drive</t>
  </si>
  <si>
    <t>Liza Rojas</t>
  </si>
  <si>
    <t>Auditoría Externa de seguimiento</t>
  </si>
  <si>
    <t>Informe de auditoría</t>
  </si>
  <si>
    <t>Informe de Auditoria</t>
  </si>
  <si>
    <t>Número de certificación</t>
  </si>
  <si>
    <t>LA FECHA DE INICIO DE LA ACTIVIDAD ES APARTIR DEL SEGUNDO SEMESTRE DEL 2023</t>
  </si>
  <si>
    <t>(0/0)*100%</t>
  </si>
  <si>
    <t>4. Evaluación de Resultados</t>
  </si>
  <si>
    <t>4.1 Seguimiento y Evaluación del Desempeño Institucional</t>
  </si>
  <si>
    <t>A3. Fortalecer la implementación del MIPG</t>
  </si>
  <si>
    <t>Plan Anual de Adquisiciones
Plan Anticorrupción y Atención al Ciudadano</t>
  </si>
  <si>
    <t>Se realizaron mesas de trabajo con los enlaces de cada una de las áreas resposansables de la ejecucución de las politicas de MIPG, con el fin de generar compromisos en la metodología del diligenciamiento de los autodiagnosticos, de esta manera manera se genera el plan de trabajo para la presente vigencia.
Actualmente nos encontramos en la consolidación de la información de los autodiagnosticos remitidos por cada uno de los lideres de las áreas.</t>
  </si>
  <si>
    <t>Autodiagnosticos MIPG
Matriz Consolidación Autodiagnosticos</t>
  </si>
  <si>
    <t>Sandra Bernal</t>
  </si>
  <si>
    <t>A4. Fortalecer la implementación del Plan Anticorrupción y de Atención al Ciudadano, con sus seis (6) componentes (Racionalización de trámites, rendición de cuentas, transparencia y acceso a la información, riesgos de corrupción, servicio al ciudadano e iniciativas adicionales)</t>
  </si>
  <si>
    <t>En el primer trimestre se llevaron a cabo (13) reuniones con las áreas para revisar todas las actividades de las que son responsables y sus fechas de ejecución, se aclara que el seguimiento al PAAC es cuatrimestral.</t>
  </si>
  <si>
    <t>Actas de Reunión Monitoreo PAAC 2023 - Primer cuatrimestre 
Citaciones a Reunión de Monitoreo PAAC 2023 - Primer cuatrimestre 
Listado de Modificaciones PLAN ANTICORRUPCIÓN Y DE ATENCIÓN AL CIUDADANO 2023 
PAAC 2023 Versión 2 
Solicitudes de Modificación de PAAC 2023 
Informe de Monitoreo PAAC 2023 – Primer cuatrimestre.</t>
  </si>
  <si>
    <t>KELLY ALEJANDRA DAZA RIVERA 
MARÍA ALEJANDRA RODRÍGUEZ MUÑOZ</t>
  </si>
  <si>
    <t>A5. Acompañar la formulación, aprobación y seguimiento a los riesgos de gestión, corrupción y seguridad de la información</t>
  </si>
  <si>
    <t xml:space="preserve">1. Se elaboró la matriz para la parametrización de las diferentes funcionalidades del modulo de riesgos del BPM.
2. Se llevaron a cabo las sesiones para la revisión  y actualización de los objetivos de los procesos de planeación institucional.
3. Se realizó y se validó la propuesta de objetivos e  indicadores de gestión del proceso de planeación institucional y se validó con los responsables del proceso. 
4. Se realizó la revisión de la caracterización de planeación institucional y se propusieron ajustes  para su actualización. 
5. Se revisaron y actualizaron los riesgos de gestión, corrupción y seguridad de la información correspondientes al proceso de Planeación Institucional. Soporte.
6. Se realizó la planeación del ejercicio de actualización de los componentes del sistema de  gestión de calidad de la SSF. 
7. Se realizó la presentación de socialización del ejercicio de actualización de los componentes del sistema de  gestión de calidad de la SSF. Soporte acta de reunión de socialización del ejercicio de actualización de los componentes del sistema de  gestión de calidad de la SSF
</t>
  </si>
  <si>
    <t>1. Matriz para la parametrización del riesgos de BPM.
2. Actas de reunión de sesiones realizadas para la revisión  y actualización de los objetivos de los procesos de planeación institucional
3. Archivo con objetivos e indicadores validados del proceso de Planeación Institucional. 
4. Documento caracterización proceso planeación  institucional con los ajustes propuestos para su actualización.
5. Matriz con los  riesgos de gestión, corrupción y seguridad de la información correspondientes al proceso de Planeación Institucional actualizado
6. Presentación de socialización del ejercicio de actualización de los componentes del sistema de  gestión de calidad de la SSF .
7.  Acta de reunión de socialización del ejercicio de actualización de los componentes del sistema de  gestión de calidad de la SSF</t>
  </si>
  <si>
    <t>Rodrigo Barrero Muñoz</t>
  </si>
  <si>
    <t>2.1 Política de Planeación Institucional</t>
  </si>
  <si>
    <t>A6. Acompañar la formulación, aprobación y seguimiento de la Planeación Estratégica de la Superintendencia del Subsidio Familiar (Plan Estratégico Sectorial, Plan Estratégico Institucional, Plan de Acción Institucional, y Plan Anricorrupción y de Servicio al Ciudadano)</t>
  </si>
  <si>
    <t xml:space="preserve">El Plan Anticorrupción y de Atención al Ciudadano para la vigencia 2023 se formuló y aprobó en el cuarto (4) trimestre de 2022. En el mes de enero de 2023 se publicó en el portal web institucional y quedó disponible para la ciudadanía en general.
En el primer trimestre se llevaron a cabo (13) reuniones con las áreas para revisar todas las actividades de las que son responsables y sus fechas de ejecución, se aclara que el seguimiento al PAAC es cuatrimestral.
Se realizo seguimiento al Plan de Acción Institucional del IV Trimestre del 2022, estainformación fue remitida a la Oficina de Control Interno y se posteriormente fue publciada en la pagina web de la SSF.
Se han venido realizando reuniones con el equipo interdisciplinario, con el fin de diseñar los lineamientos para la formulación del Plan Estrategico 2023-2026, por otro parte, se realizo la primera reunión con los enlaces de las áreas en la cual se complemento el canvas del estado actual de la organización, así como el DOFA y el estado deseado de la organización.
Se brindo acompañamiento a las diferentes áreas para la construcción del Plan Estrategico Sectorial 2023-2026
</t>
  </si>
  <si>
    <t>Pantallazo de publicación en el portal web institucional.
Actas de Reunión Monitoreo PAAC 2023 - Primer cuatrimestre.
Citaciones a Reunión de Monitoreo PAAC 2023 - Primer cuatrimestre.
Listado de Modificaciones PLAN ANTICORRUPCIÓN Y DE ATENCIÓN AL CIUDADANO 2023.
PAAC 2023 Versión 2. 
Solicitudes de Modificación de PAAC 2023.
Informe de Monitoreo PAAC 2023 – Primer cuatrimestre.
Plan Estrategico Sectorial
Listado asistencia reuniones
Piezas comunicactivas contrucción plan</t>
  </si>
  <si>
    <t>KELLY ALEJANDRA DAZA RIVERA 
MARÍA ALEJANDRA RODRÍGUEZ MUÑOZ
SANDRA MILENA BERNAL SALAZAR</t>
  </si>
  <si>
    <t>A.7 Desarrollo un ejercicio de AE en la vigencia 2023</t>
  </si>
  <si>
    <t>Desarrollo de un ejercicio de AE 2023</t>
  </si>
  <si>
    <t>Entregables del desarrollo de ejercicio de AE 2023</t>
  </si>
  <si>
    <t>Entregables de ejercicio de  AE 2023</t>
  </si>
  <si>
    <t>Producto</t>
  </si>
  <si>
    <t>Unidad</t>
  </si>
  <si>
    <t>Plan Estrategico de Tecnologias de la Información y las Comunicaciones (PETI)</t>
  </si>
  <si>
    <t>Actualmente en la gestión de Arquitectura Empresarial, se está realizando toda la planeación de las actividades para lograr el objetivo de tener la Adopción del Gobierno de Arquitectura Empresarial en el SSF y Desarrollar del ejercicio de AE para el 2023. las tres grandes actividades que se definieron para este fin se tienen:
1.	Generar una resolución para la Adopción de la AE en la SSF.
2.	Estandarización del proceso de AE en la SSF.
3.	Desarrollo del ejercicio para los procesos definidos en la planeación de la AE.</t>
  </si>
  <si>
    <t>Línea de tiempo - Plan de Acción 2023 AE.</t>
  </si>
  <si>
    <t>Emanuel Fernando de la Rosa Chica</t>
  </si>
  <si>
    <t>A.8 Adoptar institucionalmente el Gobierno de Arquitectura Empresarial</t>
  </si>
  <si>
    <t>Adopción del Gobierno de Arquitectura Empresarial</t>
  </si>
  <si>
    <t>Documento Institucional de adopción del Gobierno de Arquitectura Empresarial</t>
  </si>
  <si>
    <t>Oficina de las Tecnologías de Información y Comunicación</t>
  </si>
  <si>
    <t>Gestión de Sistemas de Información</t>
  </si>
  <si>
    <t>A.9 Implementar un proyecto de AE del portafolio de proyectos del ejercicio de AE 202</t>
  </si>
  <si>
    <t>Implementación de un proyecto de AE</t>
  </si>
  <si>
    <t>Proyecto implementado y en servicio</t>
  </si>
  <si>
    <r>
      <t xml:space="preserve">- Fecha de Inicio 1 de abril de 2023
- Contrato 285 de 2022 prorrogado 30 de abril de 2023. Pendiente entregable portafolio de proyectos de Arquitectura Empresarial.
- Obligaciones con Recursos Vigencia 2023: $0
</t>
    </r>
    <r>
      <rPr>
        <b/>
        <sz val="10"/>
        <color theme="1"/>
        <rFont val="Calibri"/>
        <family val="2"/>
        <scheme val="minor"/>
      </rPr>
      <t>Contratista                                                       Obligaciones          Contrato</t>
    </r>
    <r>
      <rPr>
        <sz val="10"/>
        <color theme="1"/>
        <rFont val="Calibri"/>
        <family val="2"/>
        <scheme val="minor"/>
      </rPr>
      <t xml:space="preserve">
</t>
    </r>
  </si>
  <si>
    <t>Hector Matamoros</t>
  </si>
  <si>
    <t>8. Evaluación de Resultados</t>
  </si>
  <si>
    <t>Direccionamiento Estratégico</t>
  </si>
  <si>
    <t xml:space="preserve">A.10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</si>
  <si>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</si>
  <si>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</si>
  <si>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Eficacia/Producto</t>
  </si>
  <si>
    <t>1=Documento de revisión por la dirección
0=Sin avance</t>
  </si>
  <si>
    <t>Todos los planes</t>
  </si>
  <si>
    <t xml:space="preserve"> </t>
  </si>
  <si>
    <t>5. Desarrollar acciones de inspección, vigilancia y control con el fin de dar cumplimiento a las normas legales, reglamentarias y convencionales en materia de trabajo decente</t>
  </si>
  <si>
    <t>OE_3</t>
  </si>
  <si>
    <t>OE_3 Modernizar la inspección, vigilancia y control a través de la identificación  y aplicación de buenas prácticas y acciones de mejora con el propósito de  incrementar la estabilidad, seguridad y confianza del sistema de  subsidio familiar</t>
  </si>
  <si>
    <t>E4 Fortalecer la atención a los grupos de valor y partes interesadas, que son usuarios de los servicios de la Supersubsidio</t>
  </si>
  <si>
    <t>3.4 Defensa Jurídica</t>
  </si>
  <si>
    <t>Oficina Asesora Jurídica</t>
  </si>
  <si>
    <t>Gestión Jurídica</t>
  </si>
  <si>
    <t>A1. En el marco del espacio "un café con jurídica" realizar mesas de trabajo con las áreas en temas de interés, una (1) por semestre.</t>
  </si>
  <si>
    <t xml:space="preserve">
Realizar capacitaciónes  y/o mesas de trabajo en temas jurídicos semestralmente con las diferentes áreas de la Entidad.. </t>
  </si>
  <si>
    <t xml:space="preserve">Capacitaciones en temas jurídicos. </t>
  </si>
  <si>
    <t>Por Oferta</t>
  </si>
  <si>
    <t>Capacitaciones realizadas</t>
  </si>
  <si>
    <t>número</t>
  </si>
  <si>
    <t>Capacitación realizada =1</t>
  </si>
  <si>
    <t>trimestral</t>
  </si>
  <si>
    <t>Funcionamiento</t>
  </si>
  <si>
    <t>Plan Anticorrupción y Atención al Ciudadano</t>
  </si>
  <si>
    <t xml:space="preserve">mesa técnica contrato No. 253 de 2022 17 y 25 de enero. 
Mesa de trabajo para revisar presuntos incumplimientos en la prestación del servicio contrato 0432 de 2022 susrito con la agencia de viajes y turismo el 21 de febrero.  
Mesa de trabajo analisis juridico contrato No. 274 de 2022 el 17 de marzo. </t>
  </si>
  <si>
    <t xml:space="preserve">Se remiten las citaciones para las mesas de trabajo. </t>
  </si>
  <si>
    <t>María Alejandra López V</t>
  </si>
  <si>
    <t>A2. Realizar un seminario en materia de defensa juridica, cultura de legalidad,  previsión del daño antijuridico y otros temas normativos.</t>
  </si>
  <si>
    <t xml:space="preserve">Seminario en materia de defensa jurídica, cultura de legalidad,  previsión del daño antijurídico y otros temas normativos.
</t>
  </si>
  <si>
    <t xml:space="preserve">Seminario en materia de defensa juridica, cultura de legalidad,  previsión del daño antijuridico y otros temas normativos </t>
  </si>
  <si>
    <t>Por Entregable</t>
  </si>
  <si>
    <t xml:space="preserve">Informe del seminario en temas jurídicos realizados. </t>
  </si>
  <si>
    <t>Informe del seminario realizado =1</t>
  </si>
  <si>
    <t>Plan Anticorrupción y Atención al Ciudadano - Plan institucional de capacitación</t>
  </si>
  <si>
    <t>Durante el primer trimestre de 2023, se atendieron: 
206 tutelas, conceptos y derechos de petición. 
Se gestionaron 166 y se encuentran en trámite 40</t>
  </si>
  <si>
    <t>Se remite excel con la relación de solicitudes</t>
  </si>
  <si>
    <t>3.5 Mejora Normativa</t>
  </si>
  <si>
    <t>A3. Diseño, estructuración e implementación del proceso tecnológico de relatorias de la Superintendencia del Subsidio Familiar.</t>
  </si>
  <si>
    <t xml:space="preserve">Implementación de la Plataforma de Relatorias de la entidad. </t>
  </si>
  <si>
    <t>Plataforma web.</t>
  </si>
  <si>
    <t xml:space="preserve">Plataforma de relatorias. </t>
  </si>
  <si>
    <t xml:space="preserve">Avance en plan de trabajo propuesto para la formulación de la herramienta. </t>
  </si>
  <si>
    <t>Plan Anticorrupción y Atención al Ciudadano - Plan de Segiridad y privacidad de la información</t>
  </si>
  <si>
    <t xml:space="preserve">Durante el primer trimestre de 2023, se atendieron 08 expedientes de cobro persuasivo de los 08 que fueron debidamente notificados  la OAJ por medio de resolución. </t>
  </si>
  <si>
    <t>Se remite informe de entrega de la persona a cargo y cuadro de relación de expedientes activos donde se evidencian los 08 que ingresaron</t>
  </si>
  <si>
    <t xml:space="preserve">A4. Atención a Derechos de Petición, Tutelas Constitucionales y Conceptos Jurídicos. </t>
  </si>
  <si>
    <t>Respuestas derechos de peticón, tutela constitucionales y concepros jurídcios</t>
  </si>
  <si>
    <t>Informes de atencío de derechos de petición, Tuletelas Constitucionales y Conceptos jurídicos</t>
  </si>
  <si>
    <t>Solicitudes tramitadas</t>
  </si>
  <si>
    <t>Solicitudes tramitadas / Total de Peticiones recibidas</t>
  </si>
  <si>
    <t xml:space="preserve">Durante el primer trimestre ingresó la demanda 11001333603720220025100 la cual se contestó el 17 de febrero. </t>
  </si>
  <si>
    <t xml:space="preserve">Se remite el cuadro de procesos, donde se evidencia la demanda contestada. </t>
  </si>
  <si>
    <t>A5. Adelantamiento del Proceso de cobro Coactivo y Persuasivo.</t>
  </si>
  <si>
    <t>Control y seguimiento a los Procesos de Cobro Coactivo y Persuasivo.</t>
  </si>
  <si>
    <t>Informe de procesos atendidos</t>
  </si>
  <si>
    <t>Por demanmda</t>
  </si>
  <si>
    <t xml:space="preserve">Impulso procesal </t>
  </si>
  <si>
    <t>Numero de expedientes tramitados / Numero total de expedientes en curso</t>
  </si>
  <si>
    <t xml:space="preserve">Durante el primer trimestre se realizó el acompñamiento a las solicitudes incoadas a la OAJ por correo electrónico a la Jefe Asesora Jurídica, por la plataforma de Gestión documental a través de conceptos y por la citación a las mesas de trabajo para recibir la asesoría jurídica y sentar la posición institucional y acciones a tomar frente a casos particulares, que por ser información tan específica y reservada no se puede compartir en el presente informe sin embargo se relaciona para evidenciar el apoyo brindado. </t>
  </si>
  <si>
    <t xml:space="preserve">Se remite el informe de relación apoyo y acompañamiento jurídico realizado </t>
  </si>
  <si>
    <t>A6. Fortalecimiento de la Gestión Jurídica y Defensa Judicíal.</t>
  </si>
  <si>
    <t>Adelantamiento y seguimiento a los procesos ordinarios y especiales de Defensa Judicíal.</t>
  </si>
  <si>
    <t>Informe de seguimiento</t>
  </si>
  <si>
    <t>Numero de demandas resueltas/numero de demandas activas * 100</t>
  </si>
  <si>
    <t xml:space="preserve">A7. Apoyo y acompañamiento jurídico a las diferentes areas de la SSF. </t>
  </si>
  <si>
    <t>Asistencia jurídica en las diferentes areas de la SSF.</t>
  </si>
  <si>
    <t>Informe de apoyo y acpmpañamiento jurídico realizado</t>
  </si>
  <si>
    <t>Acompañamiento jurídico.</t>
  </si>
  <si>
    <t>Solicitudes atendidas/solicitudes recibidas *100</t>
  </si>
  <si>
    <t>Plan de tratamiento de riesgos de seguridad y privacidad de la información / Plan Anticorrupción y Atención al Ciudadano</t>
  </si>
  <si>
    <t>3.3 Seguridad Digital</t>
  </si>
  <si>
    <t>A1. Desarrollar acciones en Seguridad de la Información</t>
  </si>
  <si>
    <t>Intervenciones en seguridad digital, de acuerdo con auditorías y modelo de seguridad y privacidad de la información</t>
  </si>
  <si>
    <t>Cronograma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</si>
  <si>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</si>
  <si>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 x 100</t>
  </si>
  <si>
    <t>Plan Estratégico de Tecnologías de la Información y las Comunicaciones PETI
Plan de Tratamiento de Riesgos de Seguridad y Privacidad de la Información</t>
  </si>
  <si>
    <r>
      <t xml:space="preserve">- Definición del Plan de seguridad, privacidad de la información
- Para las actividades del primer trimestre, se definieron y aprobaron el plan de seguridad y el de tratamiento de riesgos
- Obligaciones con Recursos Vigencia 2023: $0
</t>
    </r>
    <r>
      <rPr>
        <b/>
        <sz val="10"/>
        <color theme="1"/>
        <rFont val="Calibri"/>
        <family val="2"/>
        <scheme val="minor"/>
      </rPr>
      <t>Contratista                                             Obligación        Contrato</t>
    </r>
    <r>
      <rPr>
        <sz val="10"/>
        <color theme="1"/>
        <rFont val="Calibri"/>
        <family val="2"/>
        <scheme val="minor"/>
      </rPr>
      <t xml:space="preserve">
CARLOS HERNAN MEDINA AYALA                      $0        149/2023</t>
    </r>
  </si>
  <si>
    <t>Seguimiento Plan Seguridad y Privacidad 2023.xlsx</t>
  </si>
  <si>
    <t>A2. Prestar soporte a los diferentes servicios de TI de acuerdo con requerimientos e incidentes registrados por los usuarios</t>
  </si>
  <si>
    <t>Servicios de TI atendidos como soporte a Sistemas de Información</t>
  </si>
  <si>
    <t>Informe de casos atendidos en el sistema de información para la gestión de servicios TI</t>
  </si>
  <si>
    <t>Requerimientos de servicios de TI atendidos a usuarios</t>
  </si>
  <si>
    <t>(Numerador: Número de casos de soporte atendidos / 
Denominador: Número de casos de soporte registrados) x 100</t>
  </si>
  <si>
    <t>Incluido por Funcionamiento</t>
  </si>
  <si>
    <t>Plan Estratégico de Tecnologías de la Información y las Comunicaciones PETI</t>
  </si>
  <si>
    <t>- Corresponde a los registros en GLPI (software para la gestión de servicios de TI) y consecuente balance  de los Casos registrados por usuarios para servicios TI, a la fecha del corte.
Total casos recibidos GLPI: 2257
Total Número de casos atendidos, solucionados  GLPI: 2084</t>
  </si>
  <si>
    <t>92,33%</t>
  </si>
  <si>
    <t>SOPORTE CASOS GLPI 1ENE - 31MAR 2023.xlsx</t>
  </si>
  <si>
    <t>A3. Soporte y Mantenimiento  sistema de información misional SIMON</t>
  </si>
  <si>
    <t>Intervenciones de Soporte y Mantenimiento SIMON, de acuerdo con alcance y plan de trabajo</t>
  </si>
  <si>
    <t>Cronograma Implementación del Plan de Desarrollo SIMON 2023</t>
  </si>
  <si>
    <t>Gestión de Actividades programadas en el plan SIMON 2023</t>
  </si>
  <si>
    <t>Numerador: (Actividades implementadas del Plan SIMON 2023
/ 
Denominador: Número total Actividades programadas del Plan SIMON 2023)*100</t>
  </si>
  <si>
    <r>
      <t xml:space="preserve">- Registraduria, Visor XML-PDF, Cierre automático de reenvios, Cargue simultáneo de PDF, Implementación nueva Cirdular 2, Empleados Morosos, Operaciones 
- Obligaciones con Recursos Vigencia 2023: $26,066,667
</t>
    </r>
    <r>
      <rPr>
        <b/>
        <sz val="10"/>
        <color theme="1"/>
        <rFont val="Calibri"/>
        <family val="2"/>
        <scheme val="minor"/>
      </rPr>
      <t>Contratista                                                       Obligaciones          Contrato</t>
    </r>
    <r>
      <rPr>
        <sz val="10"/>
        <color theme="1"/>
        <rFont val="Calibri"/>
        <family val="2"/>
        <scheme val="minor"/>
      </rPr>
      <t xml:space="preserve">
REINEL FERNANDO PUENTES MORENO        $13,600,000          006/2023	  
FREDDY YARNEY ROMERO MORENO            $12,466,667          028/2023	 </t>
    </r>
  </si>
  <si>
    <t>Proyecto_SIMON.pdf</t>
  </si>
  <si>
    <t>A4. Optimización de reprtes y experiencia de usuario del sistema de información SIGER</t>
  </si>
  <si>
    <t>Servicios de desarrollo de software "in-house" para el desarrollo de sistema de información SIGER</t>
  </si>
  <si>
    <t>Cronograma Seguimiento a los servicios de desarrollo de software para sistema de información misional SIGER 2023</t>
  </si>
  <si>
    <t>Gestión de Actividades programadas en el plan de desarrollo SIGER 2023</t>
  </si>
  <si>
    <t>Numerador: (Actividades implementadas del Plan Desarrollo SIGER 2023
/ 
Denominador: Número total Actividades programadas del Plan de Desarrollo SIGER 2023)*100</t>
  </si>
  <si>
    <r>
      <t xml:space="preserve">- Fecha de Inicio 1 de abril de 2023
- Con la contratación de los profesionales requeridos desarrollar SIGER 2023 se estableció plan de actividades.
- Configuración inicial, Integración Z10APIs Perfil CCF, revisión modulo Registraduría 
- Obligaciones con Recursos Vigencia 2022: $76,809,997
</t>
    </r>
    <r>
      <rPr>
        <b/>
        <sz val="10"/>
        <color theme="1"/>
        <rFont val="Calibri"/>
        <family val="2"/>
        <scheme val="minor"/>
      </rPr>
      <t xml:space="preserve">Contratista                                                       Obligaciones          Contrato
</t>
    </r>
    <r>
      <rPr>
        <sz val="10"/>
        <color theme="1"/>
        <rFont val="Calibri"/>
        <family val="2"/>
        <scheme val="minor"/>
      </rPr>
      <t>YUBER HERNAN ESPINOSA GOMEZ               $20,683,333         036/2023 
VICTOR ALFONSO DUARTE QUINTERO         $10,199,999         080/2023 
MARIA CRISTINA VILLAR NOVA                      $21,250,000         017/2023 
DAVID ANDRÉS ACERO MORENO                   $20,116,665        059/2023	
JUAN DAVID CASAS BELLO                                 $4,560,000        065/2023</t>
    </r>
  </si>
  <si>
    <t>A5. Desarrollo e implementación de un flujo, en plataforma BPM, para un proceso misional de la Entidad</t>
  </si>
  <si>
    <t>Implementación de un procedimiento en plataforma BPM, relacionado con un (1) proceso del sistema de gestión de calidad</t>
  </si>
  <si>
    <t>Procedimiento implementado en plataforma BPM de la Entidad</t>
  </si>
  <si>
    <t>Procedimientos en BPMS implementados</t>
  </si>
  <si>
    <t>Número de procedimientos implementados</t>
  </si>
  <si>
    <r>
      <t xml:space="preserve">- Fecha de Inicio 1 de abril de 2023
- En desarrollo contratación de los profesionales requeridos para desarrollar flujos en BPM y definición del plan de actividades.
- Obligaciones con Recursos Vigencia 2023: $35,683,333
</t>
    </r>
    <r>
      <rPr>
        <b/>
        <sz val="10"/>
        <color theme="1"/>
        <rFont val="Calibri"/>
        <family val="2"/>
        <scheme val="minor"/>
      </rPr>
      <t>Contratista                                                       Obligaciones          Contrato</t>
    </r>
    <r>
      <rPr>
        <sz val="10"/>
        <color theme="1"/>
        <rFont val="Calibri"/>
        <family val="2"/>
        <scheme val="minor"/>
      </rPr>
      <t xml:space="preserve">
ANDRES EDUARDO ROLDAN MARTINEZ       $12,750,000           023/2023	 	 
DIDIER SNEIDER CUERVO GOMEZ                $16,800,000            034/2023	 	 
JORGE ELIECER AMAYA RAMÍREZ                    $6,133,333            137/2023</t>
    </r>
  </si>
  <si>
    <t>A6. Acciones de mejoramiento de la infraestructura tecnológica de la Superintendencia</t>
  </si>
  <si>
    <t>Infraestructura tecnológica habilitada, disponible y licenciada para soluciones informáticas de la Entidad</t>
  </si>
  <si>
    <t>Adelantar actividades del Plan de gestión de infraestructura tecnológica de la Entidad</t>
  </si>
  <si>
    <t>Cumplimiento de las actividades identificadas en el Plan de Desarrollo Infraestructura</t>
  </si>
  <si>
    <t>Numerador: (Actividades Cumplidas del Plan Desarrollo Infraestructura 
/ 
Denominador: Número total Actividades identificadas en el Plan Desarrollo Infraestructura) x 100</t>
  </si>
  <si>
    <t>- Fecha de Inicio 1 de abril de 2023
- Se adelantan evaluación de tecnología, estudio de mercado y estudios previos para contratación 2023.
- Obligaciones con Recursos Vigencia 2023: $17,266,667
Contratis ta                                                       Obligaciones          Contrato
SERGIO ADOLFO CARREÑO CASTILLO              $17,266,667          029/2023</t>
  </si>
  <si>
    <t>3.6 Racionalización de trámites</t>
  </si>
  <si>
    <t>A7. Implementación marco de interoperabilidad con una entidad pública para interambio de información</t>
  </si>
  <si>
    <t>Servicio de interoperabilidad con una entidad pública</t>
  </si>
  <si>
    <t>Servicio de interoperabilidad con una entidad pública para interambio de información</t>
  </si>
  <si>
    <t>Servicio de Interoperabilidad Implementado</t>
  </si>
  <si>
    <t>Número de servicios de interoperabilidad implementado</t>
  </si>
  <si>
    <r>
      <t xml:space="preserve">- Se han adelantado sesiones de trabajo con MinVivienda y Mineducación en el sentido de establecer acuerdos para interoperar y compartir datos.
- Obligaciones con Recursos Vigencia 2023: $27,616,663
</t>
    </r>
    <r>
      <rPr>
        <b/>
        <sz val="10"/>
        <color theme="1"/>
        <rFont val="Calibri"/>
        <family val="2"/>
        <scheme val="minor"/>
      </rPr>
      <t xml:space="preserve">Contratista                                                       Obligaciones          Contrato
</t>
    </r>
    <r>
      <rPr>
        <sz val="10"/>
        <color theme="1"/>
        <rFont val="Calibri"/>
        <family val="2"/>
        <scheme val="minor"/>
      </rPr>
      <t>DIEGO ARMANDO FAJARDO PINZÓN            $16,000,000         108/2023
RAÚL ALBERTO RUIZ GARCÍA                           $11,616,663        054/2023</t>
    </r>
  </si>
  <si>
    <t>A8. Entrega de servicios digitales a ciudadanos mediante implementación de servicios de consulta (FOSFEC WS de consulta)</t>
  </si>
  <si>
    <t>Servicio digital a ciudadanos</t>
  </si>
  <si>
    <t>Servicio digital a ciudadanos para consulta histórica FOSFEC</t>
  </si>
  <si>
    <t>Servicio Digital a Ciudadanos Implementado</t>
  </si>
  <si>
    <t>Número de servicios digital a ciudadanos implementado</t>
  </si>
  <si>
    <r>
      <t xml:space="preserve">- En desarrollo actualización de Sede Electrónica para configurar, en Menú de servicios, la integración con BPM y SIMON para generación certificados.
- Obligaciones con Recursos Vigencia 2023: $12,726,000
</t>
    </r>
    <r>
      <rPr>
        <b/>
        <sz val="10"/>
        <color theme="1"/>
        <rFont val="Calibri"/>
        <family val="2"/>
        <scheme val="minor"/>
      </rPr>
      <t xml:space="preserve">Contratista                                                       Obligaciones          Contrato
</t>
    </r>
    <r>
      <rPr>
        <sz val="10"/>
        <color theme="1"/>
        <rFont val="Calibri"/>
        <family val="2"/>
        <scheme val="minor"/>
      </rPr>
      <t>ANGELA MILENA GUTIERREZ PATIÑO              $8,760,000          037/2023	 
NUMAR ALEXIS PEÑA QUEVEDO                      $3,966,000          186/2023	 
DANIEL MAURICIO GOMEZ ARTEAGA                                            184/2023</t>
    </r>
  </si>
  <si>
    <t>3.7 Servicio al Ciudadano</t>
  </si>
  <si>
    <t>A9. Implementación de servicios de Carpeta ciudadana como repositorio PQRSF atendidos por la Entidad</t>
  </si>
  <si>
    <t>Servicios de Carpeta ciudadana</t>
  </si>
  <si>
    <t>Servicio de Carpeta ciudadana de PQRSF atendidos por la Entidad</t>
  </si>
  <si>
    <t>Servicio en Carpeta Ciudadana Implementado</t>
  </si>
  <si>
    <t>Número de servicios en carpeta ciuadadana implementado</t>
  </si>
  <si>
    <r>
      <t xml:space="preserve">- Fecha de Inicio 1 de abril de 2023
- Contrato BPM de 2021 y 2022 prorrogado. Pendiente entregable flujo PQRSF para integración con carpeta ciudadana.
- Obligaciones con Recursos Vigencia 2023: $20,116,663
</t>
    </r>
    <r>
      <rPr>
        <b/>
        <sz val="10"/>
        <color theme="1"/>
        <rFont val="Calibri"/>
        <family val="2"/>
        <scheme val="minor"/>
      </rPr>
      <t>Contratista                                                       Obligaciones          Contrato</t>
    </r>
    <r>
      <rPr>
        <sz val="10"/>
        <color theme="1"/>
        <rFont val="Calibri"/>
        <family val="2"/>
        <scheme val="minor"/>
      </rPr>
      <t xml:space="preserve">
HECTOR JOSE MATAMOROS RODRIGUEZ     $20,116,663         053/2023</t>
    </r>
  </si>
  <si>
    <t>7. Control Interno</t>
  </si>
  <si>
    <t>7.1 Control Interno</t>
  </si>
  <si>
    <t>Oficina de Control Interno</t>
  </si>
  <si>
    <t>Evaluación y Control</t>
  </si>
  <si>
    <t>A1. Realizar Auditorías Internas a los procesos para la mejora continua de la entidad.</t>
  </si>
  <si>
    <t>Informes de auditorías según plan de trabajo aprobado en el Comité.</t>
  </si>
  <si>
    <t>Informes de Auditorías Internas según plan de trabajo aprobado en el Comité.</t>
  </si>
  <si>
    <t>Cumplimiento en la ejecución de Plan de  auditorías.</t>
  </si>
  <si>
    <t xml:space="preserve"> (Número de informes de  auditorías realizadas/Total auditorias programadas) *100  </t>
  </si>
  <si>
    <t xml:space="preserve"> Todos los planes institucionales</t>
  </si>
  <si>
    <t>En el  primer  (I)   trimestre del 2023  se finalizaron las auditorías Gestión Jurídica y  Gestión del Talento Humano; se encuentran en desarrollo  Planeación Institucional  y Protección al Usuario,  lo anterior en cumplimiento a lo programado en  el plan de trabajo para la vigencia 2023 y aprobado en Comite de coordinacion institucional de control interno el dia 20 de diciembre de 2022. Evidencias de las auditorías cerradas y en desarrollo soportads en la plataforma Isolución.</t>
  </si>
  <si>
    <t>(5/5)100= 100%</t>
  </si>
  <si>
    <t>N.A.</t>
  </si>
  <si>
    <t>Herramienta Isolucion modulo Auditorias,  carpetas fisicas OCI, plan de trabajo OCI 2023, Acta comité de coordinacion institucional de control interno.</t>
  </si>
  <si>
    <t>Aylet Rubio.</t>
  </si>
  <si>
    <t>A2. Elaborar Informes de Evaluación independiente al sistema de gestión.</t>
  </si>
  <si>
    <t>Informes de seguimiento a los Planes de Mejoramiento de la entidad.</t>
  </si>
  <si>
    <t>Número de informes de evaluación independiente al sistema de gestión, según plan de trabajo</t>
  </si>
  <si>
    <t xml:space="preserve">En  el mes de enero   se realizó el informe de seguimiento a los planes de mejoramiento individual correspondiente al II semestre de 2022, el cual fue recibido con acuse de aceptación de rendición de cuentas por la Contraloría General de la República  el 18 de enero del 2023 según consecutivo No. 86050360062022-12-31 hora 10:18 am y publicado en la página web de la entidad. </t>
  </si>
  <si>
    <t>Carpetas fisicas, pagina web de la entidad, aplicativo Esigna</t>
  </si>
  <si>
    <t>Aylet Rubio</t>
  </si>
  <si>
    <t>A2. Elaborar informes de evaluación independiente al sistema de gestión.</t>
  </si>
  <si>
    <t>Informes de seguimiento al Planes de Acción de la entidad.</t>
  </si>
  <si>
    <t>Informes de seguimiento al plan de acción.</t>
  </si>
  <si>
    <t>Informes de seguimiento a los Planes de Acción consolidados de la entidad.</t>
  </si>
  <si>
    <t>Número de informes de seguimiento al plan de acción</t>
  </si>
  <si>
    <t xml:space="preserve">Despues de cumplido el  trimestre, se realiza el seguimiento a la ejecución del plan de acción institucional  correspondiente al  cuarto  (IV) trimestre del 2022, según exp No 491/2023/MEM de fecha  14 de febrero  de 2023 y publicado en la pagina web de la entidad. </t>
  </si>
  <si>
    <t>Informes de seguimiento a Indicadores de Gestión de la entidad.</t>
  </si>
  <si>
    <t>Número de informes de seguimiento a indicadores de gestión</t>
  </si>
  <si>
    <t>Despues de cumplido el trimestre, se realiza el seguimiento a los Indicadores de gestión institucional correspondiente al  cuarto  IV trimestre del 2022, fue enviado mediante exp No 384/2023/MEM el dia  03/02/2023  y publicado en la pagina web de la entidad.</t>
  </si>
  <si>
    <t>Informes de seguimiento a los Riesgos de Gestión de la entidad.</t>
  </si>
  <si>
    <t>Informes de seguimiento a los Riesgos de gestión de la entidad.</t>
  </si>
  <si>
    <t>Número de informes de seguimiento a los riesgos de gestión</t>
  </si>
  <si>
    <t xml:space="preserve"> Despues de cumplido el trimestre, se realiza el seguimiento a los riesgos  de gestion por proceso, correspondiente al  tercer IV  trimestre del 2021,  Exp 518/2022/MEM del  dia  17/02/2022  y publicado en la pagina web de la entidad.</t>
  </si>
  <si>
    <t>A3. Elaborar informes a entes internos y externos, de acuerdo a la normativa vigente.</t>
  </si>
  <si>
    <t>Informes a entes Internos y Externos, de acuerdo a la normatividad vigente.</t>
  </si>
  <si>
    <t>Informes a entes Internos y Externos, de acuerdo a la normatividad  vigente.</t>
  </si>
  <si>
    <t>Cumplimiento en la elaboración de Informes a entes Internos y Externos, de acuerdo a la normatividad  vigente.</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</si>
  <si>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 programados en el plan anual auditorias.</t>
  </si>
  <si>
    <t>En el  primer  (I)  trimestre del 2023 se realizaron treinte y ocho (38) informes internos y externos, según la normatividad vigente y el plan de trabajo de la OCI, evidencias soportadas en la página web de la Entidad .</t>
  </si>
  <si>
    <t>(38/38)100= 100</t>
  </si>
  <si>
    <t xml:space="preserve">Carpetas fisicas, pagina web de la entidad, correos electronicos, aplicativo Esigna y plan de trabajo de la OCI 2023, </t>
  </si>
  <si>
    <t>OE_4</t>
  </si>
  <si>
    <t>OE_4 Contribuir con una mayor utilización, apropiación de los beneficios que ofrece  el sistema de subsidio familiar mediante mecanismos de promoción, interacción,  socialización y participación ciudadana para generar valor público.</t>
  </si>
  <si>
    <t>Oficina de Protección y Atención al Usuario</t>
  </si>
  <si>
    <t>Interacción con el Ciudadano</t>
  </si>
  <si>
    <t>A1. Gestionar oportunamente las PQRS de la Superintendencia</t>
  </si>
  <si>
    <t>PQRS atendidas oportunamente</t>
  </si>
  <si>
    <t>Informe PQRS atendidas oportunamente</t>
  </si>
  <si>
    <t xml:space="preserve">
PQR gestionadas de conformidad con los terminos legales vigentes.</t>
  </si>
  <si>
    <t>(Numerador: Total PQRS gestionadas en términos de Ley en el periodo / Denominador: Total de PQRS recibidas en el periodo) *100</t>
  </si>
  <si>
    <t>Para el I trimestre del 2023 se gestionaron 2014 expedientes, de los cuales, el 100% fueron trabajados dentro de los términos de ley.</t>
  </si>
  <si>
    <t>No aplica</t>
  </si>
  <si>
    <t xml:space="preserve">Plataforma eSigna, indicador Isolucion y soporte 1. Base expedientes I trimestre </t>
  </si>
  <si>
    <t>Jessica Paola Parra</t>
  </si>
  <si>
    <t>A2. Mejorar y fortalecer la calidad y accesibilidad a los canales de atención masiva de PQRSF para beneficiar la población</t>
  </si>
  <si>
    <t>Informes de la implementación de canales de atención</t>
  </si>
  <si>
    <t xml:space="preserve">Informes parciales de la implementación de canales de atención
</t>
  </si>
  <si>
    <t>Informes de canales de atención, elaborados, socializados y publicados</t>
  </si>
  <si>
    <t xml:space="preserve">Informes trimestrales de canales de atención, elaborados y publicados en el enlace de Transparencia -  Instrumentos para la gestión de la información pública
</t>
  </si>
  <si>
    <t>Plan Anticorrupción y de Atención al Ciudadano
Plan Anual de Adquisiciones</t>
  </si>
  <si>
    <t xml:space="preserve">Informe trimestral de canales de atención </t>
  </si>
  <si>
    <t>Debido a que se debe entregar este informe dentro de los primeros 5 días hábiles del mes, actualmente, 3 de abril, se está consolidando la información del mismo, se entregará a mas tardar el 11 de abril</t>
  </si>
  <si>
    <t xml:space="preserve">A2. Mejorar y fortalecer la calidad y accesibilidad a los canales de atención masiva de PQRSF para beneficiar la población
</t>
  </si>
  <si>
    <t>Informes  de satisfacción de los usuarios con los canales de atención</t>
  </si>
  <si>
    <t>Informes  de satisfacción de los usuarios con los canales de atención, elaborados, socializados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</si>
  <si>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</si>
  <si>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</si>
  <si>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 xml:space="preserve">Plan Anticorrupción y de Atención al Ciudadano
</t>
  </si>
  <si>
    <t xml:space="preserve">Informe trimestral de satisfacción con los canales de atención </t>
  </si>
  <si>
    <t>Monto incluido en ítem anterior</t>
  </si>
  <si>
    <t>A3. Realizar un seminario para el cumplimiento de las normas, frente a la atención e interacción con los afiliados y no afiliados a las CCF</t>
  </si>
  <si>
    <t>Encuentro Nacional de Atención e Interacción realizado</t>
  </si>
  <si>
    <t xml:space="preserve">Informe del Encuentro Nacional de Atención e Interacción realizado </t>
  </si>
  <si>
    <t>Seminario realizado</t>
  </si>
  <si>
    <t>Número de seminarios realizados</t>
  </si>
  <si>
    <t>No aplica para el trimestre</t>
  </si>
  <si>
    <t>A4. Realizar actividades de educación informal a los trabajadores afiliados a las CCF a fin de consolidar una red de seguimiento y veedurías ciudadanas.</t>
  </si>
  <si>
    <t xml:space="preserve">Actividades de educación informal en mecanismos de participación  ciudadana y redes de seguimiento.
</t>
  </si>
  <si>
    <t>Informe de actividades de educación informal en mecanismos de participación  ciudadana y redes de seguimiento.</t>
  </si>
  <si>
    <t>Informe de actividades de educación informal en mecanismos de participación  ciudadana y redes de seguimiento a grupos de interes presentados.</t>
  </si>
  <si>
    <t>Se refiere a una meta mínima. No se cuenta con línea base.</t>
  </si>
  <si>
    <t xml:space="preserve">
Se realizó visita al departamento del Tolima del 27 al 31 de marzo, visitando los municipios de Ibagué, Chicoral, Chaparral y Cajamarca, logrando abarcar con la actividad de Educación Informal a 639 trabajadores afiliados a Cajas de Compensación Familiar.</t>
  </si>
  <si>
    <t>Soporte 2. Listados de asistencia Educación Informal Tolima 27 a 31 de marzo</t>
  </si>
  <si>
    <t>A5. Fortalecer el análisis de datos, de la información recibida a través de los canales de atención mejorando la calidad y accesibilidad a los mismos.</t>
  </si>
  <si>
    <t>Documentos y herramientas de análitica de datos.</t>
  </si>
  <si>
    <t>Se refiere al documento entregado</t>
  </si>
  <si>
    <t>Se celebra CPS N° 141 de 01 de marzo de 2023, Desde el mes de marzo de 2023 se iniciaron labores referentes a la ejecución del contrato CPS 141 de 2023 cuyo objetivo es realizar apoyo y avance en las temáticas relacionadas con analítica de datos, en este caso, al interior de la oficina OPU con el objetivo de: aplicar las metodologías de analítica de datos en los procesos de interacción con el ciudadano. Es por eso, qué se dio Inicio en marzo 2023 a la definición de los OKR y KPI para la oficina OPU, siendo parte fundamental de la fase I de implementación relacionada al entendimiento del negocio(procesos y objetivos estratégicos).</t>
  </si>
  <si>
    <t>Soporte 3. Informe de Actividades - Contrato No. 141 de 2023</t>
  </si>
  <si>
    <t>A6. Identificar la población en condicion de discapacidad que accede a los canales de atención masiva de PQRSF, con el fin de mejorar y fortalecer la accesibilidad a los mismos, cumpliendo con las necesidades e intereses de estos grupos.</t>
  </si>
  <si>
    <t>Documentos y estrategias para la atención a esta población</t>
  </si>
  <si>
    <t>A7. Adquirir herramientas telematicas para mejorar y fortalecer la calidad y accesibilidad al Chatbot  de la Supersubsidio para que los ciudadanos accedan a los servicios de la Superintendencia del Subsidio Familiar</t>
  </si>
  <si>
    <t>Herramientas telematicas</t>
  </si>
  <si>
    <t>Herramientas telematicas adquiridas</t>
  </si>
  <si>
    <t>Herramientas telematicas funcionando</t>
  </si>
  <si>
    <t>Nùmero de chatbot</t>
  </si>
  <si>
    <t>Plan Anticorrupción y de Atención al Ciudadano
Plan Anual de Adquisiciones
Plan Estatégico de Tecnologias de la Información y las Comunicaciones PETI</t>
  </si>
  <si>
    <t>•	Se ejecuto la fase de planeación y estructuración de los hitos basado en los requerimientos y recursos necesario para el desarrollo del chatbot Lupita en su fase 3 correspondiente a Lupita consulta ciudadana, donde se pretende mejorar en Los procesos de NLP (procesamiento de lenguaje natural), implementación de servicios de Machine Learning e IA (inteligencia artificial).
•	Adelantando el anterior punto se avanzó junto al área de tecnología en la validación de la seguridad y la administración de los recursos de Microsoft Azure (Tenant) referentes a la oficina OPU.
•	También se realizaron comunicaciones con OTIC y Microsoft para determinar servicios qué involucren la implementación de openAI (integración con tecnologia chatGPT).
•	Se efectuaron 3 sesiones con la Mesa de trabajo OPU con el objetivo de revisar la base de conocimiento de Lupita y determinar los temas qué se deben entrenar. Se revisaron las interacciones del trimestre.</t>
  </si>
  <si>
    <t>Soporte 4. Actas de reuniones</t>
  </si>
  <si>
    <t>A8. Adquirir elementos y/o material didactico que faciliten la accesibilidad de población especial, entre otros grupos, con el fin de mejorar y fortalecer la calidad y accesibilidad a los canales de atención masiva de PQRSF para beneficiar a la ciudadania.</t>
  </si>
  <si>
    <t>Elementos y/o material didactico de accesibilidad para poblacion especial</t>
  </si>
  <si>
    <t>Eficacia/Gestión</t>
  </si>
  <si>
    <t>(Numerador: Número de elementos de accesibilidad adquiridos / Denominador: : Número de elementos de accesibilidad, proyectados)*100</t>
  </si>
  <si>
    <t>A9. Mejorar y fortalecer la calidad y accesibilidad a los canales de atención masiva de PQRSF para beneficiar a la ciudadanía a través de acciones de socialización, material de comunicación audiovisual y material didactico con enfoque en lenguas étnicas, atención preferencial y diferencial.</t>
  </si>
  <si>
    <t xml:space="preserve">Actividades de socialización y difusión del material de comunicación sobre la entidad realizado con enfoque preferencial y diferencial.
</t>
  </si>
  <si>
    <t>Informe de actividades de socialización sobre difusión de material audiovisual realizado con enfoque preferencial y diferencial</t>
  </si>
  <si>
    <t>Actividades realizadas para la socialización y difución  de información  sobre la entidad enfocados en lenguas étnicas, atención preferencial y diferencial.</t>
  </si>
  <si>
    <t>(Numerador: Número de material de comunicacion en los canales de atención e información, realizados / Denominador: Número de material de comunicacion en los canales de atención e información, proyectados)*100</t>
  </si>
  <si>
    <t>A10. Crear material de comunicación (audiovisual) para divulgar en espacios alternativos que permitan mejorar los procesos de interacción de la Superintendencia con el ciudadano.</t>
  </si>
  <si>
    <t xml:space="preserve">Material de comunicación </t>
  </si>
  <si>
    <t>(Numerador: Número de material de comunicacion audiovisual, realizados / Denominador:  Número de material de comunicacion audiovisual, proyectados)*100</t>
  </si>
  <si>
    <t>A11. Gestionar la realización y ejecución del Comité Técnico de Atención al Ciudadano</t>
  </si>
  <si>
    <t>Comités Técnicos de Atención al Ciudadano</t>
  </si>
  <si>
    <t>Actas de Comités Técnicos de Atención al Ciudadano</t>
  </si>
  <si>
    <t>Comités técnicos de atención al ciudadano realizados.</t>
  </si>
  <si>
    <t>Número de sesiones del Comité, realizadas y con actas</t>
  </si>
  <si>
    <t>Se realizó primer Comité Técnico de Atención e Interacción con el Ciudadano el 23 y 24 de marzo.</t>
  </si>
  <si>
    <t>Acta se encuentra en revisión y aprobación</t>
  </si>
  <si>
    <t>A12. Realización de Facebook live con grupos de valor sobre temas de interés ciudadana que fortalezcan el acceso a los servicios de la Superintendencia  con claridad y transparencia en la información.</t>
  </si>
  <si>
    <t>Facebook Live</t>
  </si>
  <si>
    <t>Link con grabación del Facebook Live</t>
  </si>
  <si>
    <t>Trasmisiones en vivo (Facebook-live) a la ciudadanía</t>
  </si>
  <si>
    <t>Nùmero de facebook live</t>
  </si>
  <si>
    <t>E1 Implementar acciones para gestionar el conocimiento y la innovación a través de la integración del talento humano, las TIC, la comunicación estratégica y el análisis y organización de datos</t>
  </si>
  <si>
    <t xml:space="preserve">6. Gestión del Conocimiento y la Innovación </t>
  </si>
  <si>
    <t>A13. Circulos de conocimiento del equipo OPU para realización de "capsulas ciudadanas" para fortalecer el ejercicio de derechos y deberes en el sistema del subsidio familiar.</t>
  </si>
  <si>
    <t>Cápsulas ciudadanas proyectadas y publicadas</t>
  </si>
  <si>
    <t>Reporte Cápsulas ciudadanas proyectadas y publicadas</t>
  </si>
  <si>
    <t>Cápsulas ciudadanas diseñadas y publicadas</t>
  </si>
  <si>
    <t>Número de càpsulas ciudadanas diseñadas y publicadas</t>
  </si>
  <si>
    <t>Se generaron dos cápsulas ciudadanas publicadas en el mes de enero relacionadas con actualización de certificado escolar para recibir subsidio monetario y bono o kit escolar</t>
  </si>
  <si>
    <t>https://www.ssf.gov.co/web/guest/capsulas-ciudadanas-2023</t>
  </si>
  <si>
    <t>A14. Apoyar a la Supersubsidio para el posicionamiento y mejoramiento de las plataformas digitales.</t>
  </si>
  <si>
    <t>Documentación y actividades de arquitectura digital</t>
  </si>
  <si>
    <t>A15. Apoyar a la Supersubsidio para el posicionamiento y relacionamiento con la ciudadania teniendo como base los canales de información y comunicación internos y externos.</t>
  </si>
  <si>
    <t>Documentos y soportes de actividades de posicionamiento y relacionamiento con la ciuadadania</t>
  </si>
  <si>
    <t>Se celebran CPS N° 145, 144 y 143  de 06 de marzo de 2023, con los objetos de Prestar servicios profesionales como abogado especializado para el mejoramiento del proceso de interacción y relacionamiento con el ciudadano de la superintendencia del subsidio familiar, Prestar servicios profesionales como administrador público especializado para el apoyo de la oficina de protección al usuario en el mejoramiento del proceso de interacción con el ciudadano. y Prestar servicios profesionales como abogado para la Oficina de Protección al Usuario del Sistema del Subsidio Familiar.</t>
  </si>
  <si>
    <t>Soporte 5, 5.1, 5,2 CPS</t>
  </si>
  <si>
    <t>Superintendencia Delegada para la Gestión</t>
  </si>
  <si>
    <t>Visita a Entes Vigilados</t>
  </si>
  <si>
    <t>A1. Elaborar modelos estadísticos para mejorar el sistema de supervisión fuera de sitio</t>
  </si>
  <si>
    <t>Documentos de investigación sobre el desarrollo del Sistema de Indicadores de Alertas Tempranas (SIAT) en su fase II.</t>
  </si>
  <si>
    <t>Producto 1: Evaluación SIAT I.
Producto 2: Desarrollo SIAT II. 
Producto 3: Acoplamiento del SIAT II con el SIGER/SIMÓN u otros sistemas.</t>
  </si>
  <si>
    <t>Documento de investigación sobre modelo estadístico (SIAT 2) para supervisión fuera de sitio elaborado.</t>
  </si>
  <si>
    <t>Documentos de investigación sobre el desarrollo del Sistema de Indicadores de Alertas Tempranas (SIAT) en su fase II elaborados/Documentos de investigación sobre el desarrollo del Sistema de Indicadores de Alertas Tempranas (SIAT) en su fase II propuesto</t>
  </si>
  <si>
    <t>Se establecieron los siguientes productos a entregar:
Producto 1: Documento evaluación SIAT 1 y propuesta mejora.
Producto 2: Acoplamiento de SIGER/SIMÓN con SIAT.
Producto 3: Desarrollo SIAT 2.</t>
  </si>
  <si>
    <t>El reporte de avance se realzará en el mes de junio de 2023</t>
  </si>
  <si>
    <t>Se adjunta la propuesta en la que hemos trabajado para dar inicio a la ejecución del proyecto de inversión para la vigencia 2023. Allí incluimos los productos que se desarrollarán, así como los plazos de entrega y los responsables asignados.</t>
  </si>
  <si>
    <t>Andrea Rodríguez</t>
  </si>
  <si>
    <t>A2. Realizar auditorías de gestión del riesgo de alertas tempranas</t>
  </si>
  <si>
    <t>Documentos de investigación con indicadores de gestión de riesgos en Fondos de Ley, servicios sociales y Gobierno Corporativo.</t>
  </si>
  <si>
    <t>Producto 1: Documento gestión riesgos en Fondos de Ley.
Producto 2: Documento gestión riesgos en servicios sociales.
Producto 3: Documento gestión riesgos en Gobierno Corporativo.</t>
  </si>
  <si>
    <t>Documento de investigación con indicadores en gestión de riesgos elaborado.</t>
  </si>
  <si>
    <t>Documento de investigación con indicadores en gestión de riesgos elaborado/Documento de investigación con indicadores en gestión de riesgos propuesto</t>
  </si>
  <si>
    <t xml:space="preserve">Se establecieron los siguientes productos a entregar:
Producto 1: Documento sobre gestión riesgos en Fondos de Ley.
Producto 2: Documento gestión riesgos en servicios sociales.
Producto 3: Documento gestión riesgos en Gobierno Corporativo.
</t>
  </si>
  <si>
    <t>A3. Efectuar las visitas de vigilancia e inspección de los aspectos administrativos, financieros, contables, de funcionamiento y operativos de los entes vigilados.</t>
  </si>
  <si>
    <t>Visitas de vigilancia e inspección a entes vigilados</t>
  </si>
  <si>
    <t>Informes sobre las visitas de vigilancia e inspección efectuadas a los entes vigilados</t>
  </si>
  <si>
    <t xml:space="preserve">Informes de visitas de vigilancia e inspección a entes vigilados efectuadas </t>
  </si>
  <si>
    <t>Informes de visitas de vigilancia e inspección a entes vigilados efectuadas / Informes de visitas de vigilancia e inspección a entes vigilados programadas</t>
  </si>
  <si>
    <t>Se realizaron auditorías a 8  CCF, en las cuales se realizó verificación de los sistemas de información de acuerdo a los reportes realizados por las 8 Corporaciones visitadas en los aplicativos SIMON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
Lo anterior, se puede verificar en los informes de visita de cada CCF, donde se plasman observaciones relacionadas con errores de reporte de la información; se establecen acciones de mejora y seguimiento a los controles previos por parte de la Auditoría Interna de cada CCF.
Las visitas ordinarias a las CCF se realizaron de acuerdo con el Plan Anual de Visitas de la vigencia 2023; para este trimestre se programó visitar a 8 CCF, efectuándose 8 visitas ordinarias. En el primer trimestre se realizaron las visitas ordinarias, lo anterior, conforme lo establecido en las Resoluciones 004 de 2023.
1. Comfachocó
2. Comfiar Arauca
3. Cofrem 
4. Cafasur
5. Comfenalco Antioquia
6. Camacol
7. Comfanorte
8. Comfacasanare</t>
  </si>
  <si>
    <t>Se adjuntan los informes preliminares de visita, 
1. Comfachocó
2. Comfiar Arauca
3. Cofrem 
4. Cafasur
5. Comfenalco Antioquia
6. Camacol
7. Comfanorte
8. Comfacasanare, se encuentra en términos de presentación de informe preliminar hasta el 18 de abril de 2023</t>
  </si>
  <si>
    <t>Control Financiero y Contable de  las CCF</t>
  </si>
  <si>
    <t>A4.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</si>
  <si>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</si>
  <si>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</si>
  <si>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de inspección y vigilancia de la gestión financiera y contable a los presupuestos y estados financieros de las CCF elaborados.</t>
  </si>
  <si>
    <t>Número de informes de inspección y vigilancia de la gestión financiera y contable  los Presupuestos y Estados Financieros/Número de Presupuestos y Estados Financieros presentados de acuerdo con la normatividad por las CCF</t>
  </si>
  <si>
    <t>No Aplica</t>
  </si>
  <si>
    <t xml:space="preserve">Mediante memorando No. 3-2023-000643 del 03 de marzo de 2023 a cada colaborador de la Dirección de Gestión Financiera y Contable les fue asignadas las Cajas de Compensación Familiar (CCF) y así  dar inicio a los análisis para la estructuración de los informes a adelantar como productos, así: 
-Informes que adelantan la inspección y vigilancia de la gestión financiera y contable  estados financieros de las CCF, con corte a diciembre de 2022.
-Informes que adelantan la inspección y vigilancia de la gestión financiera y contable  a los presupuestos de las CCF, para la vigencia 2023
Entre las actividades adelantadas se han adelantado las siguientes:
-Se establecieron fechas para la elaboración de cada uno de los informes por cada CCF  y se creo un procedimiento genérico(PGEN) en el gestor documental de la entidad, para ir almacenando la información desarrollada por cada funcionario respecto a las evidencias entregadas por estas Corporaciones sobre los informes de los análisis financieros de cada CCF, fue iniciado desde el 1565/PGEN al 1578/PGEN.  
-Mediante memorando No. 3-2023-000715 del 15 de marzo de 2023, se asigno a cada profesional del área la CCF correspondiente para dar inicio al análisis de los presupuestos vigencia 2023 con los respectivos plazos establecidos para esta actividad. Se creo el PGEN/8 /2023. 
-Para llevar a cabo el seguimiento de la elaboración de estos informes, se creo archivo en Excel para identificar el avance de los análisis financieros a corte 31 de diciembre 2022 y del análisis del presupuesto vigencia 2023, en este se puede evidenciar el progreso de cada actividad delegada a los profesionales del área.
</t>
  </si>
  <si>
    <t xml:space="preserve">1. Memorando No. No. 3-2023-000643 -PLAZO Y ASIGNACIÓN DE LOS ESTADOS FINANCIEROS A DICIEMBRE 2022.  Alcance con memorando No. 3-2023-000699 del 13 de marzo.
2. Memorando No. 3- 2023- 000715 del 15 de marzo de 2023 " PLAZOS Y ASIGNACIÓN DEL ANÁLISIS DE LOS PRESUPUESTO VIGENCIA 2023". 
3. Seguimiento avance de actividades de los análisis Financieros a corte dic 2022 y avance análisis presupuesto vigencia 2023. </t>
  </si>
  <si>
    <t xml:space="preserve">PEDRO ACOSTA - DIRECTOR GESTIÓN FINANCIERA Y CONTABLE </t>
  </si>
  <si>
    <t>Evaluación de Gestión de CCF</t>
  </si>
  <si>
    <t>A5.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</si>
  <si>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de los Fondos de Ley (FOVIS - FOSFEC- LEY 115 - FONIÑEZ)</t>
  </si>
  <si>
    <t>Informes de inspección y vigilancia de los aspectos de funcionamiento y ejecución de los recursos de los Fondos de Ley (FOVIS - FOSFEC- LEY 115 - FONIÑEZ)</t>
  </si>
  <si>
    <t>Informes de inspección y vigilancia (funcionamiento y ejecución de los recursos) de los Fondos de Ley elaborados.</t>
  </si>
  <si>
    <t>Número de informes de inspección y vigilancia de los aspectos de funcionamiento y ejecución de los recursos de los Fondos de Ley (FOVIS - FOSFEC- LEY 115 - FONIÑEZ) realizados/Número de Informes Programados</t>
  </si>
  <si>
    <t>Teniendo en cuenta que el Memorando No.3-2023-000714 de Fecha 15/03/2023 y alcance No. 3-2023-000769 de fecha 28/03/2023 emitidos por la Directora para la Gestión de las Cajas de Compensación Familiar, establecen el 18 de mayo de 2023 como fecha límite para entrega de Consolidado Final incluidas las respuestas de las CCF  y el 10 de abril de 2023 para entrega de los informes consolidados de inspección y vigilancia de los aspectos de funcionamiento y ejecución de los recursos de los Fondos de Ley: FOSFEC, LEY 115,  FONIÑEZ y FOVIS, correspondientes al cuarto trimestre de 2022, el reporte correspondiente al 4 trimestre se realizará en el segundo trimestre del año en curso.</t>
  </si>
  <si>
    <t>Conforme a las fechas establecidas en el Memorando No.3-2023-000714 de Fecha 15/03/2023 y alcance No. 3-2023-000769 de fecha 28/03/2023,  la fecha de entrega de los informes correspondientes al 4 trimestre de 2022, se realizará el 10 de abril de 2023 y 18 de mayo de 2023, respectivamente.</t>
  </si>
  <si>
    <t>Memorando No.3-2023-000714 de Fecha 15/03/2023 y alcance No. 3-2023-000769 de fecha 28/03/2023</t>
  </si>
  <si>
    <t>A6.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</si>
  <si>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</si>
  <si>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</si>
  <si>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</si>
  <si>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 xml:space="preserve">Informe de Capacitación </t>
  </si>
  <si>
    <t xml:space="preserve">
Esta actividad esta propuesta para desarrollarse en el segundo semestre de 2023</t>
  </si>
  <si>
    <t>Superintendencia Delegada para la Responsabilidad Administrativa y Medidas Especiales</t>
  </si>
  <si>
    <t>Control Legal de CCF</t>
  </si>
  <si>
    <t xml:space="preserve">A.1. Produccion de informes integrales de sustento a las decisiones de comité de Direccion para la adpcion de medidas cautelares que se requiera en la vigencia. </t>
  </si>
  <si>
    <t>Informes</t>
  </si>
  <si>
    <t>Informes integrales de gestión.</t>
  </si>
  <si>
    <t>eficiencia/gestion</t>
  </si>
  <si>
    <t>Informes integrales producidos / Informes integrales requeridos</t>
  </si>
  <si>
    <t>Plan Anticorrupción y de atencion al ciudadano - Plan de seguridad y privacidad de la información</t>
  </si>
  <si>
    <t>Se encuentran en proceso 12 informes integrales, los cuales se reportaran en el primer semestre del año.</t>
  </si>
  <si>
    <t>Los informes integrales realizados al primer trimestre del 2023, se encuentran en la carpeta compartida que le fue asignada para la Delegada de Medidas.</t>
  </si>
  <si>
    <t>Cristina del Pilar Lozano y Alejandra Fuentes Fontecha</t>
  </si>
  <si>
    <t xml:space="preserve">A.2.  Seguimiento trimestral a las medidas cautelares adoptadas vigentes y las que se produzcan en la vigencia. </t>
  </si>
  <si>
    <t>Informe de evaluacion de avance del PDM.</t>
  </si>
  <si>
    <t>Informe avance PDM evaluados /Informe de avance PDM recibidos.</t>
  </si>
  <si>
    <t>Para el primer trimestre del 2023 se han realizado (3) informes de seguimiento al PDM de las Cajas de Compensación Familiar: CAMACOL (que fue realizado para la toma de decisión de continuar con la medida), COMFACUNDI Y COMCAJA.</t>
  </si>
  <si>
    <t>Los informes de evaluación de avance del PDM correspondientes al primer trimestre del 2023, se encuentran en la carpeta compartida de la que fue asignada para la Delegada de Medidas.</t>
  </si>
  <si>
    <t>A.3. Analisis juridico y legal de las decisiones que requieran del control legal de la SSF en materia de Registro y Control.</t>
  </si>
  <si>
    <t>Actos administrativos</t>
  </si>
  <si>
    <t xml:space="preserve">Actos administrativos </t>
  </si>
  <si>
    <t>Actos administrativos analizados</t>
  </si>
  <si>
    <t>Actos administrativos solciitados/Actos administrativos notificados</t>
  </si>
  <si>
    <t>Para el primer trimestre 2023, El Grupo Interno de Registro y Control proyectó (8) actos administrativos correspondientes al control de legalidad de asambleas generales de afiliados y reuniones de Consejo Directivo en las cuales se hizo nombramiento de Directores Administrativos.</t>
  </si>
  <si>
    <t>La relación de los actos administrativos del primer trimestre del 2023, se encuentran en la carpeta compartida fue asignada para la Delegada de Medidas.</t>
  </si>
  <si>
    <t xml:space="preserve">A.4. Analisis juridico de las piezas procesales de los asuntos allegados al Grupo Interno para la Responsabilidad Administrativa para inicio de impulso procesal. </t>
  </si>
  <si>
    <t xml:space="preserve">Documentos de analisisjuridico de las piezas procesales de los asuntos allegados al Grupo Interno para la Responsabilidad Administrativa para inicio de impulso procesal. </t>
  </si>
  <si>
    <t>Documentos de analisis juridico de las piezas procesales</t>
  </si>
  <si>
    <t>70%</t>
  </si>
  <si>
    <t>Documento de analisis juridico de las piezas procesales de los proyectados/Documento de analisis juridico de las piezas procesales de los allegados.</t>
  </si>
  <si>
    <t>Para el primer trimestre 2023, el Grupo Interno para la Responsabilidad Administrativa presenta el jurídico de las piezas procesales correspondiente al análisis inicial que se realiza respecto de trámites nuevos que llegan a la Entidad.</t>
  </si>
  <si>
    <t>Los documentos de análisis jurídico de las piezas procesales  al primer trimestre del 2023, se encuentran en la carpeta compartida de la que fue asignada para la Delegada de Medidas.</t>
  </si>
  <si>
    <t>6.1 Gestión del Conocimiento y la Innovación</t>
  </si>
  <si>
    <t>Superintendencia Delegada para Estudios Especiales y la Evaluación de Proyectos</t>
  </si>
  <si>
    <t>Estudios Especiales y Evaluación de Proyectos</t>
  </si>
  <si>
    <t>A.1. Elaborar estudio o investigación económica, financiera, administrativa y de operación de los servicios y programas sociales de las CCF.</t>
  </si>
  <si>
    <t>Estudio Especial</t>
  </si>
  <si>
    <t>Informe del Estudio Especial</t>
  </si>
  <si>
    <t>Estudio para hacer mas eficiente y equitativo el sistema de subsidio familiar  realizados en 2023</t>
  </si>
  <si>
    <t>Eficiencia/producto</t>
  </si>
  <si>
    <t>Estudio realizado y socializado sobre el sistema del subsidio familiar.</t>
  </si>
  <si>
    <t>Plan Anual de Adquisiciones.
Plan Anticorrupción y de Atención al Ciudadano</t>
  </si>
  <si>
    <t>FECHA DE INICIO ACTIVIDAD 01/04/2023</t>
  </si>
  <si>
    <t>A.2. Desarrollar la fase de ajustes finales del banco de proyectos para hacer seguimiento a proyectos presentados por las CCF (incluidos convenios de cooperación internacional).</t>
  </si>
  <si>
    <t>Plan de trabajo ajustes al Banco de proyectos</t>
  </si>
  <si>
    <t xml:space="preserve">Banco de proyectos ajustado </t>
  </si>
  <si>
    <t xml:space="preserve">Plan de trabajo del Banco de proyectos  </t>
  </si>
  <si>
    <t>Porcentaje del avance del plan de trabajo para 2023   del Banco de Proyectos (el plan incluye fases que se desarrollan en distintas vigencias)</t>
  </si>
  <si>
    <t>Plan Estratégico de Tecnologías de la Información y las Comunicaciones -­ PETI.
Plan Anual de Adquisiciones.</t>
  </si>
  <si>
    <t>SE REALIZAN LAS CONTRATACIONES PERTINENTES PARA LLEVAR ACABO LAS ACTIVIDADES.
Se ha desarrollado una primera versión del documento "Tablero de Control de Indicadores del Banco de Proyectos", centrado en indicadores de eficiencia y de efectividad por cada uno de los 17 formularios que componen el Anexo Técnico y el reporte en el usuario Proyectos2 de la plataforma SIGER. Cada indicador cuenta con la relación del código, dato, tipo, objetivo, definiciones y conceptos, fórmula, variables, limitaciones y fuentes.</t>
  </si>
  <si>
    <t xml:space="preserve">CONTRATOS EN SECOP 
SSF-CPS-169-2023
SSF-CPS-150-2023
SSF-CPS-163-2023
Reporte primera versión correo SDEEEP
</t>
  </si>
  <si>
    <t>VELMAR DAVID PEREZ ALZATE</t>
  </si>
  <si>
    <t>A.3. Desarrollar productos de conocimientos del Sistema del Subsidio Familiar (SSF).</t>
  </si>
  <si>
    <t>Ejecución del plan de trabajo con productos de conocimiento del Sistema del Subsidio Familiar a producir por la SDEEEP.</t>
  </si>
  <si>
    <t>Plan de trabajo con productos de conocimiento  del Sistema del Subsidio Familiar ejecutado.</t>
  </si>
  <si>
    <t>Porcentaje de ejecución del plan de trabajo  con productos de conocimiento del Sistema del Subsidio Familiar.</t>
  </si>
  <si>
    <t>Indicador de gestión</t>
  </si>
  <si>
    <t>Número de productos de conocimiento del SSF desarrollados  /Número de productos de conocimiento del SSF planeados.</t>
  </si>
  <si>
    <t>SE REALIZAN LAS CONTRATACIONES PERTINENTES PARA LLEVAR ACABO LAS ACTIVIDADES</t>
  </si>
  <si>
    <t xml:space="preserve">CONTRATOS EN SECOP 
SSF-CPS-152-2023
SSF-CPS-191-2023
</t>
  </si>
  <si>
    <t>E6. Fortalecer la obtención, procesamiento y análisis de estadísticas en relación con el sistema del subsidio familiar.</t>
  </si>
  <si>
    <t>5.3 Gestión de la Información Estadística</t>
  </si>
  <si>
    <t>Gestión Estadística  General del Subsidio Familiar</t>
  </si>
  <si>
    <t xml:space="preserve">A.4. Generar los productos estadísticos establecidos en el proceso estratégico  </t>
  </si>
  <si>
    <t>Publicaciones estadísticas</t>
  </si>
  <si>
    <t>Publicaciones estadisticas.
Actualización de indicadores. 
Documentos e informes.
Instrumentos de supervisión.
Los que a demanda sean requeridos.</t>
  </si>
  <si>
    <t>Porcentaje de productos estadísticos producidos.</t>
  </si>
  <si>
    <t>Número de productos estadísticos producidos/Número de productos estadísticos requeridos.</t>
  </si>
  <si>
    <t xml:space="preserve">CONTRATOS EN SECOP 
SSF-CPS-177-2023
SSF-CPS-180-2023
</t>
  </si>
  <si>
    <t>A.5. Divulgar la información estadística mediante la generación de contenidos, según el calendario de difusión de información estadística para la vigencia 2023.</t>
  </si>
  <si>
    <t>Infografias, Boletines, Cuadros Estadísticos, Anuario Series históricas</t>
  </si>
  <si>
    <t>Infografias, Boletines, Cuadros Estadísticos, Anuario Series históricas, Estudios</t>
  </si>
  <si>
    <t>Contenidos estadísticos publicados en la vigencia 2023</t>
  </si>
  <si>
    <t>Numero de contenidos publicados</t>
  </si>
  <si>
    <t>Plan Anticorrupción y de Atención al Ciudadano.</t>
  </si>
  <si>
    <t>A.6. Realizar visitas especiales de inspección, vigilancia y control a las cajas de compensación familiar que presentaron proyectos que según criterios de elección fueron priorizados para ser revisados.</t>
  </si>
  <si>
    <t>Visitas especiales de IVC a proyectos de inversión de las Cajas de Compensación Familiar realizadas en vigencia 2023.</t>
  </si>
  <si>
    <t>Informes de visitas especiales a las Cajas de Compensación Familiar realizadas en vigencia 2023.</t>
  </si>
  <si>
    <t>Visitas especiales realizadas</t>
  </si>
  <si>
    <t>Número de visitas especiales realizadas  en 2023.</t>
  </si>
  <si>
    <t>Se realizan visitas a las siguientes CCF:  
08-COMFENALCO CARTAGENA  
40-COMFENALCO SANTANDER        
15-COMFACESAR
50-COMFENALCO TOLIMA</t>
  </si>
  <si>
    <t xml:space="preserve">Expediente en Esigna: 520/2023/PGEN
645/2023/PGEN
660/2023/PGEN
854/2023/PGEN
</t>
  </si>
  <si>
    <t>EDDY SANTIAGO SANCHEZ LEON</t>
  </si>
  <si>
    <t>A.7. Realizar seguimiento a la presentación y modificación de los LMI presentados por las CCF.</t>
  </si>
  <si>
    <t>Monitoreo de LMI de las CCF</t>
  </si>
  <si>
    <t>Reporte de seguimiento a LMI</t>
  </si>
  <si>
    <t xml:space="preserve">Número de reportes de seguimiento a LMI trimestrales elaborados. </t>
  </si>
  <si>
    <t>Se realiza reporte de seguimiento que se encuentra  en la carpeta compartida de la SDEEEP, se envia GLPI para publicación en la página web.
Se realiza la revisión del cargue en SIMON de los documentos e información correspondiente a las CCF verificando el cargue de la información solicitada por parte de la SSF, se emiten los oficios de LMI correspondientes para cuyos casos las CCF hayan cumplido con los requerimientos específicos  solicitados por la SSF, en caso contrario se envían observaciones o en su caso particular oficios para aclaración o complemento de información.</t>
  </si>
  <si>
    <t xml:space="preserve">
Expediente Esigna.  1011/2023/PGEN, 946/2023/PGEN, 942/2023/PGEN, 900/2023/PGEN, 955/2023/PGEN, 887/2023/PGEN, 917/2023/PGEN, 846/2023/PGEN, 958/2023/PGEN, 957/2023/PGEN, 959/2023/PGEN, 956/2023/PGEN, 881/2023/PGEN, 999/2023/PGEN, 883/2023/PGEN, 1026/2023/PGEN, 885/2023/PGEN, 703/2023/PGEN, 725/2023/PGEN, 723/2023/PGEN, 728/2023/PGEN, 724/2023/PGEN, 727//2023/PGEN, 726/2023/PGEN, 729/2023/PGEN, 850/2023/PGEN, 915/2023/PGEN, 910/2023/PGEN, 920/2023/PGEN, 977/2023/PGEN, 896/2023/PGEN, 899/2023/PGEN, 911/2023/PGEN, 868/2023/PGEN, 782/2023/PGEN, 783/2023/PGEN, 784/2023/PGEN, 786/2023/PGEN, 285/2023/PGEN,</t>
  </si>
  <si>
    <t>A.8. Realizar un taller sobre lineamientos y/o directrices a las CCF.</t>
  </si>
  <si>
    <t>Evento realizado</t>
  </si>
  <si>
    <t>Informe oficial que de cuenta de las memorias y demás aspectos del evento</t>
  </si>
  <si>
    <t>Taller realizado sobre lineamientos y/o directrices a las CCF.</t>
  </si>
  <si>
    <t>Número de talleres de actualización realizados con las cajas de compensación familiar</t>
  </si>
  <si>
    <t>FECHA DE INICIO ACTIVIDAD 01/06/2023</t>
  </si>
  <si>
    <t>A.9. Implementar y monitorear la planificación de la SDEEEP así como el cumplimiento de compromisos de MIPG.</t>
  </si>
  <si>
    <t>Informe de avances en MIPG</t>
  </si>
  <si>
    <t>Indicador de producto</t>
  </si>
  <si>
    <t>Número de informes entregados sobre avances en MIPG</t>
  </si>
  <si>
    <t>Cuatrimestral</t>
  </si>
  <si>
    <t xml:space="preserve">CONTRATO EN SECOP 
SSF-CPS-181-2023
</t>
  </si>
  <si>
    <t xml:space="preserve">WILLIAM CARRILLO                             </t>
  </si>
  <si>
    <t xml:space="preserve">A.10. Seguimiento a los proyectos de inversión presentados por las Cajas de Compensación Familiar.
</t>
  </si>
  <si>
    <t>Monitoreo PI presentados por las CCF gestionados.</t>
  </si>
  <si>
    <t>Reporte seguimiento proyectos</t>
  </si>
  <si>
    <t>Porcentaje informe de seguimiento gestionados.</t>
  </si>
  <si>
    <t>Numero de proyectos gestionados/Numero de proyectos requeridos para el periodo.</t>
  </si>
  <si>
    <t>Se realiza reporte de seguimiento que se encuentra  en la carpeta compartida de la SDEEEP, se envia GLPI para publicación en la página web.</t>
  </si>
  <si>
    <t>Exoediente Esigna. 1-2023-000732,1-2023-001386, 1-2023-001785,1-2023-002024,1-2023-001899,1-2023-002036,1-2023-002340,1-2023-002672,1-2023-002677,1-2023-002795,1-2023-002829,1-2023-002867,1-2023-003369,1-2023-003430,1-2023-003506,1-2023-003545,1-2023-003743,1-2023-003889,1-2023-003890,1-2023-004009,1-2023-004312,1-2023-004321,1-2023-004334,1-2023-004174,1-2023-004345,1-2023-004363,1-2023-004382,1-2023-004423,1-2023-004428,1-2023-004436,1-2023-006037,1-2023-006014,1-2023-006555,1-2023-006269,1-2023-006683,1-2023-006636,1-2023-006611,1-2023-006745,1-2023-006734,1-2023-006772,1-2023-006774,1-2023-007149,1-2023-007097,1-2023-006985,1-2023-006981,1-2023-006978,1-2023-007168,1-2023-007178,1-2023-007177,1-2023-007317,1-2023-007321,1-2023-007309,1-2023-007316,1-2023-007319,1-2023-007293,</t>
  </si>
  <si>
    <t>5.1 Gestión Documental</t>
  </si>
  <si>
    <t>Secretaría General</t>
  </si>
  <si>
    <t>Gestión Documental</t>
  </si>
  <si>
    <t>A1. Ejecutar los Instrumentos Archivisticos</t>
  </si>
  <si>
    <t>Instrumentos Archivisticos actualizados</t>
  </si>
  <si>
    <t>Porcentaje de cumplimiento en los Instrumentods Archivisticos actualizados</t>
  </si>
  <si>
    <t>Eficiencia/Gestion</t>
  </si>
  <si>
    <t>(Numerador: Número de instrumentos archivisticos actualizados/ Denominador: Número instrumentos archivisticos programados para el periodo)*100</t>
  </si>
  <si>
    <t>TRIMESTRAL</t>
  </si>
  <si>
    <t>Plan Institucional de Archivos de la Entidad-PINAR
PETI
Plan Anual de Adquisiciones</t>
  </si>
  <si>
    <t>Durante el trimestre se dio cumplimiento a la implementacion de las tablas de retención documental.  Se brindo asesoria y  verificaion de la implementacion a las areas para el cumplimiento de las TRD. De los instrumentos archivisticos programados durante la vigencia de medición, fueron actualizados en un 100%</t>
  </si>
  <si>
    <t>Se encuentran en la carpetas compartidas del area.</t>
  </si>
  <si>
    <t>OFELIA ROSA GALVAN SANCHEZ</t>
  </si>
  <si>
    <t>A2 Publicar y mantener actualizada la información correspondiente a la gestión documental  y actos administrativos de interés general  en el portal corporativo de acuerdo con la normatividad vigente</t>
  </si>
  <si>
    <t>Documentos y actos administrativos e interés general publicados en el portal corporativo</t>
  </si>
  <si>
    <t>Porcentaje de información documental, actualizada y actos administrativos publicados en pagina web</t>
  </si>
  <si>
    <t xml:space="preserve">(Numerador: No.  de actos administrativos de interés general y actualizaciones de información publicada en pagina web/ Denominador:   No.  de actos administrativos de interés general y actualizaciones de información publicada en pagina web*100
</t>
  </si>
  <si>
    <t>Plan Institucional de Archivos de la Entidad-PINAR
Plan Anticorrupción y de Atención al Ciudadano
PETI
Plan Anual de Adquisiciones</t>
  </si>
  <si>
    <t>Teniendo en cuenta que la frecuencia de medición es semestral, para éste periodo a reportar, no se incluye información</t>
  </si>
  <si>
    <t>Gestión Financiera y Presupuestal</t>
  </si>
  <si>
    <t xml:space="preserve">
A.1. Realizar mensualmente  el seguimiento y publicación del estado  financiero y contable, de acuerdo a los lineamientos internos y la normatividad vigente</t>
  </si>
  <si>
    <t xml:space="preserve">Informe Financiero
</t>
  </si>
  <si>
    <t xml:space="preserve">
Informe de ejecución presupuestal.
</t>
  </si>
  <si>
    <t xml:space="preserve">
 informes financieros contables mensuales presentados de acuerdo a la normafividad vigente.</t>
  </si>
  <si>
    <t xml:space="preserve">
Plan Anticorrupción y de Atención al Ciudadano</t>
  </si>
  <si>
    <t>La Coordinaciòn del Grupo Financiero realizò la publicaciòn de los estados financieros contables de la Entidad al corte 31 de diciembre de 2022. La ruta de publicaciòn es : https://ssf.gov.co/transparencia/presupuesto/informaci%C3%B3nfinanciera/estados-financieros</t>
  </si>
  <si>
    <t>1 Infome financiero contable publicado</t>
  </si>
  <si>
    <t>https://ssf.gov.co/transparencia/presupuesto/informaci%C3%B3nfinanciera/estados-financieros</t>
  </si>
  <si>
    <t>Yency Mabel Romero Aguilar</t>
  </si>
  <si>
    <t xml:space="preserve">A2. Publicar informes de ejecución presupuestal en el portal corporativo, en cumplimiento de la normatividad vigente
</t>
  </si>
  <si>
    <t>Informes de Ejecución Presupuestal</t>
  </si>
  <si>
    <t>INFORMES DE EJECUCIÓN PRESUPUESTAL</t>
  </si>
  <si>
    <t>Informes  mensuales de ejecución presupuestal presentados.
Informe del consolidado de alertas y novedades.</t>
  </si>
  <si>
    <t>(Numerador: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t>
  </si>
  <si>
    <t>Plan Anticorrupción y de Atención al Ciudadano
Plan Anual de Adquisiciones</t>
  </si>
  <si>
    <t>La Coordinación del Grupo Financiero realizó la solicitud de publicación de los informes de ejecuciones presupuestales de la Entidad durante el primer trimestre de la vigencia 2023. El  Numero de GLPI con el que se radicò la solicitud de publicaciòn es 29601, adjunto.</t>
  </si>
  <si>
    <t>Adjunto Radicación GLPI 29601</t>
  </si>
  <si>
    <t xml:space="preserve">A3. Preparar y comunicar informes internos, con alertas sobre la ejecución presupuestal (control de apropiaciones, compromisos, obligaciones y pagos)
</t>
  </si>
  <si>
    <t xml:space="preserve">Informes internos, con alertas sobre la ejecución presupuestal (control de apropiaciones, compromisos, obligaciones y pagos)
 </t>
  </si>
  <si>
    <t xml:space="preserve">INFORMES DE EJECUCIÓN PRESUPUESTAL
</t>
  </si>
  <si>
    <t xml:space="preserve">Informes internos mensuales (acumulados)  de ejecución presupuestal con alertas.
</t>
  </si>
  <si>
    <t>12 INFORMES</t>
  </si>
  <si>
    <t xml:space="preserve">(Numerador: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
</t>
  </si>
  <si>
    <t>Plan Anual de Adquisiciones
Plan Anticorrupción y de Atención al Ciudadano</t>
  </si>
  <si>
    <t>La Coordinación del Grupo Financiero realizó la solicitud de publicación de los informes de ejecuciones presupuestales de la Entidad durante el primer trimestre de la vigencia 2023 acumulados con los respectivos avances de ejecución como alertas al avance de la utilizaciòn de los recursos. El Número de GLPI con el que se radicò la solicitud de publicaciòn es 29601</t>
  </si>
  <si>
    <t>A4. Acompañar  la implementación y realizar seguimiento a la Política de Gestión Presupuestal y Eficiencia del Gasto Público del MIPG, a partir de la ejecución de los recursos de funcionamiento de la SSF.</t>
  </si>
  <si>
    <t xml:space="preserve">Planeación presupuestal de la Superintendencia
</t>
  </si>
  <si>
    <t xml:space="preserve">Documento Anteproyecto
</t>
  </si>
  <si>
    <t xml:space="preserve">Anteproyecto de Presupuesto 2023, preparado y consolidado
</t>
  </si>
  <si>
    <t xml:space="preserve">1=Anteproyecto preparado y consolidado
0=Sin avance
</t>
  </si>
  <si>
    <t>La Coodinaciòn del Grupo Financiero remitiò el pasado 17 de marzo de 2023, correo electrònico a la Oficina Asesora de Planeaciòn en el que se adjuntan los formularios de programaciòn Anteproyecto 2024 de Funcionamiento y el documento de justificaciòn de cada una de las necesidades; como evidencia de la elaboraciòn y consolidaciòn de necesidades requeridas para la pròxima vigencia.</t>
  </si>
  <si>
    <t>Se adjunta correo electronico y formatos de programaciòn presupuestal y justificación con destino a la Oficina de Planeación quien realiza el reporte respectivo.</t>
  </si>
  <si>
    <t>Recursos Físicos</t>
  </si>
  <si>
    <t>A1. Consolidar y  realizar seguimiento al Plan Anual de Adquisiciones</t>
  </si>
  <si>
    <t xml:space="preserve">Informe de seguimiento al Plan Anual de Adquisiciones. </t>
  </si>
  <si>
    <t>Informe</t>
  </si>
  <si>
    <t>Informe de seguimiento al Plan Anual de Adquisiciones.</t>
  </si>
  <si>
    <t>Número de informes de seguimiento trimestral  al Plan Anual de Adquisiciones  elaborados</t>
  </si>
  <si>
    <t>Se realizó informe de seguimiento a la ejecución del Plan Anual de Adquisiciones SSF 2023 correspondiente al primer trimestre de 2023 el cual se encuentra publicado en la página web de la Entidad.</t>
  </si>
  <si>
    <t>NA</t>
  </si>
  <si>
    <t>https://www.ssf.gov.co/web/guest/transparencia/planeacion/politicas-lineamientos-y-manuales/planes/plan-anual-de-adquisiciones/seguimiento-al-plan-anual-de-adquisiciones</t>
  </si>
  <si>
    <t>Adriana Ramírez</t>
  </si>
  <si>
    <t>A2. Ejecutar y realizar seguimiento al Plan Institucional  de Gestión Ambiental</t>
  </si>
  <si>
    <t>Informe de seguimiento al Plan de Gestión Ambiental</t>
  </si>
  <si>
    <t xml:space="preserve">Informe de avance a la implentación del Plan de Gestión Ambiental. </t>
  </si>
  <si>
    <t>Número de informes de seguimiento trimestral al Plan de Gestión Ambiental elaborados</t>
  </si>
  <si>
    <t>Se realizó informe de seguimiento al Plan Institucional de Gestión Ambiental - PIGA, en el cual se relacionan las actividades adelantadas durante el trimestre.
La ejecución de los recursos se tiene contemplado adelantar durante el segundo semestre de la presente vigencia.</t>
  </si>
  <si>
    <t xml:space="preserve">Se adjunta Informe y evidencias
</t>
  </si>
  <si>
    <t>Yarleidy Mosquera</t>
  </si>
  <si>
    <t>A3. Ejecutar y realizar seguimiento al Plan de Gestión Integral de  Residuos Peligrosos</t>
  </si>
  <si>
    <t xml:space="preserve">Informe de seguimiento al  Plan de Gestión Integral de  Residuos Peligrosos. </t>
  </si>
  <si>
    <t>Informe de avance a la implementación del Plan Institucional de Gestión Integral de Residuos Peligrosos realizado.</t>
  </si>
  <si>
    <t xml:space="preserve">Número de informes de seguimiento trimestral al Plan de Gestión Integral de  Residuos Peligrosos. </t>
  </si>
  <si>
    <t>Se realizó informe de seguimiento al Plan Estratégico de Seguridad Víal - PESV, en el cual se relacionan las actividades adelantadas durante el trimestre. 
Los recursos se ejecutaran durante el segundo semestre de 2023.</t>
  </si>
  <si>
    <t xml:space="preserve">A4. Ejecutar y realizar seguimiento al Plan de Seguridad Vial </t>
  </si>
  <si>
    <t>Informe de seguimiento al Plan de Seguridad Vial</t>
  </si>
  <si>
    <t xml:space="preserve">Informe de avance al seguimiento del Plan Estratégico de Seguridad Víal.  </t>
  </si>
  <si>
    <t>Número de informes de seguimiento trimestral al Plan de Seguridad Vial</t>
  </si>
  <si>
    <t>Se realizó informe de seguimiento al Plan de Gestión Integral de Residuos Peligrosos - PGIR, en el cual se relacionan las actividades adelantadas durante el trimestre.</t>
  </si>
  <si>
    <t>Almacén e Inventario</t>
  </si>
  <si>
    <t>A1. Realizar toma física de los activos según la periodicidad establecida en el procedimiento respectivo</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</si>
  <si>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</si>
  <si>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</si>
  <si>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</si>
  <si>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</si>
  <si>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Referente a esta actividad y de acuerdo a su periodicidad se está adelantando lo correspondiente al segundo semestre con un avnce del 50 porciento del número total de funcionarios.</t>
  </si>
  <si>
    <t>A2. Actualizar permanentemente el inventario  de bienes de la entidad, retiro  de personal, bienes adquiridos y bienes dados de baja</t>
  </si>
  <si>
    <t>Inventario actualizado en el aplicativo Neon.</t>
  </si>
  <si>
    <t>Inventario actualizado</t>
  </si>
  <si>
    <t>Inventario actualizado a través de Neon.</t>
  </si>
  <si>
    <t>(Numerador: Número de novedades registradas en el sistema/Denominador:  Número de novedades notificadas por Resolución)*100</t>
  </si>
  <si>
    <t>Durante el trimestre notificaron 04 resoluciones relacionadas con traslados de los cuales se adelantaron al 100%.</t>
  </si>
  <si>
    <t>Procesos Disciplinarios</t>
  </si>
  <si>
    <t>A1 Capacitar a funcionarios y contratistas sobre
el contenido del código general disciplinario</t>
  </si>
  <si>
    <t xml:space="preserve">
Plan de trabajo para el desarrollo de una capacitación sobre el código General Disciplinario.</t>
  </si>
  <si>
    <t>Capacitación del Código Disciplinario dirigida a todos funcionarios  y contratistas de la Entidad. (Presentación e informe)</t>
  </si>
  <si>
    <t xml:space="preserve">Capacitación del nuevo Código  General disciplinario, dirigido a los funcionarios y contratistas de la entidad. Realizado.
</t>
  </si>
  <si>
    <t xml:space="preserve">Informe Capacitación del Cödigo general Disciplinario dirigido a los funcionarios y contratistas de la entidad.
</t>
  </si>
  <si>
    <t xml:space="preserve">Plan Anticorrupcion y atención al ciudadano
Plan Institucional de Capacitación </t>
  </si>
  <si>
    <t>Esta acción inicia actividad a partir del 1 de abril de 2023</t>
  </si>
  <si>
    <t>A1 Sensibilizar a funcionarios y contratistas sobre el contenido del código general disciplinario</t>
  </si>
  <si>
    <t xml:space="preserve">
Plan de trabajo que contenga las jornadas sobre los cuales se va a generar espacios de sencibilización con respecto al contenido del código general disciplinario</t>
  </si>
  <si>
    <r>
      <t xml:space="preserve">
</t>
    </r>
    <r>
      <rPr>
        <sz val="10"/>
        <color rgb="FFFF0000"/>
        <rFont val="Calibri"/>
        <family val="2"/>
        <scheme val="minor"/>
      </rPr>
      <t xml:space="preserve">
</t>
    </r>
    <r>
      <rPr>
        <sz val="10"/>
        <rFont val="Calibri"/>
        <family val="2"/>
        <scheme val="minor"/>
      </rPr>
      <t>Jornadas de sensibilización mediante cápsulas informativas referente al  nuevo Código General Disciplinario.</t>
    </r>
  </si>
  <si>
    <t xml:space="preserve">
Informe de las jornadas de sencibilización sobre la aplicación del Código General Disciplinario</t>
  </si>
  <si>
    <r>
      <t xml:space="preserve">(Numerador: Sensibilización mediante cápsulas informativas referentes al  Código General  Disciplinario realizada / Denominador:  sensibilización mediante cápsulas informativas referentes al  Código General Disciplinario programadas)*100
</t>
    </r>
    <r>
      <rPr>
        <sz val="10"/>
        <color rgb="FFFF0000"/>
        <rFont val="Calibri"/>
        <family val="2"/>
        <scheme val="minor"/>
      </rPr>
      <t xml:space="preserve">
</t>
    </r>
    <r>
      <rPr>
        <sz val="10"/>
        <rFont val="Calibri"/>
        <family val="2"/>
        <scheme val="minor"/>
      </rPr>
      <t xml:space="preserve">
</t>
    </r>
  </si>
  <si>
    <t xml:space="preserve">Plan Anticorrupcion y atención al ciudadano 
Plan Institucional de Capacitación </t>
  </si>
  <si>
    <t>La meta se encuentra establecida de manera anual</t>
  </si>
  <si>
    <t>Contratación Administrativa</t>
  </si>
  <si>
    <t>A1. Adelantar oportunamente los procesos de contratación radicados en debida forma en el Grupo de Gestión Contractual correspondientes a las adquisiciones de bienes y servicios requeridos por la entidad.</t>
  </si>
  <si>
    <t>Procesos de contratación adelantados en Colombia Compra Efciente (tienda virtual y Secop)</t>
  </si>
  <si>
    <t>Cumplimiento en los procesos de contratación</t>
  </si>
  <si>
    <t>Número de procesos adelantados Colombia Compra Efciente (Tienda virtual y Secop) /Número de solicitudes radicadas durante cada trimestre del año X 100</t>
  </si>
  <si>
    <t>En el I trimestres del año 2023, se adelantaron procesos contractuales teniendo en cuenta las solicitudes radicadas</t>
  </si>
  <si>
    <t>199/202=98%</t>
  </si>
  <si>
    <t>Libro radicador de contratos, Carpetas electrónicas de los contratos en la plataforma Esigna, registro en la plataforma del Secop II (Colombia Compra Eficiente), registro de procesos adelantados a través de la Tienda Virtual del Estado Colombia, Radicación de solicitudes mediante la plataforma esigna y Plan Anual de Adquisiciones.</t>
  </si>
  <si>
    <t>Jenny Milena Collazos Caro</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</si>
  <si>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</si>
  <si>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</si>
  <si>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</si>
  <si>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</si>
  <si>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(Numerador: Número de procesos publicados en la página web / Denominador:Número de procesos realizados)</t>
  </si>
  <si>
    <t>En el I trimestre el resultado del indicador es del 100% teniendo en cuenta que se tramitaron los requerimientos solicitados Total: 198/198= 100%</t>
  </si>
  <si>
    <t>198/198
100%</t>
  </si>
  <si>
    <t>https://www.ssf.gov.co/web/guest/contratos-celebrados</t>
  </si>
  <si>
    <t>1 Talento_Humano</t>
  </si>
  <si>
    <t>Gestión del Talento Humano</t>
  </si>
  <si>
    <t>A1.Fortalecer el Talento Humano a través de las rutas de bienestar de MIPG.</t>
  </si>
  <si>
    <t>Documento con la ejecución y/o actualizaciones de las rutas de MIPG para vigencia</t>
  </si>
  <si>
    <t xml:space="preserve">Informes de la ejecución de las actividades que se desarrollan dentro de las rutas de MIPG
</t>
  </si>
  <si>
    <t>Informe de la ejecución de las actividades</t>
  </si>
  <si>
    <t xml:space="preserve">
Actividades realizadas de las rutas de MIPG / Número de actividades programdas del programa de bienestar </t>
  </si>
  <si>
    <t xml:space="preserve">Plan Anticorrupcion y atención al ciudadano
 Plan de Previsión de Recursos Humanos
 Plan Estratégico de Talento Humano
Plan de Incentivos Institucionales </t>
  </si>
  <si>
    <t xml:space="preserve">
Se realizaron los estudios previos del programa de bienestar, el plan de incentivos institucionales, actividades de clima y cultura organizacional, con el objeto contractual: Contratar la prestación de servicios para apoyar el diseño e implementación de las estrategias en la dimensión del Talento Humano de la Superintendencia del Subsidio Familiar en el marco de MIPG (programa de bienestar, incentivos institucionales, acuerdo colectivo, código de integridad, clima y cultura organizacional) para la vigencia 2023. (ID:4005). Por valor de $1.580.978.898, distribuido de la siguiente manera: Rubro de inversión por valor de $581.460.905 y rubro de funcionamiento por valor de $999.517.993.</t>
  </si>
  <si>
    <t>Se encuentran en la carpeta compartida del GGTH : R:\2023\BIENESTAR 2023</t>
  </si>
  <si>
    <t>ADRIANA GALVIS</t>
  </si>
  <si>
    <t>A2.Fortalecer el Talento Humano a través de información sistematizada física y electrónica del GTH.</t>
  </si>
  <si>
    <t>Documento que contenga el consolidado de los planes insitucionales a través del 
seguimiento y medición del cumplimiento de resultados de los planes institucionales.</t>
  </si>
  <si>
    <t xml:space="preserve">Documento consolidado con el resultado del cumplimiento de los Planes Institucionales y evidencia de los mismos en el marco del modelo de planeación y gestión.
(1) Informe de  gestión de la implementación del aplicativo con el efectivo seguimiento a la planeación institucional integrada al sistema de gestión de calidad.
</t>
  </si>
  <si>
    <t>Documento de planeas  institucionales</t>
  </si>
  <si>
    <t>Número de documentos  consolidados</t>
  </si>
  <si>
    <t xml:space="preserve">Para el seguimiento de los planes y programas del grupo de Gestión del Talento Humano, en relación a las actividades de las diferentes áreas de la entidad y para contribuir con su cumplimiento acorde a los objetivos institucionales, se enviaron las encuestas de ingreso, retiro y permanencia junto con sus formatos correspondientes para ser avalados por la supervisora del contrato, así mismo Se realizó carta de solicitud de dominio de Forms en Microsofth para aplicarlos. Además, se complementó el informe de plan estratégico del segundo semestre de la vigencia 2022. Para el informe de contraloría se realizaron los reportes correspondientes al plan de acción, indicadores e inversión. Adicionalmente, se realizó mapeo de los compromisos que se tienen con el área de planeación y control interno, respecto a los reportes mensuales, trimestrales, anuales y periódicos que se deben entregar por parte del área del Talento Humano. Además, se enviaron los cronogramas de las actividades contractuales que ejercen los contratistas del área de Talento Humano, con la finalidad de actualizar la programación y determinar con certeza y evidencias su desarrollo óptimo. Se remite el informe de inducción y reinducción entregado en la vigencia del 2022 como modelo para desarrollar las actividades de estos dos programas de forma oportuna en la vigencia 2023.
En cuanto al programa de Sistema de Gestión de Seguridad y Salud en el Trabajo se realizó el trámite de inscripción en la página del fondo de riesgos laborales para realizar evaluación de estándares mínimos, asimismo se realizó revisión y actualización de los objetivos del SG-SST, con su respectiva revisión y actualización de la política, del mismo modo se realizó revisión y actualización de los indicadores SST con el diseño pautas comunicativas de promoción y prevención sobre prevención de infecciones respiratorias, protocolo de atención de accidente vial, cuidado de la espalda, responsabilidades de los trabajadores, así como la implementación de la matriz de ausentismo laboral 2023. Por otro lado, se realizó inducción del Sistema de Salud y Seguridad en el Trabajo, a los nuevos funcionarios de la entidad mediante capacitación presencial. Finalmente, se sostuvo reunión con asesor ARL positiva y se organizaron las capacitaciones para Copasst y comité de convivencia laboral en el mes de marzo con la ARL positiva para definir plan de trabajo 2023. 
Por el lado del programa de bienestar, se realizó apoyo en la asistencia para la capacitación del COPASST Y Comité de Convivencia. Además del acompañamiento a la entrega de tapabocas a funcionarios y contratista de la identidad, con el fin de la no propagación del virus e infecciones respiratorias y se llevó a cabo la verificación de los documentos de los funcionarios que han solicitado teletrabajo, con su respectivo diseño de la matriz de verificación con su análisis. Finalmente hizo entrega de informe de Seguimiento. 
Desde el programa de capacitación se realizaron diversas revisiones relacionadas con la elaboración de la lista de chequeo del Modelo Integrado de Planeación y Gestión, del material ofrecido en la página de DAFP e identificación de curso MIPG. Se realizó inscripción al curso ofertado en la página de DAFP en el cual se cumplió con módulo introductorio y módulo 1 del curso. Desde el otro ángulo, se avanzó en el borrador de guion de entrevista para el boletín de la sección de funcionarios pre pensionados. Por otro lado, se realizó monitoreo para identificación de oferta de capacitación gratuita. Asimismo, se realizó el diseño de archivo de seguimiento en Excel con el fin de controlar el registro de ofertas académicas y lista de chequeo del PIC pendiente de aprobación, y se propuso la actualización de formato de evaluación de inducción y reinducción, también se diseñó orden del día y pieza gráfica para convocatoria de la jornada de inducción. </t>
  </si>
  <si>
    <t xml:space="preserve">
CORREOS 
CRONOGRAMAS 
ACTAS 
INFORMES 
FORMATOS DE EVALUACIÓN 
PLAN DE TRABAJO 
EVIDENCIA DE CORREOS
POLITICA SST 
AUTOEVALUACIÓN SG-SST 
MATRIZ DE AUSENTISMO LABORAL 
SOPORTE CAPACITACION
GUION JORNADA INDUCCIÓN
BORRADOR ENTREVISTA DE PREPENSIONADOS
INSCRIPCIÓN CURSO MIPG 
BASE DE DATOS PIC 
LISTA DE CHEQUEO PIC 
PIEZA GRAFICA DE INDUCCIÓN 
ORDEN DEL DÍA INDUCCIÓN 
FORMATO EVALUACIÓN DE INDUCCIÓN Y REINDUCCIÓN 
CURSO MIPG 
BASE Y LISTA PIC 
LISTADO DE ENTREGA TAPABOCAS
CAPACITACIÓN COPASST
ENCUESTAS</t>
  </si>
  <si>
    <t>MARCELA AIDE, LAURA SACRISTAN</t>
  </si>
  <si>
    <t>1.1 Gestión Estratégica del Talento Humano</t>
  </si>
  <si>
    <t>Actualizar permanenteme archivo y custodia de historias laborales.</t>
  </si>
  <si>
    <t xml:space="preserve">Documento  de archivo y custodia </t>
  </si>
  <si>
    <t>Archivo y custodia de historias laborales</t>
  </si>
  <si>
    <t>1  informe de archivo y custodia d elas historias laborales</t>
  </si>
  <si>
    <t>Creación carpetas Historias laborales de los funcionarios que ingresan a la Entidad. -Incorporación de los siguientes Documentos- Resoluciones de Prorrogas- Resoluciones de vacaciones- Resoluciones de Reubicaciones- resoluciones que conceden licencias en general- Evaluaciones de desempeño- Traslados de seguridad social- Incapacidades allegadas- documentos de estudios que allegan los servidores- declaraciones de bienes y rentas- Cursos realizados-Órdenes Judiciales-Inventario historias laborales -Organización archivo físico historias laborales- actualización de las historias laborales- Para el segundo trimestre  del año 2023 se estará implementando el módulo de Novasoft en el portal web para que los postulantes a ingresar a la entidad deban ingresar la información y documentos requeridos para su posible selección al empleo- depurar el archivo con las historias laborales de los exservidores- de acuerdo a los hallazgos encontrados en la pasada auditoria interna estamos recopilando dicha información para ser incluida en las historias laborales.
Asimismo, se realizó la revisaron las carpetas de los funcionarios libre nombramiento, ordinario y profesional, evidenciando falta de algunos documentos; de los cuales se realizaron los listados correspondientes a cada carpeta y se hizo entrega para la consecución de estos y su respectiva integración a las carpetas. Para un total de, 21 carpetas revisadas, las cuales reposan en el archivo de GTH. Se efectuó la organización de documentos que reposaban en una carpeta para el ingreso a las carpetas de los funcionarios.</t>
  </si>
  <si>
    <t xml:space="preserve">HISTORIAS LABORALES EN FISICO - CARPETA COMPARTIDA LAS DIGITALIZADAS 
EVIDENCIA DE CORREOS
BASE DE DATOS 
</t>
  </si>
  <si>
    <t>JOSE LUIS CAMPO</t>
  </si>
  <si>
    <t>A3. Fortecer 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</si>
  <si>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</si>
  <si>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</si>
  <si>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Número de informes entregados</t>
  </si>
  <si>
    <t>PLAN DE PREVISIÓN DEL RECURSO HUMANO 
VINCULADOS:  para el primer trimestre de 2023, se vincularon a la entidad 2 servidores públicos: 1) Shary Natalie Callejas Niño- Auxiliar administrativo 4044-18 ; 2) Lady Adriana Sosa Atehortúa – Auxiliar Administrativo 4044-18; igualmente se vincularon 3 servidores públicos en provisionalidad, 1) Mónica Gicella Ruiz Soto- Profesional Universitario 2044-10; 2) Zully Jazmín Gutiérrez Lasso – Auxiliar Administrativo 4044-17; 3) Ofelia Rosa Galván Sánchez ; Además por licencia de maternidad y por licencia no remunerada 2 los servidores públicos  Juli Andrea Pérez Bejarano- Profesional Especializado 2028 grado 17; Laura Carolina Porras Melgarejo – Profesional Especializado 2028-17 respectivamente.
ENCARGOS: en el primer trimestre de 2023, se realizaron 2 encargos haciendo uso del procedimiento de verificación, publicación, y encargo de las provisiones de servidores públicos de Carrera , de Javier Enrique Ruiz – Profesional especializado  código 2028- grado 21 y Juan Jacob Océn – Profesional especializado 2028 grado 21.
ASIGNACIÓN DE FUNCIONES: Se realizaron 8 asignaciones de funciones a los siguientes servidores públicos: 1)  Carol Lizet Cárdenas López- como Secretaria General; 2)Adriana Elena Galvis Buitrago- como coordinadora de Grupo de Gestión del Talento Humano: 3) Oswaldo Enrique Álvarez Martínez- como Superintendente del Subsidio Familiar 4)  Juan Arley Naranjo Lesmes como coordinador del Grupo de Gestión del Talento Humano  5) Jenny Milena Collazos  como coordinadora de Grupo de gestión contractual; 6) Catalina Borrero – coordinadora del Grupo de gestión administrativa; 7) Yency Mabel romero – Coordinadora del Grupo de Gestión Financiera; 8) José Jairo Matta- coordinador del Grupo de notificaciones.
DESVINCULACIONES : para el primer trimestre se tuvo que hubo 9 desvinculaciones de servidores públicos  son las Siguiente: 1)   Consuelo del pilar Zamudio Franco 2) Jorge Eliecer Amaya 3) Fredy Abelardo Castro 4) Jenny Mahecha 5 ) Marisol Ortiz 6) Libia Constanza Silva 6) Diego Edison Castañeda 7) Lizardo de Jesús Moreno 8) ligia Matilde Atehortúa 
PLAN DE VACANTES : En el primer trimestre de 2023 , se encuentro que al término del trimestre  se encontraban 140- cargos provistos y 9 cargos por proveer de los cuales tres(3) son del libre nombramiento y remoción y los otros cinco (5) de  vacancia definitiva y uno (1) en temporalidad. 
Se consolidó una carpeta de exámenes médicos laborales de los funcionarios los cuales se imprimieron y entregaron a la supervisora. Asimismo, se hicieron cotizaciones de los exámenes médicos laborales a las EPS. Además, se efectuaron estudios previos y exámenes ocupacionales a conductores, haciendo seguimiento a las condiciones de salud. Finalmente, se imprimieron exámenes médicos laborales y se asistió a reunión sobre exámenes médicos de egreso del 2022 de los funcionarios de la SSF.</t>
  </si>
  <si>
    <t>PLAN DE TRABAJO 
EVIDENCIA DE CORREOS
RESOLUCIONES
CARPETA COMPARTIDA DEL GGTH . R:\2023\PLANTA DE PERSONAL\PLANTA DE PERSONAL - SEGUIMIENTO Y CARPETA INSTITUCIONAL. I:\RESOLUCIONES\RESOLUCIONES 2023</t>
  </si>
  <si>
    <t>MARTHA AURORA ACUÑA (Plan de Vacantes y Plan de Prevision)</t>
  </si>
  <si>
    <t>A3. Fortalecer  el talento humano a través del desarrollo de las rutas para el fortalecimiento de las competencias funcionales, el bienestar, los reconocimientos salariales y las condiciones del SGSST</t>
  </si>
  <si>
    <t>Plan de Capacitación</t>
  </si>
  <si>
    <t xml:space="preserve"> Plan de capacitación ejecutado</t>
  </si>
  <si>
    <t xml:space="preserve"> Plan de Capacitación ejecutado</t>
  </si>
  <si>
    <t>(Número de capacitaciones ejecutadas/ número de capacitaciones programadas)*100</t>
  </si>
  <si>
    <t xml:space="preserve">
Se realizó el procedimiento de inducción a los funcionarios el 28 de marzo de 2023 de 7:30 am a 9:30 am.
Se dio inicio a curso básico de inglés el 27 de marzo de 2023 al cual se inscribieron 25 funcionarios de la entidad, a través del programa de fortalecimiento empresarial con la Caja de Compensación Familiar CAFAM, a través de este programa cada funcionario podrá acceder hasta a tres capacitaciones en el año, a través de este mismo programa una funcionaria inicia el 27 de marzo curso de gestión de datos en Power BI.
Se realizaron los grupos focales con las áreas para socializar los ejes del PIC para 2023 y recoger necesidades y lecciones aprendidas de las vigencias anteriores con el plan de capacitación.
Se convoco el 10 de marzo a los cursos ofrecidos por la ESAP: curso inducción alta gerencia del estado colombiano, diplomado construcción de paz y derechos humanos, autocuidado y protección a la mujer, diplomado en control interno, derechos humanos y liderazgo para la paz, diplomado proyectos de desarrollo - estado joven, curso derechos humanos y educación, derechos humanos con enfoque de género, curso evolución del enfoque de género y mujeres lideresas y análisis de riesgo.
En cuanto al indicador Plan de capacitación ejecutado, es importante mencionar que a la fecha se han iniciado varias capacitaciones a través de la articulación interinstitucional, pero terminan durante segundo trimestre de 2023. Por ello a la fecha se tiene la ejecución de la inducción y demás capacitaciones en programado, fórmula = 1/(número de capacitaciones programadas varias según la oferta interinstitucional el indicador podrá tenerse hasta el fin de año, según la gestión que se realice en el año)
Se realizaron diversas revisiones relacionadas con la elaboración de la lista de chequeo del Modelo Integrado de Planeación y Gestión, del material ofrecido en la página de DAFP e identificación de curso MIPG. Se realizó inscripción al curso ofertado en la página de DAFP en el cual se cumplió con módulo introductorio y módulo 1 del curso. Desde el otro ángulo, se avanzó en el borrador de guion de entrevista para el boletín de la sección de funcionarios pre pensionados. Por otro lado, se realizó monitoreo para identificación de oferta de capacitación gratuita. Asimismo, se realizó el diseño de archivo de seguimiento en Excel con el fin de controlar el registro de ofertas académicas y lista de chequeo del PIC pendiente de aprobación, y se propuso la actualización de formato de evaluación de inducción y reinducción, también se diseñó orden del día y pieza gráfica para convocatoria de la jornada de inducción.</t>
  </si>
  <si>
    <t>SD</t>
  </si>
  <si>
    <t>BASE DE DATOS DE EJECUCIÓN PIC: https://ssfgov-my.sharepoint.com/:x:/g/personal/mmarinv_ssf_gov_co/Efn1vWMqpz1ComBVXzU1oZsBj8yqkuuC7Jgpdb5S8QXD5A?e=4wENyh</t>
  </si>
  <si>
    <t>MARIA FERNANDA MARIN</t>
  </si>
  <si>
    <t>A3. Fortalecer el talento humano a través del desarrollo de las rutas para el fortalecimiento de las competencias funcionales, el bienestar, los reconocimientos salariales y las condiciones del SGSST</t>
  </si>
  <si>
    <t xml:space="preserve"> Implementar el Programa de Bienestar</t>
  </si>
  <si>
    <t>Implementar el Programa de Bienestar</t>
  </si>
  <si>
    <t>Avance del Programa de Bienestar implementado</t>
  </si>
  <si>
    <t>(Número de actividades ejecutadas/ número de actividades programadas)*100</t>
  </si>
  <si>
    <t xml:space="preserve">
Se realizó los estudios previos del programa de bienestar, el plan de incentivos institucionales, actividades de clima y cultura organizacional, con el objeto contractual: Contratar la prestación de servicios para apoyar el diseño e implementación de las estrategias en la dimensión del Talento Humano de la Superintendencia del Subsidio Familiar en el marco de MIPG (programa de bienestar, incentivos institucionales, acuerdo colectivo, código de integridad, clima y cultura organizacional) para la vigencia 2023. (ID:4005). Por valor de $1.580.978.898, distribuido de la siguiente manera: Rubro de inversión por valor de $581.460.905 y rubro de funcionamiento por valor de $999.517.993.
Desde otro ángulo, se realizó apoyo en la asistencia para la capacitación del COPASST Y Comité de Convivencia. Además del acompañamiento a la entrega de tapabocas a funcionarios y contratista de la identidad, con el fin de la no propagación del virus e infecciones respiratorias y se llevó a cabo la verificación de los documentos de los funcionarios que han solicitado teletrabajo, con su respectivo diseño de la matriz de verificación con su análisis. Finalmente hizo entrega de informe de Seguimiento.</t>
  </si>
  <si>
    <t>ADRIANA GALVIS (PLAN DE INCENTIVOS INSTITUCIONALES)</t>
  </si>
  <si>
    <t>Avance del Programa de estimulos e Incentivos</t>
  </si>
  <si>
    <t>Avance del Programa de de estimulos e incentivos ejecutado</t>
  </si>
  <si>
    <t xml:space="preserve">
Se realizó los estudios previos del programa de bienestar, el plan de incentivos institucionales, actividades de clima y cultura organizacional, con el objeto contractual: Contratar la prestación de servicios para apoyar el diseño e implementación de las estrategias en la dimensión del Talento Humano de la Superintendencia del Subsidio Familiar en el marco de MIPG (programa de bienestar, incentivos institucionales, acuerdo colectivo, código de integridad, clima y cultura organizacional) para la vigencia 2023. (ID:4005). Por valor de $1.580.978.898, distribuido de la siguiente manera: Rubro de inversión por valor de $581.460.905 y rubro de funcionamiento por valor de $999.517.993.</t>
  </si>
  <si>
    <t>Plan Anual del Sistema de Gestión de Seguridad y Salud en el Trabajo</t>
  </si>
  <si>
    <t>Avance del Plan Anual del Sistema de Gestión de Seguridad y Salud en el Trabajo</t>
  </si>
  <si>
    <t xml:space="preserve"> Avance del SG-SST ejecutado</t>
  </si>
  <si>
    <t xml:space="preserve">
Se realizó los estudios previos para la contratación de la profesional en Seguridad y Salud en el Trabajo y se suscribió contrato de prestación de servicios No. 154 de 2023 entre la SSF y Johanna Andrea González Duarte. 
Por otro lado, se realizó el trámite de inscripción en la página del fondo de riesgos laborales para realizar evaluación de estándares mínimos, asimismo se realizó revisión y actualización de los objetivos del SG-SST, con su respectiva revisión y actualización de la política, del mismo modo se realizó revisión y actualización de los indicadores SST con el diseño pautas comunicativas de promoción y prevención sobre prevención de infecciones respiratorias, protocolo de atención de accidente vial, cuidado de la espalda, responsabilidades de los trabajadores, así como la implementación de la matriz de ausentismo laboral 2023. Por otro lado, se realizó inducción del Sistema de Salud y Seguridad en el Trabajo, a los nuevos funcionarios de la entidad mediante capacitación presencial. Finalmente, se sostuvo reunión con asesor ARL positiva y se organizaron las capacitaciones para COPASST y comité de convivencia laboral en el mes de marzo con la ARL positiva para definir plan de trabajo 2023.  </t>
  </si>
  <si>
    <t>Se encuentran en la carpeta compartida del GGTH : R:\2023\SG-SST -  R:\2023\CONTRATISTAS 2023\Proyecto de Inversión 2023 -Contratistas\Johanna Andrea González Duarte</t>
  </si>
  <si>
    <t>A4. Fomular la estrategia CONFLICTO DE INTERES de la SSF 2022</t>
  </si>
  <si>
    <t xml:space="preserve">Estrategia formulada y publicada </t>
  </si>
  <si>
    <t xml:space="preserve">Estrategia Conflcto de intereses 2023 
</t>
  </si>
  <si>
    <t xml:space="preserve">Estrategia  publicada </t>
  </si>
  <si>
    <t>1 Documento de  realizado</t>
  </si>
  <si>
    <t>Se realizó reunión para constituir estrategias que contribuyan al fortalecimiento de los conflictos de intereses de la entidad, para los cuales, se tienen en cuenta consideración de las demás áreas como  jurídica, control interno, entre otras, con la finalidad de mejorar el proceso, dichas mejoras se encuentran plasmadas en el "Borrador Estrategia Conflicto de intereses". Por otro lado, se sostiene reunión con el área de planeación donde se determina con exactitud lo que se ajustará en el documento de manera formal.</t>
  </si>
  <si>
    <t>Se encuentran en la carpeta compartida del GGTH : R:\2023\PLANES INSTITUCIONALES\Conflicto de Interés\2023</t>
  </si>
  <si>
    <t>WILSON URIBE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</si>
</sst>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0_);_(&quot;$&quot;\ * \(#,##0.000\);_(&quot;$&quot;\ * &quot;-&quot;??_);_(@_)"/>
    <numFmt numFmtId="165" formatCode="_(&quot;$&quot;\ * #,##0_);_(&quot;$&quot;\ * \(#,##0\);_(&quot;$&quot;\ * &quot;-&quot;??_);_(@_)"/>
    <numFmt numFmtId="166" formatCode="_-* #,##0_-;\-* #,##0_-;_-* &quot;-&quot;??_-;_-@_-"/>
    <numFmt numFmtId="167" formatCode="&quot;$&quot;\ #,##0"/>
    <numFmt numFmtId="168" formatCode="_-&quot;$&quot;\ * #,##0_-;\-&quot;$&quot;\ * #,##0_-;_-&quot;$&quot;\ * &quot;-&quot;??_-;_-@_-"/>
    <numFmt numFmtId="169" formatCode="&quot;$&quot;#,##0;[Red]\-&quot;$&quot;#,##0"/>
  </numFmts>
  <fonts count="16" x14ac:knownFonts="1">
    <font>
      <sz val="11"/>
      <color theme="1"/>
      <name val="Calibri"/>
      <family val="2"/>
      <scheme val="minor"/>
    </font>
    <font>
      <sz val="10"/>
      <name val="Arial"/>
      <family val="2"/>
    </font>
    <font>
      <sz val="11"/>
      <color theme="1"/>
      <name val="Calibri"/>
      <family val="2"/>
      <scheme val="minor"/>
    </font>
    <font>
      <b/>
      <sz val="20"/>
      <name val="Calibri"/>
      <family val="2"/>
      <scheme val="minor"/>
    </font>
    <font>
      <sz val="14"/>
      <name val="Calibri"/>
      <family val="2"/>
      <scheme val="minor"/>
    </font>
    <font>
      <sz val="11"/>
      <name val="Calibri"/>
      <family val="2"/>
      <scheme val="minor"/>
    </font>
    <font>
      <sz val="20"/>
      <name val="Calibri"/>
      <family val="2"/>
      <scheme val="minor"/>
    </font>
    <font>
      <b/>
      <sz val="9"/>
      <name val="Arial"/>
      <family val="2"/>
    </font>
    <font>
      <sz val="10"/>
      <color theme="1"/>
      <name val="Calibri"/>
      <family val="2"/>
      <scheme val="minor"/>
    </font>
    <font>
      <sz val="10"/>
      <name val="Calibri"/>
      <family val="2"/>
      <scheme val="minor"/>
    </font>
    <font>
      <sz val="10"/>
      <color rgb="FFFF0000"/>
      <name val="Calibri"/>
      <family val="2"/>
      <scheme val="minor"/>
    </font>
    <font>
      <u/>
      <sz val="11"/>
      <color theme="10"/>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6699"/>
        <bgColor indexed="64"/>
      </patternFill>
    </fill>
    <fill>
      <patternFill patternType="solid">
        <fgColor theme="4"/>
        <bgColor indexed="64"/>
      </patternFill>
    </fill>
    <fill>
      <patternFill patternType="solid">
        <fgColor rgb="FFFFFF0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1" fillId="0" borderId="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134">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xf>
    <xf numFmtId="6" fontId="5" fillId="0" borderId="0" xfId="0" applyNumberFormat="1" applyFont="1" applyAlignment="1">
      <alignment vertical="center"/>
    </xf>
    <xf numFmtId="164" fontId="5" fillId="0" borderId="0" xfId="0" applyNumberFormat="1" applyFont="1" applyAlignment="1">
      <alignment horizontal="center" vertical="center"/>
    </xf>
    <xf numFmtId="165" fontId="5" fillId="0" borderId="0" xfId="0" applyNumberFormat="1" applyFont="1" applyAlignment="1">
      <alignment vertical="center"/>
    </xf>
    <xf numFmtId="0" fontId="5" fillId="2" borderId="0" xfId="0" applyFont="1" applyFill="1" applyAlignment="1">
      <alignment vertical="center"/>
    </xf>
    <xf numFmtId="0" fontId="7" fillId="3" borderId="1" xfId="0" applyFont="1" applyFill="1" applyBorder="1" applyAlignment="1">
      <alignment horizontal="center" vertical="center" wrapText="1"/>
    </xf>
    <xf numFmtId="41" fontId="7" fillId="4" borderId="1" xfId="3" applyFont="1" applyFill="1" applyBorder="1" applyAlignment="1">
      <alignment horizontal="center" vertical="center" wrapText="1"/>
    </xf>
    <xf numFmtId="41" fontId="7" fillId="5" borderId="1" xfId="3" applyFont="1" applyFill="1" applyBorder="1" applyAlignment="1">
      <alignment horizontal="center" vertical="center" wrapText="1"/>
    </xf>
    <xf numFmtId="0" fontId="7" fillId="6" borderId="1" xfId="0" applyFont="1" applyFill="1" applyBorder="1" applyAlignment="1">
      <alignment horizontal="center" vertical="center" wrapText="1"/>
    </xf>
    <xf numFmtId="165" fontId="7" fillId="6" borderId="1" xfId="4"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166" fontId="7" fillId="9" borderId="1" xfId="4" applyNumberFormat="1" applyFont="1" applyFill="1" applyBorder="1" applyAlignment="1">
      <alignment horizontal="center" vertical="center" wrapText="1"/>
    </xf>
    <xf numFmtId="42" fontId="7" fillId="9" borderId="1" xfId="7" applyFont="1" applyFill="1" applyBorder="1" applyAlignment="1">
      <alignment horizontal="center" vertical="center" wrapText="1"/>
    </xf>
    <xf numFmtId="0" fontId="0" fillId="0" borderId="0" xfId="0" applyAlignment="1">
      <alignment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64" fontId="8" fillId="0" borderId="1" xfId="2" applyNumberFormat="1" applyFont="1" applyFill="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165" fontId="9" fillId="0" borderId="1" xfId="2" applyNumberFormat="1" applyFont="1" applyFill="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165" fontId="9" fillId="0" borderId="1" xfId="2" applyNumberFormat="1" applyFont="1" applyFill="1" applyBorder="1" applyAlignment="1">
      <alignment horizontal="center" vertical="center" wrapText="1"/>
    </xf>
    <xf numFmtId="165" fontId="9" fillId="0" borderId="1" xfId="0" applyNumberFormat="1" applyFont="1" applyBorder="1" applyAlignment="1">
      <alignment horizontal="center" vertical="center" wrapText="1"/>
    </xf>
    <xf numFmtId="42" fontId="9" fillId="0" borderId="1" xfId="7" applyFont="1" applyFill="1" applyBorder="1" applyAlignment="1">
      <alignment vertical="center"/>
    </xf>
    <xf numFmtId="42" fontId="9" fillId="0" borderId="1" xfId="7" applyFont="1" applyFill="1" applyBorder="1" applyAlignment="1">
      <alignment vertical="center" wrapText="1"/>
    </xf>
    <xf numFmtId="14" fontId="8" fillId="0" borderId="1" xfId="0" applyNumberFormat="1" applyFont="1" applyBorder="1" applyAlignment="1">
      <alignment horizontal="left" vertical="center" wrapText="1"/>
    </xf>
    <xf numFmtId="165" fontId="9" fillId="0" borderId="1" xfId="0" applyNumberFormat="1" applyFont="1" applyBorder="1" applyAlignment="1">
      <alignment horizontal="left" vertical="center" wrapText="1"/>
    </xf>
    <xf numFmtId="14" fontId="9" fillId="0" borderId="1" xfId="0" applyNumberFormat="1" applyFont="1" applyBorder="1" applyAlignment="1">
      <alignment horizontal="left" vertical="center" wrapText="1"/>
    </xf>
    <xf numFmtId="14" fontId="9" fillId="0" borderId="1" xfId="0" applyNumberFormat="1" applyFont="1" applyBorder="1" applyAlignment="1">
      <alignment horizontal="left" vertical="center"/>
    </xf>
    <xf numFmtId="167" fontId="9" fillId="0" borderId="1" xfId="0" applyNumberFormat="1" applyFont="1" applyBorder="1" applyAlignment="1">
      <alignment horizontal="left" vertical="center" wrapText="1"/>
    </xf>
    <xf numFmtId="165" fontId="9" fillId="0" borderId="1" xfId="2" applyNumberFormat="1" applyFont="1" applyFill="1" applyBorder="1" applyAlignment="1">
      <alignment horizontal="left" vertical="center" wrapText="1"/>
    </xf>
    <xf numFmtId="168" fontId="9" fillId="0" borderId="1" xfId="2" applyNumberFormat="1" applyFont="1" applyFill="1" applyBorder="1" applyAlignment="1">
      <alignment horizontal="left" vertical="center" wrapText="1"/>
    </xf>
    <xf numFmtId="165" fontId="8" fillId="0" borderId="1" xfId="2" applyNumberFormat="1" applyFont="1" applyFill="1" applyBorder="1" applyAlignment="1">
      <alignment horizontal="center" vertical="center" wrapText="1"/>
    </xf>
    <xf numFmtId="0" fontId="0" fillId="11" borderId="0" xfId="0" applyFill="1" applyAlignment="1">
      <alignment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8"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0" fillId="2" borderId="0" xfId="0" applyFill="1" applyAlignment="1">
      <alignment wrapText="1"/>
    </xf>
    <xf numFmtId="0" fontId="8" fillId="2" borderId="1" xfId="0" applyFont="1" applyFill="1" applyBorder="1" applyAlignment="1">
      <alignment horizontal="center" vertical="center" wrapText="1"/>
    </xf>
    <xf numFmtId="0" fontId="9" fillId="2" borderId="1" xfId="0" applyFont="1" applyFill="1" applyBorder="1" applyAlignment="1">
      <alignment vertical="center" wrapText="1"/>
    </xf>
    <xf numFmtId="14" fontId="9" fillId="2" borderId="1" xfId="0" applyNumberFormat="1" applyFont="1" applyFill="1" applyBorder="1" applyAlignment="1">
      <alignment vertical="center" wrapText="1"/>
    </xf>
    <xf numFmtId="165" fontId="9" fillId="2" borderId="1" xfId="2" applyNumberFormat="1" applyFont="1" applyFill="1" applyBorder="1" applyAlignment="1">
      <alignment vertical="center" wrapText="1"/>
    </xf>
    <xf numFmtId="165" fontId="9" fillId="2" borderId="1" xfId="2" applyNumberFormat="1" applyFont="1" applyFill="1" applyBorder="1" applyAlignment="1">
      <alignment horizontal="center" vertical="center" wrapText="1"/>
    </xf>
    <xf numFmtId="42" fontId="9" fillId="2" borderId="1" xfId="7" applyFont="1" applyFill="1" applyBorder="1" applyAlignment="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9" fillId="0" borderId="1" xfId="0" applyNumberFormat="1" applyFont="1" applyBorder="1" applyAlignment="1">
      <alignment vertical="center"/>
    </xf>
    <xf numFmtId="0" fontId="9" fillId="0" borderId="1" xfId="0" applyFont="1" applyBorder="1" applyAlignment="1">
      <alignment vertical="center"/>
    </xf>
    <xf numFmtId="16" fontId="9" fillId="2"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xf>
    <xf numFmtId="9" fontId="9" fillId="12" borderId="7" xfId="0" applyNumberFormat="1" applyFont="1" applyFill="1" applyBorder="1"/>
    <xf numFmtId="0" fontId="9" fillId="12" borderId="8"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42" fontId="8" fillId="0" borderId="1" xfId="7" applyFont="1" applyFill="1" applyBorder="1" applyAlignment="1">
      <alignment horizontal="center" vertical="center" wrapText="1"/>
    </xf>
    <xf numFmtId="9" fontId="9" fillId="0" borderId="1" xfId="0" applyNumberFormat="1" applyFont="1" applyBorder="1" applyAlignment="1">
      <alignment horizontal="center" vertical="center" wrapText="1"/>
    </xf>
    <xf numFmtId="41" fontId="9" fillId="0" borderId="1" xfId="6" applyFont="1" applyFill="1" applyBorder="1" applyAlignment="1">
      <alignment horizontal="center" vertical="center" wrapText="1"/>
    </xf>
    <xf numFmtId="41" fontId="8" fillId="2" borderId="1" xfId="6" applyFont="1" applyFill="1" applyBorder="1" applyAlignment="1">
      <alignment vertical="center" wrapText="1"/>
    </xf>
    <xf numFmtId="9" fontId="8" fillId="2" borderId="1" xfId="8" applyFont="1" applyFill="1" applyBorder="1" applyAlignment="1">
      <alignment horizontal="center" vertical="center" wrapText="1"/>
    </xf>
    <xf numFmtId="0" fontId="8" fillId="0" borderId="1" xfId="0" applyFont="1" applyBorder="1" applyAlignment="1">
      <alignment horizontal="left" vertical="center" wrapText="1"/>
    </xf>
    <xf numFmtId="9" fontId="8" fillId="2" borderId="1"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1" xfId="6" applyNumberFormat="1" applyFont="1" applyBorder="1" applyAlignment="1">
      <alignment horizontal="center" vertical="center"/>
    </xf>
    <xf numFmtId="0" fontId="8" fillId="0" borderId="1" xfId="0" applyFont="1" applyBorder="1" applyAlignment="1">
      <alignment horizontal="center" vertical="center"/>
    </xf>
    <xf numFmtId="164" fontId="8" fillId="0" borderId="1" xfId="2" applyNumberFormat="1" applyFont="1" applyFill="1" applyBorder="1" applyAlignment="1">
      <alignment horizontal="center" vertical="center"/>
    </xf>
    <xf numFmtId="164" fontId="9" fillId="0" borderId="1" xfId="2" applyNumberFormat="1" applyFont="1" applyFill="1" applyBorder="1" applyAlignment="1">
      <alignment horizontal="center" vertical="center"/>
    </xf>
    <xf numFmtId="165" fontId="9" fillId="0" borderId="1" xfId="2" applyNumberFormat="1" applyFont="1" applyFill="1" applyBorder="1" applyAlignment="1">
      <alignment horizontal="center" vertical="center"/>
    </xf>
    <xf numFmtId="41" fontId="9" fillId="0" borderId="1" xfId="6" applyFont="1" applyFill="1" applyBorder="1" applyAlignment="1">
      <alignment horizontal="center" vertical="center"/>
    </xf>
    <xf numFmtId="9" fontId="9" fillId="0" borderId="1" xfId="8" applyFont="1" applyFill="1" applyBorder="1" applyAlignment="1">
      <alignment horizontal="center" vertical="center" wrapText="1"/>
    </xf>
    <xf numFmtId="164" fontId="9" fillId="0" borderId="1" xfId="2" applyNumberFormat="1" applyFont="1" applyFill="1" applyBorder="1" applyAlignment="1">
      <alignment horizontal="center" vertical="center" wrapText="1"/>
    </xf>
    <xf numFmtId="0" fontId="8" fillId="0" borderId="1" xfId="0" applyFont="1" applyBorder="1" applyAlignment="1">
      <alignment wrapText="1"/>
    </xf>
    <xf numFmtId="9" fontId="8" fillId="0" borderId="1" xfId="6" applyNumberFormat="1" applyFont="1" applyBorder="1" applyAlignment="1">
      <alignment horizontal="center" vertical="center"/>
    </xf>
    <xf numFmtId="42" fontId="8" fillId="0" borderId="1" xfId="7" applyFont="1" applyBorder="1" applyAlignment="1">
      <alignment horizontal="center" vertical="center" wrapText="1"/>
    </xf>
    <xf numFmtId="41" fontId="9" fillId="0" borderId="1" xfId="6" applyFont="1" applyBorder="1" applyAlignment="1">
      <alignment vertical="center" wrapText="1"/>
    </xf>
    <xf numFmtId="169" fontId="14" fillId="0" borderId="1" xfId="0" applyNumberFormat="1" applyFont="1" applyBorder="1" applyAlignment="1">
      <alignment horizontal="center" vertical="center" wrapText="1"/>
    </xf>
    <xf numFmtId="10" fontId="8" fillId="0" borderId="1" xfId="8" applyNumberFormat="1" applyFont="1" applyBorder="1" applyAlignment="1">
      <alignment horizontal="center" vertical="center"/>
    </xf>
    <xf numFmtId="0" fontId="14" fillId="0" borderId="1" xfId="0" applyFont="1" applyBorder="1" applyAlignment="1">
      <alignment horizontal="center" vertical="center" wrapText="1"/>
    </xf>
    <xf numFmtId="0" fontId="9" fillId="0" borderId="6"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1" xfId="0" applyFont="1" applyBorder="1" applyAlignment="1">
      <alignment wrapText="1"/>
    </xf>
    <xf numFmtId="0" fontId="14" fillId="0" borderId="4" xfId="0" applyFont="1" applyBorder="1" applyAlignment="1">
      <alignment wrapText="1"/>
    </xf>
    <xf numFmtId="166" fontId="9" fillId="0" borderId="1" xfId="5" applyNumberFormat="1" applyFont="1" applyFill="1" applyBorder="1" applyAlignment="1">
      <alignment horizontal="center" vertical="center" wrapText="1"/>
    </xf>
    <xf numFmtId="166" fontId="9" fillId="2" borderId="1" xfId="5"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66" fontId="9" fillId="2" borderId="1" xfId="5" applyNumberFormat="1" applyFont="1" applyFill="1" applyBorder="1" applyAlignment="1">
      <alignment horizontal="center" vertical="center"/>
    </xf>
    <xf numFmtId="9" fontId="9" fillId="2" borderId="1" xfId="8" applyFont="1" applyFill="1" applyBorder="1" applyAlignment="1">
      <alignment horizontal="center" vertical="center" wrapText="1"/>
    </xf>
    <xf numFmtId="166" fontId="9" fillId="0" borderId="1" xfId="5" applyNumberFormat="1" applyFont="1" applyFill="1" applyBorder="1" applyAlignment="1">
      <alignment horizontal="center" vertical="center"/>
    </xf>
    <xf numFmtId="49" fontId="9" fillId="0" borderId="1" xfId="0" applyNumberFormat="1" applyFont="1" applyBorder="1" applyAlignment="1">
      <alignment horizontal="center" vertical="center" wrapText="1"/>
    </xf>
    <xf numFmtId="10" fontId="9" fillId="0" borderId="1" xfId="5"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42" fontId="8" fillId="2" borderId="1" xfId="7" applyFont="1" applyFill="1" applyBorder="1" applyAlignment="1">
      <alignment horizontal="center" vertical="center" wrapText="1"/>
    </xf>
    <xf numFmtId="0" fontId="13" fillId="0" borderId="1" xfId="9" applyFont="1" applyBorder="1" applyAlignment="1">
      <alignment horizontal="center" vertical="center" wrapText="1"/>
    </xf>
    <xf numFmtId="0" fontId="15" fillId="2" borderId="1" xfId="9" applyFont="1" applyFill="1" applyBorder="1" applyAlignment="1">
      <alignment horizontal="center" vertical="center" wrapText="1"/>
    </xf>
    <xf numFmtId="0" fontId="9" fillId="12" borderId="7" xfId="0" applyFont="1" applyFill="1" applyBorder="1" applyAlignment="1">
      <alignment horizontal="center" vertical="center"/>
    </xf>
    <xf numFmtId="0" fontId="13" fillId="0" borderId="1" xfId="9" applyFont="1" applyFill="1" applyBorder="1" applyAlignment="1">
      <alignment horizontal="center" vertical="center" wrapText="1"/>
    </xf>
    <xf numFmtId="0" fontId="9" fillId="2" borderId="5" xfId="0" applyFont="1" applyFill="1" applyBorder="1" applyAlignment="1">
      <alignment horizontal="center" vertical="center" wrapText="1"/>
    </xf>
    <xf numFmtId="42" fontId="0" fillId="0" borderId="0" xfId="7" applyFont="1" applyAlignment="1">
      <alignment horizontal="center" vertical="center"/>
    </xf>
    <xf numFmtId="168" fontId="8" fillId="0" borderId="0" xfId="2" applyNumberFormat="1" applyFont="1" applyAlignment="1">
      <alignment horizontal="center" vertical="center" wrapText="1"/>
    </xf>
    <xf numFmtId="42" fontId="8" fillId="0" borderId="1" xfId="7" applyFont="1" applyBorder="1" applyAlignment="1">
      <alignment horizontal="center" vertical="center"/>
    </xf>
    <xf numFmtId="44" fontId="9" fillId="2" borderId="1" xfId="2" applyFont="1" applyFill="1" applyBorder="1" applyAlignment="1">
      <alignment horizontal="center" vertical="center" wrapText="1"/>
    </xf>
    <xf numFmtId="42" fontId="0" fillId="0" borderId="0" xfId="7" applyFont="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8" fillId="2" borderId="1" xfId="0" quotePrefix="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9" fillId="12" borderId="1" xfId="0" applyFont="1" applyFill="1" applyBorder="1" applyAlignment="1">
      <alignment horizontal="center" vertical="center" wrapText="1"/>
    </xf>
    <xf numFmtId="0" fontId="9" fillId="12" borderId="9" xfId="0" applyFont="1" applyFill="1" applyBorder="1" applyAlignment="1">
      <alignment horizontal="center" vertical="center" wrapText="1"/>
    </xf>
    <xf numFmtId="9" fontId="0" fillId="0" borderId="1" xfId="0" applyNumberFormat="1" applyBorder="1" applyAlignment="1">
      <alignment vertical="center" wrapText="1"/>
    </xf>
    <xf numFmtId="0" fontId="3" fillId="10" borderId="0" xfId="0" applyFont="1" applyFill="1" applyAlignment="1">
      <alignment horizontal="center" wrapText="1"/>
    </xf>
    <xf numFmtId="0" fontId="3" fillId="10" borderId="0" xfId="0" applyFont="1" applyFill="1" applyAlignment="1">
      <alignment horizontal="center" vertical="center" wrapText="1"/>
    </xf>
    <xf numFmtId="0" fontId="7" fillId="8" borderId="2" xfId="0" applyFont="1" applyFill="1" applyBorder="1" applyAlignment="1">
      <alignment horizontal="center" vertical="center" wrapText="1"/>
    </xf>
    <xf numFmtId="42" fontId="7" fillId="8" borderId="3" xfId="7" applyFont="1" applyFill="1" applyBorder="1" applyAlignment="1">
      <alignment horizontal="center" vertical="center" wrapText="1"/>
    </xf>
    <xf numFmtId="41" fontId="7" fillId="8" borderId="3" xfId="6"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9" fontId="9" fillId="12" borderId="5" xfId="0" applyNumberFormat="1" applyFont="1" applyFill="1" applyBorder="1" applyAlignment="1">
      <alignment horizontal="center" vertical="center"/>
    </xf>
    <xf numFmtId="9" fontId="9" fillId="12" borderId="8" xfId="0" applyNumberFormat="1" applyFont="1" applyFill="1" applyBorder="1" applyAlignment="1">
      <alignment horizontal="center" vertical="center"/>
    </xf>
    <xf numFmtId="0" fontId="9" fillId="12" borderId="5" xfId="0" applyFont="1" applyFill="1" applyBorder="1" applyAlignment="1">
      <alignment horizontal="center" vertical="center"/>
    </xf>
    <xf numFmtId="0" fontId="9" fillId="12" borderId="8" xfId="0" applyFont="1" applyFill="1" applyBorder="1" applyAlignment="1">
      <alignment horizontal="center" vertical="center"/>
    </xf>
    <xf numFmtId="0" fontId="9" fillId="12" borderId="5" xfId="0" applyFont="1" applyFill="1" applyBorder="1" applyAlignment="1">
      <alignment horizontal="center" vertical="center" wrapText="1"/>
    </xf>
    <xf numFmtId="0" fontId="9" fillId="12" borderId="8" xfId="0" applyFont="1" applyFill="1" applyBorder="1" applyAlignment="1">
      <alignment horizontal="center" vertical="center" wrapText="1"/>
    </xf>
  </cellXfs>
  <cellStyles count="12">
    <cellStyle name="Hipervínculo" xfId="9" builtinId="8"/>
    <cellStyle name="Millares" xfId="5" builtinId="3"/>
    <cellStyle name="Millares [0]" xfId="6" builtinId="6"/>
    <cellStyle name="Millares [0] 2" xfId="3" xr:uid="{00000000-0005-0000-0000-000003000000}"/>
    <cellStyle name="Millares 2" xfId="4" xr:uid="{00000000-0005-0000-0000-000004000000}"/>
    <cellStyle name="Millares 3" xfId="10" xr:uid="{00000000-0005-0000-0000-000005000000}"/>
    <cellStyle name="Moneda" xfId="2" builtinId="4"/>
    <cellStyle name="Moneda [0]" xfId="7" builtinId="7"/>
    <cellStyle name="Moneda 2" xfId="11" xr:uid="{00000000-0005-0000-0000-000008000000}"/>
    <cellStyle name="Normal" xfId="0" builtinId="0"/>
    <cellStyle name="Normal 2" xfId="1" xr:uid="{00000000-0005-0000-0000-00000A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io%20Marquez\OneDrive\Escritorio\SSF%202022%20OAP\TRABAJO%20SSF%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escargas\SSF-PA-2023-OPU%20POR%20APROBACIO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tehortuaj\Downloads\Formulaci&#243;n%20Plan%20de%20Acci&#243;n%202023%20Comunicaciones%20Ajustado%2002122022%20(1)%2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5.%20OFICINA%20DE%20CONTROL%20INTER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4.%20OFICINA%20TECNOLOGIAS%20DE%20LA%20INFORMACI&#211;N%20Y%20LAS%20TELECOMUNICACION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2.%20OFICINA%20ASESORA%20DE%20PLANE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escargas\Propuesta%20Formulaci&#243;n%20Plan%20de%20Acci&#243;n%202023%20(AE)%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9.%20SUPERINTENDENCIA%20DELEGADA%20PARA%20ESTUDIOS%20ESPECIALES%20Y%20EVALUACION%20DE%20PROYECTOS.sl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cargas\CONSTRUCCION%20PLAN%20DE%20ACCION%202023%20(3)%20para%20entregar%20doctor%20freddy%207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tehortuaj\Downloads\Formulaci&#243;n%20Plan%20de%20Acci&#243;n%202023%20gesti&#243;n%20financiera%202dic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tehortuaj\Downloads\Plantilla%20Formulaci&#243;n%20Plan%20de%20Acci&#243;n%202023%20VF%2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tehortuaj\Downloads\Plan%20de%20acci&#243;n%20del%20Grupo%20de%20Control%20Interno%20Disciplinario.%201dic2022%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tehortuaj\Downloads\Plantilla%20Formulaci&#243;n%20Plan%20de%20Acci&#243;n%202023%20VF%2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atehortuaj\Desktop\planeacion%20para%20el%20doctor%20fredy\Plan%20Formulacci&#243;n%20Recursos%20humanos%201diciembre2022%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7.%20SUPERINTENDENCIA%20DELEGADA%20PARA%20LA%20GEST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8.%20SUPERINTENDENCIA%20DELEGADA%20MEDIDAS%20ESPE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row>
        <row r="3">
          <cell r="B3" t="str">
            <v>OE_2</v>
          </cell>
        </row>
        <row r="4">
          <cell r="B4" t="str">
            <v>OE_3</v>
          </cell>
        </row>
        <row r="5">
          <cell r="B5" t="str">
            <v>OE_4</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ajustado"/>
      <sheetName val="List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sf.gov.co/web/guest/capsulas-ciudadanas-2023" TargetMode="External"/><Relationship Id="rId2" Type="http://schemas.openxmlformats.org/officeDocument/2006/relationships/hyperlink" Target="https://www.ssf.gov.co/web/guest/transparencia/planeacion/politicas-lineamientos-y-manuales/planes/plan-anual-de-adquisiciones/seguimiento-al-plan-anual-de-adquisiciones" TargetMode="External"/><Relationship Id="rId1" Type="http://schemas.openxmlformats.org/officeDocument/2006/relationships/hyperlink" Target="https://ssf.gov.co/transparencia/presupuesto/informaci%C3%B3nfinanciera/estados-financieros" TargetMode="External"/><Relationship Id="rId5" Type="http://schemas.openxmlformats.org/officeDocument/2006/relationships/printerSettings" Target="../printerSettings/printerSettings1.bin"/><Relationship Id="rId4" Type="http://schemas.openxmlformats.org/officeDocument/2006/relationships/hyperlink" Target="https://www.ssf.gov.co/web/guest/contratos-celebr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211"/>
  <sheetViews>
    <sheetView tabSelected="1" topLeftCell="A70" zoomScale="90" zoomScaleNormal="90" workbookViewId="0">
      <selection activeCell="A23" sqref="A23"/>
    </sheetView>
  </sheetViews>
  <sheetFormatPr baseColWidth="10" defaultColWidth="11.42578125" defaultRowHeight="15" x14ac:dyDescent="0.25"/>
  <cols>
    <col min="2" max="2" width="40.85546875" customWidth="1"/>
    <col min="3" max="3" width="13.85546875" customWidth="1"/>
    <col min="4" max="4" width="45" customWidth="1"/>
    <col min="5" max="5" width="35.5703125" customWidth="1"/>
    <col min="6" max="6" width="17.140625" customWidth="1"/>
    <col min="7" max="7" width="17.42578125" customWidth="1"/>
    <col min="8" max="8" width="16.5703125" customWidth="1"/>
    <col min="9" max="9" width="14.85546875" customWidth="1"/>
    <col min="10" max="10" width="26" customWidth="1"/>
    <col min="12" max="12" width="15.85546875" customWidth="1"/>
    <col min="13" max="13" width="14.85546875" customWidth="1"/>
    <col min="14" max="14" width="15.28515625" customWidth="1"/>
    <col min="15" max="15" width="18.42578125" customWidth="1"/>
    <col min="16" max="16" width="14.42578125" customWidth="1"/>
    <col min="18" max="18" width="11.42578125" style="102"/>
    <col min="19" max="19" width="19.140625" style="56" customWidth="1"/>
    <col min="20" max="20" width="22.140625" customWidth="1"/>
    <col min="21" max="21" width="14.42578125" customWidth="1"/>
    <col min="22" max="22" width="16.7109375" customWidth="1"/>
    <col min="23" max="23" width="18.140625" customWidth="1"/>
    <col min="24" max="24" width="27.7109375" customWidth="1"/>
    <col min="25" max="25" width="127" style="56" customWidth="1"/>
    <col min="26" max="26" width="37.42578125" style="56" customWidth="1"/>
    <col min="27" max="27" width="24.85546875" style="109" customWidth="1"/>
    <col min="28" max="28" width="57" style="56" customWidth="1"/>
    <col min="29" max="29" width="36.140625" style="56" customWidth="1"/>
  </cols>
  <sheetData>
    <row r="2" spans="1:29" ht="26.25" x14ac:dyDescent="0.4">
      <c r="A2" s="121" t="s">
        <v>0</v>
      </c>
      <c r="B2" s="121"/>
      <c r="C2" s="121"/>
      <c r="D2" s="121"/>
      <c r="E2" s="121"/>
      <c r="F2" s="121"/>
      <c r="G2" s="121"/>
      <c r="H2" s="121"/>
      <c r="I2" s="121"/>
      <c r="J2" s="121"/>
      <c r="K2" s="121"/>
      <c r="L2" s="121"/>
      <c r="M2" s="121"/>
      <c r="N2" s="121"/>
      <c r="O2" s="121"/>
      <c r="P2" s="121"/>
      <c r="Q2" s="121"/>
      <c r="R2" s="122"/>
      <c r="S2" s="121"/>
      <c r="T2" s="121"/>
      <c r="U2" s="121"/>
      <c r="V2" s="121"/>
      <c r="W2" s="121"/>
      <c r="X2" s="121"/>
    </row>
    <row r="3" spans="1:29" ht="26.25" x14ac:dyDescent="0.25">
      <c r="A3" s="1" t="s">
        <v>1</v>
      </c>
      <c r="B3" s="2"/>
      <c r="C3" s="2"/>
      <c r="D3" s="2"/>
      <c r="E3" s="3"/>
      <c r="F3" s="4"/>
      <c r="G3" s="4"/>
      <c r="H3" s="4"/>
      <c r="I3" s="5"/>
      <c r="J3" s="4"/>
      <c r="K3" s="4"/>
      <c r="L3" s="4"/>
      <c r="M3" s="4"/>
      <c r="N3" s="4"/>
      <c r="O3" s="4"/>
      <c r="P3" s="4"/>
      <c r="Q3" s="4"/>
      <c r="R3" s="4"/>
      <c r="S3" s="4"/>
      <c r="T3" s="4"/>
      <c r="U3" s="6"/>
      <c r="V3" s="7"/>
      <c r="W3" s="8"/>
      <c r="X3" s="9"/>
      <c r="Y3" s="123" t="s">
        <v>2</v>
      </c>
      <c r="Z3" s="124"/>
      <c r="AA3" s="125"/>
      <c r="AB3" s="126"/>
      <c r="AC3" s="127"/>
    </row>
    <row r="4" spans="1:29" ht="60" x14ac:dyDescent="0.25">
      <c r="A4" s="10" t="s">
        <v>3</v>
      </c>
      <c r="B4" s="10" t="s">
        <v>4</v>
      </c>
      <c r="C4" s="10" t="s">
        <v>5</v>
      </c>
      <c r="D4" s="10" t="s">
        <v>6</v>
      </c>
      <c r="E4" s="10" t="s">
        <v>7</v>
      </c>
      <c r="F4" s="10" t="s">
        <v>8</v>
      </c>
      <c r="G4" s="10" t="s">
        <v>9</v>
      </c>
      <c r="H4" s="11" t="s">
        <v>10</v>
      </c>
      <c r="I4" s="11" t="s">
        <v>11</v>
      </c>
      <c r="J4" s="11" t="s">
        <v>12</v>
      </c>
      <c r="K4" s="11" t="s">
        <v>13</v>
      </c>
      <c r="L4" s="11" t="s">
        <v>14</v>
      </c>
      <c r="M4" s="11" t="s">
        <v>15</v>
      </c>
      <c r="N4" s="11" t="s">
        <v>16</v>
      </c>
      <c r="O4" s="11" t="s">
        <v>17</v>
      </c>
      <c r="P4" s="12" t="s">
        <v>18</v>
      </c>
      <c r="Q4" s="12" t="s">
        <v>19</v>
      </c>
      <c r="R4" s="12" t="s">
        <v>20</v>
      </c>
      <c r="S4" s="12" t="s">
        <v>21</v>
      </c>
      <c r="T4" s="12" t="s">
        <v>22</v>
      </c>
      <c r="U4" s="12" t="s">
        <v>23</v>
      </c>
      <c r="V4" s="13" t="s">
        <v>24</v>
      </c>
      <c r="W4" s="14" t="s">
        <v>25</v>
      </c>
      <c r="X4" s="15" t="s">
        <v>26</v>
      </c>
      <c r="Y4" s="16" t="s">
        <v>27</v>
      </c>
      <c r="Z4" s="17" t="s">
        <v>28</v>
      </c>
      <c r="AA4" s="17" t="s">
        <v>29</v>
      </c>
      <c r="AB4" s="16" t="s">
        <v>30</v>
      </c>
      <c r="AC4" s="16" t="s">
        <v>31</v>
      </c>
    </row>
    <row r="5" spans="1:29" ht="140.25" x14ac:dyDescent="0.25">
      <c r="A5" s="28">
        <v>1</v>
      </c>
      <c r="B5" s="19" t="s">
        <v>32</v>
      </c>
      <c r="C5" s="20" t="s">
        <v>33</v>
      </c>
      <c r="D5" s="20" t="s">
        <v>34</v>
      </c>
      <c r="E5" s="20" t="s">
        <v>35</v>
      </c>
      <c r="F5" s="20" t="s">
        <v>36</v>
      </c>
      <c r="G5" s="20" t="s">
        <v>37</v>
      </c>
      <c r="H5" s="21" t="s">
        <v>38</v>
      </c>
      <c r="I5" s="21" t="s">
        <v>39</v>
      </c>
      <c r="J5" s="21" t="s">
        <v>40</v>
      </c>
      <c r="K5" s="22">
        <v>44928</v>
      </c>
      <c r="L5" s="22">
        <v>45291</v>
      </c>
      <c r="M5" s="21" t="s">
        <v>41</v>
      </c>
      <c r="N5" s="21" t="s">
        <v>42</v>
      </c>
      <c r="O5" s="21" t="s">
        <v>43</v>
      </c>
      <c r="P5" s="21" t="s">
        <v>44</v>
      </c>
      <c r="Q5" s="21" t="s">
        <v>45</v>
      </c>
      <c r="R5" s="93">
        <v>4</v>
      </c>
      <c r="S5" s="21" t="s">
        <v>46</v>
      </c>
      <c r="T5" s="21" t="s">
        <v>47</v>
      </c>
      <c r="U5" s="21" t="s">
        <v>48</v>
      </c>
      <c r="V5" s="20" t="s">
        <v>49</v>
      </c>
      <c r="W5" s="23" t="s">
        <v>50</v>
      </c>
      <c r="X5" s="21" t="s">
        <v>51</v>
      </c>
      <c r="Y5" s="114" t="s">
        <v>52</v>
      </c>
      <c r="Z5" s="20" t="s">
        <v>53</v>
      </c>
      <c r="AA5" s="20" t="s">
        <v>53</v>
      </c>
      <c r="AB5" s="20" t="s">
        <v>53</v>
      </c>
      <c r="AC5" s="20" t="s">
        <v>54</v>
      </c>
    </row>
    <row r="6" spans="1:29" s="18" customFormat="1" ht="89.25" x14ac:dyDescent="0.25">
      <c r="A6" s="21">
        <f t="shared" ref="A6:A69" si="0">A5+1</f>
        <v>2</v>
      </c>
      <c r="B6" s="19" t="s">
        <v>32</v>
      </c>
      <c r="C6" s="20" t="s">
        <v>33</v>
      </c>
      <c r="D6" s="20" t="s">
        <v>34</v>
      </c>
      <c r="E6" s="20" t="s">
        <v>55</v>
      </c>
      <c r="F6" s="20" t="s">
        <v>36</v>
      </c>
      <c r="G6" s="20" t="s">
        <v>37</v>
      </c>
      <c r="H6" s="21" t="s">
        <v>38</v>
      </c>
      <c r="I6" s="21" t="s">
        <v>39</v>
      </c>
      <c r="J6" s="21" t="s">
        <v>56</v>
      </c>
      <c r="K6" s="22">
        <v>44928</v>
      </c>
      <c r="L6" s="22">
        <v>45291</v>
      </c>
      <c r="M6" s="21" t="s">
        <v>57</v>
      </c>
      <c r="N6" s="21" t="s">
        <v>58</v>
      </c>
      <c r="O6" s="21" t="s">
        <v>59</v>
      </c>
      <c r="P6" s="21" t="s">
        <v>60</v>
      </c>
      <c r="Q6" s="21" t="s">
        <v>61</v>
      </c>
      <c r="R6" s="66">
        <v>1</v>
      </c>
      <c r="S6" s="21" t="s">
        <v>46</v>
      </c>
      <c r="T6" s="21" t="s">
        <v>62</v>
      </c>
      <c r="U6" s="21" t="s">
        <v>63</v>
      </c>
      <c r="V6" s="20" t="s">
        <v>49</v>
      </c>
      <c r="W6" s="23">
        <v>167000000</v>
      </c>
      <c r="X6" s="21" t="s">
        <v>64</v>
      </c>
      <c r="Y6" s="114" t="s">
        <v>65</v>
      </c>
      <c r="Z6" s="64">
        <v>1</v>
      </c>
      <c r="AA6" s="65">
        <v>13480000</v>
      </c>
      <c r="AB6" s="20" t="s">
        <v>66</v>
      </c>
      <c r="AC6" s="20" t="s">
        <v>54</v>
      </c>
    </row>
    <row r="7" spans="1:29" s="18" customFormat="1" ht="102" x14ac:dyDescent="0.25">
      <c r="A7" s="21">
        <f t="shared" si="0"/>
        <v>3</v>
      </c>
      <c r="B7" s="19" t="s">
        <v>32</v>
      </c>
      <c r="C7" s="20" t="s">
        <v>33</v>
      </c>
      <c r="D7" s="20" t="s">
        <v>34</v>
      </c>
      <c r="E7" s="20" t="s">
        <v>55</v>
      </c>
      <c r="F7" s="20" t="s">
        <v>36</v>
      </c>
      <c r="G7" s="20" t="s">
        <v>37</v>
      </c>
      <c r="H7" s="21" t="s">
        <v>38</v>
      </c>
      <c r="I7" s="21" t="s">
        <v>39</v>
      </c>
      <c r="J7" s="21" t="s">
        <v>67</v>
      </c>
      <c r="K7" s="22">
        <v>44928</v>
      </c>
      <c r="L7" s="22">
        <v>45291</v>
      </c>
      <c r="M7" s="21" t="s">
        <v>68</v>
      </c>
      <c r="N7" s="21" t="s">
        <v>68</v>
      </c>
      <c r="O7" s="21" t="s">
        <v>59</v>
      </c>
      <c r="P7" s="21" t="s">
        <v>69</v>
      </c>
      <c r="Q7" s="21" t="s">
        <v>61</v>
      </c>
      <c r="R7" s="66">
        <v>1</v>
      </c>
      <c r="S7" s="21" t="s">
        <v>46</v>
      </c>
      <c r="T7" s="21" t="s">
        <v>70</v>
      </c>
      <c r="U7" s="21" t="s">
        <v>63</v>
      </c>
      <c r="V7" s="20" t="s">
        <v>49</v>
      </c>
      <c r="W7" s="23">
        <v>364826720</v>
      </c>
      <c r="X7" s="21" t="s">
        <v>64</v>
      </c>
      <c r="Y7" s="114" t="s">
        <v>71</v>
      </c>
      <c r="Z7" s="64">
        <v>1</v>
      </c>
      <c r="AA7" s="65">
        <v>28553957</v>
      </c>
      <c r="AB7" s="20" t="s">
        <v>72</v>
      </c>
      <c r="AC7" s="20" t="s">
        <v>54</v>
      </c>
    </row>
    <row r="8" spans="1:29" s="18" customFormat="1" ht="89.25" x14ac:dyDescent="0.25">
      <c r="A8" s="21">
        <f t="shared" si="0"/>
        <v>4</v>
      </c>
      <c r="B8" s="19" t="s">
        <v>32</v>
      </c>
      <c r="C8" s="20" t="s">
        <v>33</v>
      </c>
      <c r="D8" s="20" t="s">
        <v>34</v>
      </c>
      <c r="E8" s="20" t="s">
        <v>55</v>
      </c>
      <c r="F8" s="20" t="s">
        <v>36</v>
      </c>
      <c r="G8" s="20" t="s">
        <v>37</v>
      </c>
      <c r="H8" s="21" t="s">
        <v>38</v>
      </c>
      <c r="I8" s="21" t="s">
        <v>39</v>
      </c>
      <c r="J8" s="21" t="s">
        <v>73</v>
      </c>
      <c r="K8" s="22">
        <v>44928</v>
      </c>
      <c r="L8" s="22">
        <v>45291</v>
      </c>
      <c r="M8" s="21" t="s">
        <v>74</v>
      </c>
      <c r="N8" s="21" t="s">
        <v>74</v>
      </c>
      <c r="O8" s="21" t="s">
        <v>59</v>
      </c>
      <c r="P8" s="21" t="s">
        <v>75</v>
      </c>
      <c r="Q8" s="21" t="s">
        <v>45</v>
      </c>
      <c r="R8" s="93">
        <v>19</v>
      </c>
      <c r="S8" s="21" t="s">
        <v>46</v>
      </c>
      <c r="T8" s="21" t="s">
        <v>76</v>
      </c>
      <c r="U8" s="21" t="s">
        <v>63</v>
      </c>
      <c r="V8" s="20" t="s">
        <v>49</v>
      </c>
      <c r="W8" s="23">
        <v>145477200</v>
      </c>
      <c r="X8" s="21" t="s">
        <v>64</v>
      </c>
      <c r="Y8" s="114" t="s">
        <v>77</v>
      </c>
      <c r="Z8" s="64">
        <v>1</v>
      </c>
      <c r="AA8" s="65">
        <v>0</v>
      </c>
      <c r="AB8" s="20" t="s">
        <v>72</v>
      </c>
      <c r="AC8" s="20" t="s">
        <v>54</v>
      </c>
    </row>
    <row r="9" spans="1:29" s="18" customFormat="1" ht="89.25" x14ac:dyDescent="0.25">
      <c r="A9" s="21">
        <f t="shared" si="0"/>
        <v>5</v>
      </c>
      <c r="B9" s="19" t="s">
        <v>32</v>
      </c>
      <c r="C9" s="20" t="s">
        <v>33</v>
      </c>
      <c r="D9" s="20" t="s">
        <v>34</v>
      </c>
      <c r="E9" s="20" t="s">
        <v>55</v>
      </c>
      <c r="F9" s="20" t="s">
        <v>36</v>
      </c>
      <c r="G9" s="20" t="s">
        <v>37</v>
      </c>
      <c r="H9" s="21" t="s">
        <v>38</v>
      </c>
      <c r="I9" s="21" t="s">
        <v>39</v>
      </c>
      <c r="J9" s="21" t="s">
        <v>78</v>
      </c>
      <c r="K9" s="22">
        <v>45017</v>
      </c>
      <c r="L9" s="22">
        <v>45290</v>
      </c>
      <c r="M9" s="21" t="s">
        <v>79</v>
      </c>
      <c r="N9" s="21" t="s">
        <v>79</v>
      </c>
      <c r="O9" s="21" t="s">
        <v>43</v>
      </c>
      <c r="P9" s="21" t="s">
        <v>80</v>
      </c>
      <c r="Q9" s="21" t="s">
        <v>45</v>
      </c>
      <c r="R9" s="93">
        <v>2</v>
      </c>
      <c r="S9" s="21" t="s">
        <v>46</v>
      </c>
      <c r="T9" s="21" t="s">
        <v>81</v>
      </c>
      <c r="U9" s="21" t="s">
        <v>82</v>
      </c>
      <c r="V9" s="20" t="s">
        <v>49</v>
      </c>
      <c r="W9" s="23" t="s">
        <v>50</v>
      </c>
      <c r="X9" s="21" t="s">
        <v>64</v>
      </c>
      <c r="Y9" s="114" t="s">
        <v>83</v>
      </c>
      <c r="Z9" s="20" t="s">
        <v>53</v>
      </c>
      <c r="AA9" s="20" t="s">
        <v>53</v>
      </c>
      <c r="AB9" s="20" t="s">
        <v>53</v>
      </c>
      <c r="AC9" s="20" t="s">
        <v>54</v>
      </c>
    </row>
    <row r="10" spans="1:29" s="18" customFormat="1" ht="89.25" x14ac:dyDescent="0.25">
      <c r="A10" s="21">
        <f t="shared" si="0"/>
        <v>6</v>
      </c>
      <c r="B10" s="19" t="s">
        <v>32</v>
      </c>
      <c r="C10" s="20" t="s">
        <v>33</v>
      </c>
      <c r="D10" s="20" t="s">
        <v>34</v>
      </c>
      <c r="E10" s="20" t="s">
        <v>55</v>
      </c>
      <c r="F10" s="20" t="s">
        <v>36</v>
      </c>
      <c r="G10" s="20" t="s">
        <v>37</v>
      </c>
      <c r="H10" s="21" t="s">
        <v>38</v>
      </c>
      <c r="I10" s="21" t="s">
        <v>39</v>
      </c>
      <c r="J10" s="21" t="s">
        <v>84</v>
      </c>
      <c r="K10" s="22">
        <v>44958</v>
      </c>
      <c r="L10" s="22">
        <v>45290</v>
      </c>
      <c r="M10" s="21" t="s">
        <v>85</v>
      </c>
      <c r="N10" s="21" t="s">
        <v>86</v>
      </c>
      <c r="O10" s="21" t="s">
        <v>59</v>
      </c>
      <c r="P10" s="21" t="s">
        <v>87</v>
      </c>
      <c r="Q10" s="21" t="s">
        <v>61</v>
      </c>
      <c r="R10" s="66">
        <v>1</v>
      </c>
      <c r="S10" s="21" t="s">
        <v>46</v>
      </c>
      <c r="T10" s="21" t="s">
        <v>88</v>
      </c>
      <c r="U10" s="21" t="s">
        <v>63</v>
      </c>
      <c r="V10" s="20" t="s">
        <v>49</v>
      </c>
      <c r="W10" s="23">
        <v>52684500</v>
      </c>
      <c r="X10" s="21" t="s">
        <v>64</v>
      </c>
      <c r="Y10" s="115" t="s">
        <v>89</v>
      </c>
      <c r="Z10" s="66">
        <v>1</v>
      </c>
      <c r="AA10" s="65">
        <v>7700000</v>
      </c>
      <c r="AB10" s="20" t="s">
        <v>72</v>
      </c>
      <c r="AC10" s="20" t="s">
        <v>54</v>
      </c>
    </row>
    <row r="11" spans="1:29" s="18" customFormat="1" ht="89.25" x14ac:dyDescent="0.25">
      <c r="A11" s="21">
        <f t="shared" si="0"/>
        <v>7</v>
      </c>
      <c r="B11" s="19" t="s">
        <v>32</v>
      </c>
      <c r="C11" s="20" t="s">
        <v>33</v>
      </c>
      <c r="D11" s="20" t="s">
        <v>34</v>
      </c>
      <c r="E11" s="20" t="s">
        <v>55</v>
      </c>
      <c r="F11" s="20" t="s">
        <v>36</v>
      </c>
      <c r="G11" s="20" t="s">
        <v>37</v>
      </c>
      <c r="H11" s="21" t="s">
        <v>38</v>
      </c>
      <c r="I11" s="21" t="s">
        <v>39</v>
      </c>
      <c r="J11" s="21" t="s">
        <v>90</v>
      </c>
      <c r="K11" s="22">
        <v>44928</v>
      </c>
      <c r="L11" s="22">
        <v>45291</v>
      </c>
      <c r="M11" s="21" t="s">
        <v>91</v>
      </c>
      <c r="N11" s="21" t="s">
        <v>91</v>
      </c>
      <c r="O11" s="21" t="s">
        <v>43</v>
      </c>
      <c r="P11" s="21" t="s">
        <v>92</v>
      </c>
      <c r="Q11" s="21" t="s">
        <v>45</v>
      </c>
      <c r="R11" s="93">
        <v>4</v>
      </c>
      <c r="S11" s="21" t="s">
        <v>46</v>
      </c>
      <c r="T11" s="21" t="s">
        <v>93</v>
      </c>
      <c r="U11" s="21" t="s">
        <v>63</v>
      </c>
      <c r="V11" s="21" t="s">
        <v>94</v>
      </c>
      <c r="W11" s="23" t="s">
        <v>50</v>
      </c>
      <c r="X11" s="21" t="s">
        <v>64</v>
      </c>
      <c r="Y11" s="115" t="s">
        <v>95</v>
      </c>
      <c r="Z11" s="67">
        <v>1</v>
      </c>
      <c r="AA11" s="65"/>
      <c r="AB11" s="20" t="s">
        <v>96</v>
      </c>
      <c r="AC11" s="20" t="s">
        <v>54</v>
      </c>
    </row>
    <row r="12" spans="1:29" s="18" customFormat="1" ht="153" x14ac:dyDescent="0.25">
      <c r="A12" s="21">
        <f t="shared" si="0"/>
        <v>8</v>
      </c>
      <c r="B12" s="19" t="s">
        <v>32</v>
      </c>
      <c r="C12" s="20" t="s">
        <v>33</v>
      </c>
      <c r="D12" s="20" t="s">
        <v>34</v>
      </c>
      <c r="E12" s="20" t="s">
        <v>55</v>
      </c>
      <c r="F12" s="20" t="s">
        <v>36</v>
      </c>
      <c r="G12" s="20" t="s">
        <v>37</v>
      </c>
      <c r="H12" s="21" t="s">
        <v>38</v>
      </c>
      <c r="I12" s="21" t="s">
        <v>39</v>
      </c>
      <c r="J12" s="21" t="s">
        <v>97</v>
      </c>
      <c r="K12" s="22">
        <v>44958</v>
      </c>
      <c r="L12" s="22">
        <v>45290</v>
      </c>
      <c r="M12" s="21" t="s">
        <v>98</v>
      </c>
      <c r="N12" s="21" t="s">
        <v>99</v>
      </c>
      <c r="O12" s="21" t="s">
        <v>59</v>
      </c>
      <c r="P12" s="21" t="s">
        <v>44</v>
      </c>
      <c r="Q12" s="21" t="s">
        <v>45</v>
      </c>
      <c r="R12" s="93">
        <v>1</v>
      </c>
      <c r="S12" s="21" t="s">
        <v>46</v>
      </c>
      <c r="T12" s="21" t="s">
        <v>100</v>
      </c>
      <c r="U12" s="21" t="s">
        <v>48</v>
      </c>
      <c r="V12" s="20" t="s">
        <v>49</v>
      </c>
      <c r="W12" s="23">
        <v>58780000</v>
      </c>
      <c r="X12" s="21" t="s">
        <v>64</v>
      </c>
      <c r="Y12" s="115" t="s">
        <v>101</v>
      </c>
      <c r="Z12" s="66" t="s">
        <v>53</v>
      </c>
      <c r="AA12" s="65">
        <v>4253333</v>
      </c>
      <c r="AB12" s="20" t="s">
        <v>72</v>
      </c>
      <c r="AC12" s="20" t="s">
        <v>54</v>
      </c>
    </row>
    <row r="13" spans="1:29" s="18" customFormat="1" ht="184.5" customHeight="1" x14ac:dyDescent="0.25">
      <c r="A13" s="46">
        <f t="shared" si="0"/>
        <v>9</v>
      </c>
      <c r="B13" s="44" t="s">
        <v>32</v>
      </c>
      <c r="C13" s="49" t="s">
        <v>102</v>
      </c>
      <c r="D13" s="44" t="s">
        <v>103</v>
      </c>
      <c r="E13" s="44" t="s">
        <v>104</v>
      </c>
      <c r="F13" s="44" t="s">
        <v>105</v>
      </c>
      <c r="G13" s="44" t="s">
        <v>106</v>
      </c>
      <c r="H13" s="50" t="s">
        <v>107</v>
      </c>
      <c r="I13" s="50" t="s">
        <v>108</v>
      </c>
      <c r="J13" s="50" t="s">
        <v>109</v>
      </c>
      <c r="K13" s="51">
        <v>44927</v>
      </c>
      <c r="L13" s="51">
        <v>45291</v>
      </c>
      <c r="M13" s="50" t="s">
        <v>110</v>
      </c>
      <c r="N13" s="50" t="s">
        <v>111</v>
      </c>
      <c r="O13" s="46" t="s">
        <v>43</v>
      </c>
      <c r="P13" s="50" t="s">
        <v>111</v>
      </c>
      <c r="Q13" s="50" t="s">
        <v>45</v>
      </c>
      <c r="R13" s="94">
        <v>4</v>
      </c>
      <c r="S13" s="46" t="s">
        <v>112</v>
      </c>
      <c r="T13" s="50" t="s">
        <v>113</v>
      </c>
      <c r="U13" s="50" t="s">
        <v>63</v>
      </c>
      <c r="V13" s="49" t="s">
        <v>49</v>
      </c>
      <c r="W13" s="52"/>
      <c r="X13" s="50" t="s">
        <v>114</v>
      </c>
      <c r="Y13" s="49" t="s">
        <v>115</v>
      </c>
      <c r="Z13" s="68">
        <v>1</v>
      </c>
      <c r="AA13" s="110">
        <v>40000000</v>
      </c>
      <c r="AB13" s="103" t="s">
        <v>116</v>
      </c>
      <c r="AC13" s="49" t="s">
        <v>117</v>
      </c>
    </row>
    <row r="14" spans="1:29" s="18" customFormat="1" ht="89.25" x14ac:dyDescent="0.25">
      <c r="A14" s="46">
        <f t="shared" si="0"/>
        <v>10</v>
      </c>
      <c r="B14" s="44" t="s">
        <v>32</v>
      </c>
      <c r="C14" s="49" t="s">
        <v>102</v>
      </c>
      <c r="D14" s="44" t="s">
        <v>103</v>
      </c>
      <c r="E14" s="44" t="s">
        <v>104</v>
      </c>
      <c r="F14" s="44" t="s">
        <v>118</v>
      </c>
      <c r="G14" s="44" t="s">
        <v>119</v>
      </c>
      <c r="H14" s="50" t="s">
        <v>107</v>
      </c>
      <c r="I14" s="50" t="s">
        <v>108</v>
      </c>
      <c r="J14" s="50" t="s">
        <v>120</v>
      </c>
      <c r="K14" s="51">
        <v>44927</v>
      </c>
      <c r="L14" s="51">
        <v>45291</v>
      </c>
      <c r="M14" s="50" t="s">
        <v>121</v>
      </c>
      <c r="N14" s="50" t="s">
        <v>121</v>
      </c>
      <c r="O14" s="46" t="s">
        <v>43</v>
      </c>
      <c r="P14" s="50" t="s">
        <v>122</v>
      </c>
      <c r="Q14" s="50" t="s">
        <v>61</v>
      </c>
      <c r="R14" s="95">
        <v>1</v>
      </c>
      <c r="S14" s="46" t="s">
        <v>112</v>
      </c>
      <c r="T14" s="50" t="s">
        <v>123</v>
      </c>
      <c r="U14" s="50" t="s">
        <v>63</v>
      </c>
      <c r="V14" s="49" t="s">
        <v>49</v>
      </c>
      <c r="W14" s="52">
        <v>286000000</v>
      </c>
      <c r="X14" s="50" t="s">
        <v>114</v>
      </c>
      <c r="Y14" s="20" t="s">
        <v>124</v>
      </c>
      <c r="Z14" s="20" t="s">
        <v>125</v>
      </c>
      <c r="AA14" s="103">
        <v>55576667</v>
      </c>
      <c r="AB14" s="49" t="s">
        <v>126</v>
      </c>
      <c r="AC14" s="49" t="s">
        <v>127</v>
      </c>
    </row>
    <row r="15" spans="1:29" s="18" customFormat="1" ht="89.25" x14ac:dyDescent="0.25">
      <c r="A15" s="46">
        <f t="shared" si="0"/>
        <v>11</v>
      </c>
      <c r="B15" s="44" t="s">
        <v>32</v>
      </c>
      <c r="C15" s="49" t="s">
        <v>102</v>
      </c>
      <c r="D15" s="44" t="s">
        <v>103</v>
      </c>
      <c r="E15" s="44" t="s">
        <v>104</v>
      </c>
      <c r="F15" s="44" t="s">
        <v>118</v>
      </c>
      <c r="G15" s="44" t="s">
        <v>119</v>
      </c>
      <c r="H15" s="50" t="s">
        <v>107</v>
      </c>
      <c r="I15" s="50" t="s">
        <v>108</v>
      </c>
      <c r="J15" s="50" t="s">
        <v>120</v>
      </c>
      <c r="K15" s="51">
        <v>45108</v>
      </c>
      <c r="L15" s="51">
        <v>45291</v>
      </c>
      <c r="M15" s="50" t="s">
        <v>128</v>
      </c>
      <c r="N15" s="50" t="s">
        <v>129</v>
      </c>
      <c r="O15" s="46" t="s">
        <v>43</v>
      </c>
      <c r="P15" s="50" t="s">
        <v>130</v>
      </c>
      <c r="Q15" s="50" t="s">
        <v>45</v>
      </c>
      <c r="R15" s="94">
        <v>1</v>
      </c>
      <c r="S15" s="46" t="s">
        <v>112</v>
      </c>
      <c r="T15" s="50" t="s">
        <v>131</v>
      </c>
      <c r="U15" s="50" t="s">
        <v>48</v>
      </c>
      <c r="V15" s="49" t="s">
        <v>49</v>
      </c>
      <c r="W15" s="52">
        <v>7210000</v>
      </c>
      <c r="X15" s="50" t="s">
        <v>114</v>
      </c>
      <c r="Y15" s="20" t="s">
        <v>132</v>
      </c>
      <c r="Z15" s="20" t="s">
        <v>133</v>
      </c>
      <c r="AA15" s="103" t="s">
        <v>53</v>
      </c>
      <c r="AB15" s="49" t="s">
        <v>126</v>
      </c>
      <c r="AC15" s="49" t="s">
        <v>127</v>
      </c>
    </row>
    <row r="16" spans="1:29" s="18" customFormat="1" ht="89.25" x14ac:dyDescent="0.25">
      <c r="A16" s="46">
        <f t="shared" si="0"/>
        <v>12</v>
      </c>
      <c r="B16" s="44" t="s">
        <v>32</v>
      </c>
      <c r="C16" s="49" t="s">
        <v>102</v>
      </c>
      <c r="D16" s="44" t="s">
        <v>103</v>
      </c>
      <c r="E16" s="44" t="s">
        <v>104</v>
      </c>
      <c r="F16" s="44" t="s">
        <v>134</v>
      </c>
      <c r="G16" s="44" t="s">
        <v>135</v>
      </c>
      <c r="H16" s="50" t="s">
        <v>107</v>
      </c>
      <c r="I16" s="50" t="s">
        <v>108</v>
      </c>
      <c r="J16" s="50" t="s">
        <v>136</v>
      </c>
      <c r="K16" s="51">
        <v>44927</v>
      </c>
      <c r="L16" s="51">
        <v>45291</v>
      </c>
      <c r="M16" s="50" t="s">
        <v>121</v>
      </c>
      <c r="N16" s="50" t="s">
        <v>121</v>
      </c>
      <c r="O16" s="46" t="s">
        <v>43</v>
      </c>
      <c r="P16" s="50" t="s">
        <v>122</v>
      </c>
      <c r="Q16" s="50" t="s">
        <v>61</v>
      </c>
      <c r="R16" s="95">
        <v>1</v>
      </c>
      <c r="S16" s="46" t="s">
        <v>112</v>
      </c>
      <c r="T16" s="50" t="s">
        <v>123</v>
      </c>
      <c r="U16" s="50" t="s">
        <v>63</v>
      </c>
      <c r="V16" s="49" t="s">
        <v>49</v>
      </c>
      <c r="W16" s="52">
        <v>176000000</v>
      </c>
      <c r="X16" s="50" t="s">
        <v>137</v>
      </c>
      <c r="Y16" s="49" t="s">
        <v>138</v>
      </c>
      <c r="Z16" s="69">
        <v>1</v>
      </c>
      <c r="AA16" s="103">
        <v>24050000</v>
      </c>
      <c r="AB16" s="49" t="s">
        <v>139</v>
      </c>
      <c r="AC16" s="49" t="s">
        <v>140</v>
      </c>
    </row>
    <row r="17" spans="1:30" s="18" customFormat="1" ht="140.25" x14ac:dyDescent="0.25">
      <c r="A17" s="46">
        <f t="shared" si="0"/>
        <v>13</v>
      </c>
      <c r="B17" s="44" t="s">
        <v>32</v>
      </c>
      <c r="C17" s="49" t="s">
        <v>102</v>
      </c>
      <c r="D17" s="44" t="s">
        <v>103</v>
      </c>
      <c r="E17" s="44" t="s">
        <v>104</v>
      </c>
      <c r="F17" s="44" t="s">
        <v>118</v>
      </c>
      <c r="G17" s="44" t="s">
        <v>37</v>
      </c>
      <c r="H17" s="50" t="s">
        <v>107</v>
      </c>
      <c r="I17" s="50" t="s">
        <v>108</v>
      </c>
      <c r="J17" s="50" t="s">
        <v>141</v>
      </c>
      <c r="K17" s="51">
        <v>44927</v>
      </c>
      <c r="L17" s="51">
        <v>45291</v>
      </c>
      <c r="M17" s="50" t="s">
        <v>121</v>
      </c>
      <c r="N17" s="50" t="s">
        <v>121</v>
      </c>
      <c r="O17" s="46" t="s">
        <v>43</v>
      </c>
      <c r="P17" s="50" t="s">
        <v>122</v>
      </c>
      <c r="Q17" s="50" t="s">
        <v>61</v>
      </c>
      <c r="R17" s="95">
        <v>1</v>
      </c>
      <c r="S17" s="46" t="s">
        <v>112</v>
      </c>
      <c r="T17" s="50" t="s">
        <v>123</v>
      </c>
      <c r="U17" s="50" t="s">
        <v>63</v>
      </c>
      <c r="V17" s="49" t="s">
        <v>49</v>
      </c>
      <c r="W17" s="52">
        <v>66000000</v>
      </c>
      <c r="X17" s="50" t="s">
        <v>137</v>
      </c>
      <c r="Y17" s="20" t="s">
        <v>142</v>
      </c>
      <c r="Z17" s="71">
        <v>1</v>
      </c>
      <c r="AA17" s="65">
        <v>13275000</v>
      </c>
      <c r="AB17" s="49" t="s">
        <v>143</v>
      </c>
      <c r="AC17" s="49" t="s">
        <v>144</v>
      </c>
    </row>
    <row r="18" spans="1:30" s="18" customFormat="1" ht="191.25" x14ac:dyDescent="0.25">
      <c r="A18" s="46">
        <f t="shared" si="0"/>
        <v>14</v>
      </c>
      <c r="B18" s="44" t="s">
        <v>32</v>
      </c>
      <c r="C18" s="49" t="s">
        <v>102</v>
      </c>
      <c r="D18" s="44" t="s">
        <v>103</v>
      </c>
      <c r="E18" s="44" t="s">
        <v>104</v>
      </c>
      <c r="F18" s="44" t="s">
        <v>118</v>
      </c>
      <c r="G18" s="44" t="s">
        <v>37</v>
      </c>
      <c r="H18" s="50" t="s">
        <v>107</v>
      </c>
      <c r="I18" s="50" t="s">
        <v>108</v>
      </c>
      <c r="J18" s="50" t="s">
        <v>145</v>
      </c>
      <c r="K18" s="51">
        <v>44927</v>
      </c>
      <c r="L18" s="51">
        <v>45291</v>
      </c>
      <c r="M18" s="50" t="s">
        <v>121</v>
      </c>
      <c r="N18" s="50" t="s">
        <v>121</v>
      </c>
      <c r="O18" s="46" t="s">
        <v>43</v>
      </c>
      <c r="P18" s="50" t="s">
        <v>122</v>
      </c>
      <c r="Q18" s="50" t="s">
        <v>61</v>
      </c>
      <c r="R18" s="95">
        <v>1</v>
      </c>
      <c r="S18" s="46" t="s">
        <v>112</v>
      </c>
      <c r="T18" s="50" t="s">
        <v>123</v>
      </c>
      <c r="U18" s="50" t="s">
        <v>63</v>
      </c>
      <c r="V18" s="49" t="s">
        <v>49</v>
      </c>
      <c r="W18" s="52">
        <v>220000000</v>
      </c>
      <c r="X18" s="50" t="s">
        <v>137</v>
      </c>
      <c r="Y18" s="49" t="s">
        <v>146</v>
      </c>
      <c r="Z18" s="72">
        <v>0.25</v>
      </c>
      <c r="AA18" s="103">
        <v>41650000</v>
      </c>
      <c r="AB18" s="49" t="s">
        <v>147</v>
      </c>
      <c r="AC18" s="49" t="s">
        <v>148</v>
      </c>
    </row>
    <row r="19" spans="1:30" s="18" customFormat="1" ht="191.25" x14ac:dyDescent="0.25">
      <c r="A19" s="46">
        <f t="shared" si="0"/>
        <v>15</v>
      </c>
      <c r="B19" s="44" t="s">
        <v>32</v>
      </c>
      <c r="C19" s="49" t="s">
        <v>102</v>
      </c>
      <c r="D19" s="44" t="s">
        <v>103</v>
      </c>
      <c r="E19" s="44" t="s">
        <v>104</v>
      </c>
      <c r="F19" s="44" t="s">
        <v>105</v>
      </c>
      <c r="G19" s="44" t="s">
        <v>149</v>
      </c>
      <c r="H19" s="50" t="s">
        <v>107</v>
      </c>
      <c r="I19" s="50" t="s">
        <v>108</v>
      </c>
      <c r="J19" s="50" t="s">
        <v>150</v>
      </c>
      <c r="K19" s="51">
        <v>44927</v>
      </c>
      <c r="L19" s="51">
        <v>45291</v>
      </c>
      <c r="M19" s="50" t="s">
        <v>121</v>
      </c>
      <c r="N19" s="50" t="s">
        <v>121</v>
      </c>
      <c r="O19" s="46" t="s">
        <v>43</v>
      </c>
      <c r="P19" s="50" t="s">
        <v>122</v>
      </c>
      <c r="Q19" s="50" t="s">
        <v>61</v>
      </c>
      <c r="R19" s="95">
        <v>1</v>
      </c>
      <c r="S19" s="46" t="s">
        <v>112</v>
      </c>
      <c r="T19" s="50" t="s">
        <v>123</v>
      </c>
      <c r="U19" s="50" t="s">
        <v>63</v>
      </c>
      <c r="V19" s="49" t="s">
        <v>49</v>
      </c>
      <c r="W19" s="52">
        <v>209000000</v>
      </c>
      <c r="X19" s="50" t="s">
        <v>137</v>
      </c>
      <c r="Y19" s="20" t="s">
        <v>151</v>
      </c>
      <c r="Z19" s="64">
        <v>1</v>
      </c>
      <c r="AA19" s="65">
        <v>26263333</v>
      </c>
      <c r="AB19" s="20" t="s">
        <v>152</v>
      </c>
      <c r="AC19" s="20" t="s">
        <v>153</v>
      </c>
    </row>
    <row r="20" spans="1:30" s="18" customFormat="1" ht="89.25" x14ac:dyDescent="0.25">
      <c r="A20" s="46">
        <f t="shared" si="0"/>
        <v>16</v>
      </c>
      <c r="B20" s="44" t="s">
        <v>32</v>
      </c>
      <c r="C20" s="49" t="s">
        <v>102</v>
      </c>
      <c r="D20" s="44" t="s">
        <v>103</v>
      </c>
      <c r="E20" s="44" t="s">
        <v>104</v>
      </c>
      <c r="F20" s="44" t="s">
        <v>105</v>
      </c>
      <c r="G20" s="44" t="s">
        <v>149</v>
      </c>
      <c r="H20" s="50" t="s">
        <v>107</v>
      </c>
      <c r="I20" s="50" t="s">
        <v>108</v>
      </c>
      <c r="J20" s="42" t="s">
        <v>154</v>
      </c>
      <c r="K20" s="45">
        <v>45017</v>
      </c>
      <c r="L20" s="45">
        <v>45291</v>
      </c>
      <c r="M20" s="50" t="s">
        <v>155</v>
      </c>
      <c r="N20" s="42" t="s">
        <v>156</v>
      </c>
      <c r="O20" s="46" t="s">
        <v>43</v>
      </c>
      <c r="P20" s="50" t="s">
        <v>157</v>
      </c>
      <c r="Q20" s="43" t="s">
        <v>45</v>
      </c>
      <c r="R20" s="96">
        <v>4</v>
      </c>
      <c r="S20" s="43" t="s">
        <v>158</v>
      </c>
      <c r="T20" s="50" t="s">
        <v>159</v>
      </c>
      <c r="U20" s="46" t="s">
        <v>63</v>
      </c>
      <c r="V20" s="49" t="s">
        <v>49</v>
      </c>
      <c r="W20" s="52">
        <f>413600000+80000000</f>
        <v>493600000</v>
      </c>
      <c r="X20" s="42" t="s">
        <v>160</v>
      </c>
      <c r="Y20" s="20" t="s">
        <v>161</v>
      </c>
      <c r="Z20" s="75" t="s">
        <v>53</v>
      </c>
      <c r="AA20" s="75">
        <v>0</v>
      </c>
      <c r="AB20" s="20" t="s">
        <v>162</v>
      </c>
      <c r="AC20" s="20" t="s">
        <v>163</v>
      </c>
    </row>
    <row r="21" spans="1:30" s="18" customFormat="1" ht="89.25" x14ac:dyDescent="0.25">
      <c r="A21" s="46">
        <f t="shared" si="0"/>
        <v>17</v>
      </c>
      <c r="B21" s="44" t="s">
        <v>32</v>
      </c>
      <c r="C21" s="49" t="s">
        <v>102</v>
      </c>
      <c r="D21" s="44" t="s">
        <v>103</v>
      </c>
      <c r="E21" s="44" t="s">
        <v>104</v>
      </c>
      <c r="F21" s="44" t="s">
        <v>105</v>
      </c>
      <c r="G21" s="44" t="s">
        <v>149</v>
      </c>
      <c r="H21" s="50" t="s">
        <v>107</v>
      </c>
      <c r="I21" s="50" t="s">
        <v>108</v>
      </c>
      <c r="J21" s="50" t="s">
        <v>164</v>
      </c>
      <c r="K21" s="45">
        <v>45017</v>
      </c>
      <c r="L21" s="45">
        <v>45291</v>
      </c>
      <c r="M21" s="50" t="s">
        <v>165</v>
      </c>
      <c r="N21" s="50" t="s">
        <v>166</v>
      </c>
      <c r="O21" s="46" t="s">
        <v>43</v>
      </c>
      <c r="P21" s="50" t="s">
        <v>166</v>
      </c>
      <c r="Q21" s="43" t="s">
        <v>45</v>
      </c>
      <c r="R21" s="96">
        <v>1</v>
      </c>
      <c r="S21" s="43" t="s">
        <v>158</v>
      </c>
      <c r="T21" s="50" t="s">
        <v>159</v>
      </c>
      <c r="U21" s="46" t="s">
        <v>63</v>
      </c>
      <c r="V21" s="49" t="s">
        <v>49</v>
      </c>
      <c r="W21" s="52">
        <f>262400000-80000000</f>
        <v>182400000</v>
      </c>
      <c r="X21" s="42" t="s">
        <v>160</v>
      </c>
      <c r="Y21" s="20" t="s">
        <v>161</v>
      </c>
      <c r="Z21" s="75" t="s">
        <v>53</v>
      </c>
      <c r="AA21" s="75">
        <v>19466667</v>
      </c>
      <c r="AB21" s="20" t="s">
        <v>162</v>
      </c>
      <c r="AC21" s="20" t="s">
        <v>163</v>
      </c>
    </row>
    <row r="22" spans="1:30" s="18" customFormat="1" ht="89.25" x14ac:dyDescent="0.25">
      <c r="A22" s="46">
        <f t="shared" si="0"/>
        <v>18</v>
      </c>
      <c r="B22" s="44" t="s">
        <v>32</v>
      </c>
      <c r="C22" s="49" t="s">
        <v>102</v>
      </c>
      <c r="D22" s="44" t="s">
        <v>103</v>
      </c>
      <c r="E22" s="44" t="s">
        <v>104</v>
      </c>
      <c r="F22" s="44" t="s">
        <v>105</v>
      </c>
      <c r="G22" s="44" t="s">
        <v>149</v>
      </c>
      <c r="H22" s="50" t="s">
        <v>167</v>
      </c>
      <c r="I22" s="50" t="s">
        <v>168</v>
      </c>
      <c r="J22" s="42" t="s">
        <v>169</v>
      </c>
      <c r="K22" s="45">
        <v>45017</v>
      </c>
      <c r="L22" s="45">
        <v>45291</v>
      </c>
      <c r="M22" s="42" t="s">
        <v>170</v>
      </c>
      <c r="N22" s="42" t="s">
        <v>171</v>
      </c>
      <c r="O22" s="46" t="s">
        <v>43</v>
      </c>
      <c r="P22" s="42" t="s">
        <v>171</v>
      </c>
      <c r="Q22" s="43" t="s">
        <v>45</v>
      </c>
      <c r="R22" s="96">
        <v>1</v>
      </c>
      <c r="S22" s="43" t="s">
        <v>158</v>
      </c>
      <c r="T22" s="50" t="s">
        <v>159</v>
      </c>
      <c r="U22" s="46" t="s">
        <v>63</v>
      </c>
      <c r="V22" s="49" t="s">
        <v>49</v>
      </c>
      <c r="W22" s="53">
        <v>600000000</v>
      </c>
      <c r="X22" s="42" t="s">
        <v>160</v>
      </c>
      <c r="Y22" s="116" t="s">
        <v>172</v>
      </c>
      <c r="Z22" s="74" t="s">
        <v>53</v>
      </c>
      <c r="AA22" s="111">
        <v>0</v>
      </c>
      <c r="AB22" s="74" t="s">
        <v>53</v>
      </c>
      <c r="AC22" s="108" t="s">
        <v>173</v>
      </c>
    </row>
    <row r="23" spans="1:30" s="48" customFormat="1" ht="89.25" x14ac:dyDescent="0.25">
      <c r="A23" s="46">
        <f t="shared" si="0"/>
        <v>19</v>
      </c>
      <c r="B23" s="42" t="s">
        <v>32</v>
      </c>
      <c r="C23" s="43" t="s">
        <v>102</v>
      </c>
      <c r="D23" s="44" t="s">
        <v>103</v>
      </c>
      <c r="E23" s="42" t="s">
        <v>104</v>
      </c>
      <c r="F23" s="42" t="s">
        <v>174</v>
      </c>
      <c r="G23" s="42" t="s">
        <v>135</v>
      </c>
      <c r="H23" s="42" t="s">
        <v>107</v>
      </c>
      <c r="I23" s="42" t="s">
        <v>175</v>
      </c>
      <c r="J23" s="42" t="s">
        <v>176</v>
      </c>
      <c r="K23" s="45">
        <v>45108</v>
      </c>
      <c r="L23" s="45">
        <v>45199</v>
      </c>
      <c r="M23" s="42" t="s">
        <v>177</v>
      </c>
      <c r="N23" s="42" t="s">
        <v>178</v>
      </c>
      <c r="O23" s="46" t="s">
        <v>43</v>
      </c>
      <c r="P23" s="42" t="s">
        <v>178</v>
      </c>
      <c r="Q23" s="46" t="s">
        <v>45</v>
      </c>
      <c r="R23" s="94">
        <v>1</v>
      </c>
      <c r="S23" s="46" t="s">
        <v>179</v>
      </c>
      <c r="T23" s="42" t="s">
        <v>180</v>
      </c>
      <c r="U23" s="46" t="s">
        <v>48</v>
      </c>
      <c r="V23" s="46" t="s">
        <v>94</v>
      </c>
      <c r="W23" s="47">
        <v>0</v>
      </c>
      <c r="X23" s="42" t="s">
        <v>181</v>
      </c>
      <c r="Y23" s="117" t="s">
        <v>182</v>
      </c>
      <c r="Z23" s="64" t="s">
        <v>53</v>
      </c>
      <c r="AA23" s="111">
        <v>0</v>
      </c>
      <c r="AB23" s="20" t="s">
        <v>182</v>
      </c>
      <c r="AC23" s="20" t="s">
        <v>127</v>
      </c>
    </row>
    <row r="24" spans="1:30" s="18" customFormat="1" ht="127.5" x14ac:dyDescent="0.25">
      <c r="A24" s="21">
        <f t="shared" si="0"/>
        <v>20</v>
      </c>
      <c r="B24" s="70" t="s">
        <v>183</v>
      </c>
      <c r="C24" s="20" t="s">
        <v>184</v>
      </c>
      <c r="D24" s="27" t="s">
        <v>185</v>
      </c>
      <c r="E24" s="70" t="s">
        <v>186</v>
      </c>
      <c r="F24" s="19" t="s">
        <v>118</v>
      </c>
      <c r="G24" s="70" t="s">
        <v>187</v>
      </c>
      <c r="H24" s="70" t="s">
        <v>188</v>
      </c>
      <c r="I24" s="70" t="s">
        <v>189</v>
      </c>
      <c r="J24" s="70" t="s">
        <v>190</v>
      </c>
      <c r="K24" s="33">
        <v>44927</v>
      </c>
      <c r="L24" s="33">
        <v>45291</v>
      </c>
      <c r="M24" s="70" t="s">
        <v>191</v>
      </c>
      <c r="N24" s="70" t="s">
        <v>192</v>
      </c>
      <c r="O24" s="27" t="s">
        <v>193</v>
      </c>
      <c r="P24" s="70" t="s">
        <v>194</v>
      </c>
      <c r="Q24" s="75" t="s">
        <v>195</v>
      </c>
      <c r="R24" s="20">
        <v>4</v>
      </c>
      <c r="S24" s="75" t="s">
        <v>179</v>
      </c>
      <c r="T24" s="70" t="s">
        <v>196</v>
      </c>
      <c r="U24" s="76" t="s">
        <v>197</v>
      </c>
      <c r="V24" s="21" t="s">
        <v>198</v>
      </c>
      <c r="W24" s="23" t="s">
        <v>50</v>
      </c>
      <c r="X24" s="40" t="s">
        <v>199</v>
      </c>
      <c r="Y24" s="55" t="s">
        <v>200</v>
      </c>
      <c r="Z24" s="55">
        <v>1</v>
      </c>
      <c r="AA24" s="55">
        <v>0</v>
      </c>
      <c r="AB24" s="120">
        <v>0.33</v>
      </c>
      <c r="AC24" s="55" t="s">
        <v>201</v>
      </c>
      <c r="AD24" s="55" t="s">
        <v>202</v>
      </c>
    </row>
    <row r="25" spans="1:30" s="18" customFormat="1" ht="127.5" x14ac:dyDescent="0.25">
      <c r="A25" s="21">
        <f t="shared" si="0"/>
        <v>21</v>
      </c>
      <c r="B25" s="27" t="s">
        <v>183</v>
      </c>
      <c r="C25" s="21" t="s">
        <v>184</v>
      </c>
      <c r="D25" s="27" t="s">
        <v>185</v>
      </c>
      <c r="E25" s="27" t="s">
        <v>186</v>
      </c>
      <c r="F25" s="19" t="s">
        <v>118</v>
      </c>
      <c r="G25" s="70" t="s">
        <v>187</v>
      </c>
      <c r="H25" s="27" t="s">
        <v>188</v>
      </c>
      <c r="I25" s="27" t="s">
        <v>189</v>
      </c>
      <c r="J25" s="27" t="s">
        <v>203</v>
      </c>
      <c r="K25" s="35">
        <v>45170</v>
      </c>
      <c r="L25" s="35">
        <v>45291</v>
      </c>
      <c r="M25" s="27" t="s">
        <v>204</v>
      </c>
      <c r="N25" s="27" t="s">
        <v>205</v>
      </c>
      <c r="O25" s="27" t="s">
        <v>206</v>
      </c>
      <c r="P25" s="27" t="s">
        <v>207</v>
      </c>
      <c r="Q25" s="28" t="s">
        <v>195</v>
      </c>
      <c r="R25" s="21">
        <v>1</v>
      </c>
      <c r="S25" s="28" t="s">
        <v>179</v>
      </c>
      <c r="T25" s="27" t="s">
        <v>208</v>
      </c>
      <c r="U25" s="77" t="s">
        <v>48</v>
      </c>
      <c r="V25" s="21" t="s">
        <v>49</v>
      </c>
      <c r="W25" s="78">
        <v>27800000</v>
      </c>
      <c r="X25" s="40" t="s">
        <v>209</v>
      </c>
      <c r="Y25" s="55" t="s">
        <v>210</v>
      </c>
      <c r="Z25" s="120">
        <v>0.81</v>
      </c>
      <c r="AA25" s="55">
        <v>0</v>
      </c>
      <c r="AB25" s="120">
        <v>0.33</v>
      </c>
      <c r="AC25" s="55" t="s">
        <v>211</v>
      </c>
      <c r="AD25" s="55" t="s">
        <v>202</v>
      </c>
    </row>
    <row r="26" spans="1:30" s="18" customFormat="1" ht="89.25" x14ac:dyDescent="0.25">
      <c r="A26" s="21">
        <f t="shared" si="0"/>
        <v>22</v>
      </c>
      <c r="B26" s="27" t="s">
        <v>32</v>
      </c>
      <c r="C26" s="21" t="s">
        <v>102</v>
      </c>
      <c r="D26" s="19" t="s">
        <v>103</v>
      </c>
      <c r="E26" s="27" t="s">
        <v>104</v>
      </c>
      <c r="F26" s="19" t="s">
        <v>118</v>
      </c>
      <c r="G26" s="24" t="s">
        <v>212</v>
      </c>
      <c r="H26" s="27" t="s">
        <v>188</v>
      </c>
      <c r="I26" s="27" t="s">
        <v>189</v>
      </c>
      <c r="J26" s="27" t="s">
        <v>213</v>
      </c>
      <c r="K26" s="35">
        <v>45017</v>
      </c>
      <c r="L26" s="35">
        <v>45291</v>
      </c>
      <c r="M26" s="27" t="s">
        <v>214</v>
      </c>
      <c r="N26" s="27" t="s">
        <v>215</v>
      </c>
      <c r="O26" s="27" t="s">
        <v>206</v>
      </c>
      <c r="P26" s="27" t="s">
        <v>216</v>
      </c>
      <c r="Q26" s="28" t="s">
        <v>61</v>
      </c>
      <c r="R26" s="79">
        <v>1</v>
      </c>
      <c r="S26" s="21" t="s">
        <v>46</v>
      </c>
      <c r="T26" s="27" t="s">
        <v>217</v>
      </c>
      <c r="U26" s="77" t="s">
        <v>48</v>
      </c>
      <c r="V26" s="21" t="s">
        <v>49</v>
      </c>
      <c r="W26" s="78">
        <v>266761000</v>
      </c>
      <c r="X26" s="40" t="s">
        <v>218</v>
      </c>
      <c r="Y26" s="55" t="s">
        <v>219</v>
      </c>
      <c r="Z26" s="120">
        <v>1</v>
      </c>
      <c r="AA26" s="55">
        <v>0</v>
      </c>
      <c r="AB26" s="120">
        <v>0.33</v>
      </c>
      <c r="AC26" s="55" t="s">
        <v>220</v>
      </c>
      <c r="AD26" s="55" t="s">
        <v>202</v>
      </c>
    </row>
    <row r="27" spans="1:30" s="18" customFormat="1" ht="102" x14ac:dyDescent="0.25">
      <c r="A27" s="21">
        <f t="shared" si="0"/>
        <v>23</v>
      </c>
      <c r="B27" s="27" t="s">
        <v>32</v>
      </c>
      <c r="C27" s="21" t="s">
        <v>102</v>
      </c>
      <c r="D27" s="19" t="s">
        <v>103</v>
      </c>
      <c r="E27" s="27" t="s">
        <v>104</v>
      </c>
      <c r="F27" s="19" t="s">
        <v>118</v>
      </c>
      <c r="G27" s="70" t="s">
        <v>187</v>
      </c>
      <c r="H27" s="27" t="s">
        <v>188</v>
      </c>
      <c r="I27" s="27" t="s">
        <v>189</v>
      </c>
      <c r="J27" s="27" t="s">
        <v>221</v>
      </c>
      <c r="K27" s="35">
        <v>44927</v>
      </c>
      <c r="L27" s="35">
        <v>45291</v>
      </c>
      <c r="M27" s="27" t="s">
        <v>222</v>
      </c>
      <c r="N27" s="27" t="s">
        <v>223</v>
      </c>
      <c r="O27" s="27" t="s">
        <v>59</v>
      </c>
      <c r="P27" s="27" t="s">
        <v>224</v>
      </c>
      <c r="Q27" s="21" t="s">
        <v>61</v>
      </c>
      <c r="R27" s="80">
        <v>1</v>
      </c>
      <c r="S27" s="28" t="s">
        <v>179</v>
      </c>
      <c r="T27" s="27" t="s">
        <v>225</v>
      </c>
      <c r="U27" s="81" t="s">
        <v>197</v>
      </c>
      <c r="V27" s="21" t="s">
        <v>198</v>
      </c>
      <c r="W27" s="23" t="s">
        <v>50</v>
      </c>
      <c r="X27" s="40" t="s">
        <v>199</v>
      </c>
      <c r="Y27" s="55" t="s">
        <v>226</v>
      </c>
      <c r="Z27" s="120">
        <v>1</v>
      </c>
      <c r="AA27" s="55">
        <v>0</v>
      </c>
      <c r="AB27" s="120">
        <v>0.33</v>
      </c>
      <c r="AC27" s="55" t="s">
        <v>227</v>
      </c>
      <c r="AD27" s="55" t="s">
        <v>202</v>
      </c>
    </row>
    <row r="28" spans="1:30" s="18" customFormat="1" ht="89.25" x14ac:dyDescent="0.25">
      <c r="A28" s="21">
        <f t="shared" si="0"/>
        <v>24</v>
      </c>
      <c r="B28" s="27" t="s">
        <v>32</v>
      </c>
      <c r="C28" s="21" t="s">
        <v>102</v>
      </c>
      <c r="D28" s="19" t="s">
        <v>103</v>
      </c>
      <c r="E28" s="27" t="s">
        <v>104</v>
      </c>
      <c r="F28" s="19" t="s">
        <v>118</v>
      </c>
      <c r="G28" s="70" t="s">
        <v>187</v>
      </c>
      <c r="H28" s="27" t="s">
        <v>188</v>
      </c>
      <c r="I28" s="27" t="s">
        <v>189</v>
      </c>
      <c r="J28" s="82" t="s">
        <v>228</v>
      </c>
      <c r="K28" s="35">
        <v>44927</v>
      </c>
      <c r="L28" s="35">
        <v>45291</v>
      </c>
      <c r="M28" s="27" t="s">
        <v>229</v>
      </c>
      <c r="N28" s="27" t="s">
        <v>230</v>
      </c>
      <c r="O28" s="27" t="s">
        <v>231</v>
      </c>
      <c r="P28" s="27" t="s">
        <v>232</v>
      </c>
      <c r="Q28" s="21" t="s">
        <v>61</v>
      </c>
      <c r="R28" s="80">
        <v>1</v>
      </c>
      <c r="S28" s="28" t="s">
        <v>179</v>
      </c>
      <c r="T28" s="27" t="s">
        <v>233</v>
      </c>
      <c r="U28" s="81" t="s">
        <v>197</v>
      </c>
      <c r="V28" s="21" t="s">
        <v>198</v>
      </c>
      <c r="W28" s="23" t="s">
        <v>50</v>
      </c>
      <c r="X28" s="40" t="s">
        <v>199</v>
      </c>
      <c r="Y28" s="55" t="s">
        <v>234</v>
      </c>
      <c r="Z28" s="120">
        <v>1</v>
      </c>
      <c r="AA28" s="55">
        <v>0</v>
      </c>
      <c r="AB28" s="120">
        <v>0.33</v>
      </c>
      <c r="AC28" s="55" t="s">
        <v>235</v>
      </c>
      <c r="AD28" s="55" t="s">
        <v>202</v>
      </c>
    </row>
    <row r="29" spans="1:30" s="18" customFormat="1" ht="89.25" x14ac:dyDescent="0.25">
      <c r="A29" s="21">
        <f t="shared" si="0"/>
        <v>25</v>
      </c>
      <c r="B29" s="27" t="s">
        <v>32</v>
      </c>
      <c r="C29" s="21" t="s">
        <v>102</v>
      </c>
      <c r="D29" s="19" t="s">
        <v>103</v>
      </c>
      <c r="E29" s="27" t="s">
        <v>104</v>
      </c>
      <c r="F29" s="19" t="s">
        <v>118</v>
      </c>
      <c r="G29" s="70" t="s">
        <v>187</v>
      </c>
      <c r="H29" s="27" t="s">
        <v>188</v>
      </c>
      <c r="I29" s="27" t="s">
        <v>189</v>
      </c>
      <c r="J29" s="27" t="s">
        <v>236</v>
      </c>
      <c r="K29" s="35">
        <v>44927</v>
      </c>
      <c r="L29" s="35">
        <v>45291</v>
      </c>
      <c r="M29" s="27" t="s">
        <v>237</v>
      </c>
      <c r="N29" s="27" t="s">
        <v>238</v>
      </c>
      <c r="O29" s="27" t="s">
        <v>59</v>
      </c>
      <c r="P29" s="27" t="s">
        <v>232</v>
      </c>
      <c r="Q29" s="21" t="s">
        <v>61</v>
      </c>
      <c r="R29" s="80">
        <v>1</v>
      </c>
      <c r="S29" s="28" t="s">
        <v>179</v>
      </c>
      <c r="T29" s="27" t="s">
        <v>239</v>
      </c>
      <c r="U29" s="81" t="s">
        <v>197</v>
      </c>
      <c r="V29" s="21" t="s">
        <v>198</v>
      </c>
      <c r="W29" s="23" t="s">
        <v>50</v>
      </c>
      <c r="X29" s="40" t="s">
        <v>199</v>
      </c>
      <c r="Y29" s="116"/>
      <c r="Z29" s="83"/>
      <c r="AA29" s="111"/>
      <c r="AB29" s="74"/>
      <c r="AC29" s="20"/>
    </row>
    <row r="30" spans="1:30" s="18" customFormat="1" ht="89.25" x14ac:dyDescent="0.25">
      <c r="A30" s="21">
        <f t="shared" si="0"/>
        <v>26</v>
      </c>
      <c r="B30" s="27" t="s">
        <v>32</v>
      </c>
      <c r="C30" s="21" t="s">
        <v>102</v>
      </c>
      <c r="D30" s="19" t="s">
        <v>103</v>
      </c>
      <c r="E30" s="27" t="s">
        <v>104</v>
      </c>
      <c r="F30" s="19" t="s">
        <v>118</v>
      </c>
      <c r="G30" s="70" t="s">
        <v>187</v>
      </c>
      <c r="H30" s="27" t="s">
        <v>188</v>
      </c>
      <c r="I30" s="27" t="s">
        <v>189</v>
      </c>
      <c r="J30" s="70" t="s">
        <v>240</v>
      </c>
      <c r="K30" s="35">
        <v>44927</v>
      </c>
      <c r="L30" s="35">
        <v>45291</v>
      </c>
      <c r="M30" s="27" t="s">
        <v>241</v>
      </c>
      <c r="N30" s="27" t="s">
        <v>242</v>
      </c>
      <c r="O30" s="27" t="s">
        <v>59</v>
      </c>
      <c r="P30" s="27" t="s">
        <v>243</v>
      </c>
      <c r="Q30" s="21" t="s">
        <v>61</v>
      </c>
      <c r="R30" s="80">
        <v>1</v>
      </c>
      <c r="S30" s="28" t="s">
        <v>179</v>
      </c>
      <c r="T30" s="27" t="s">
        <v>244</v>
      </c>
      <c r="U30" s="81" t="s">
        <v>197</v>
      </c>
      <c r="V30" s="21" t="s">
        <v>198</v>
      </c>
      <c r="W30" s="23" t="s">
        <v>50</v>
      </c>
      <c r="X30" s="30" t="s">
        <v>245</v>
      </c>
      <c r="Y30" s="116"/>
      <c r="Z30" s="83"/>
      <c r="AA30" s="111"/>
      <c r="AB30" s="74"/>
      <c r="AC30" s="20"/>
    </row>
    <row r="31" spans="1:30" s="18" customFormat="1" ht="102" x14ac:dyDescent="0.25">
      <c r="A31" s="21">
        <f t="shared" si="0"/>
        <v>27</v>
      </c>
      <c r="B31" s="24" t="s">
        <v>32</v>
      </c>
      <c r="C31" s="21" t="s">
        <v>102</v>
      </c>
      <c r="D31" s="19" t="s">
        <v>103</v>
      </c>
      <c r="E31" s="20" t="s">
        <v>55</v>
      </c>
      <c r="F31" s="19" t="s">
        <v>118</v>
      </c>
      <c r="G31" s="24" t="s">
        <v>246</v>
      </c>
      <c r="H31" s="27" t="s">
        <v>167</v>
      </c>
      <c r="I31" s="27" t="s">
        <v>168</v>
      </c>
      <c r="J31" s="22" t="s">
        <v>247</v>
      </c>
      <c r="K31" s="22">
        <v>44986</v>
      </c>
      <c r="L31" s="22">
        <v>45290</v>
      </c>
      <c r="M31" s="27" t="s">
        <v>248</v>
      </c>
      <c r="N31" s="27" t="s">
        <v>249</v>
      </c>
      <c r="O31" s="27" t="s">
        <v>193</v>
      </c>
      <c r="P31" s="27" t="s">
        <v>250</v>
      </c>
      <c r="Q31" s="21" t="s">
        <v>61</v>
      </c>
      <c r="R31" s="66">
        <v>0.9</v>
      </c>
      <c r="S31" s="21" t="s">
        <v>46</v>
      </c>
      <c r="T31" s="27" t="s">
        <v>251</v>
      </c>
      <c r="U31" s="21" t="s">
        <v>63</v>
      </c>
      <c r="V31" s="20" t="s">
        <v>49</v>
      </c>
      <c r="W31" s="31">
        <v>825270275</v>
      </c>
      <c r="X31" s="27" t="s">
        <v>252</v>
      </c>
      <c r="Y31" s="117" t="s">
        <v>253</v>
      </c>
      <c r="Z31" s="64">
        <v>1</v>
      </c>
      <c r="AA31" s="111">
        <v>0</v>
      </c>
      <c r="AB31" s="20" t="s">
        <v>254</v>
      </c>
      <c r="AC31" s="20" t="s">
        <v>173</v>
      </c>
    </row>
    <row r="32" spans="1:30" s="18" customFormat="1" ht="89.25" x14ac:dyDescent="0.25">
      <c r="A32" s="21">
        <f t="shared" si="0"/>
        <v>28</v>
      </c>
      <c r="B32" s="24" t="s">
        <v>32</v>
      </c>
      <c r="C32" s="21" t="s">
        <v>102</v>
      </c>
      <c r="D32" s="19" t="s">
        <v>103</v>
      </c>
      <c r="E32" s="20" t="s">
        <v>55</v>
      </c>
      <c r="F32" s="19" t="s">
        <v>118</v>
      </c>
      <c r="G32" s="19" t="s">
        <v>119</v>
      </c>
      <c r="H32" s="27" t="s">
        <v>167</v>
      </c>
      <c r="I32" s="27" t="s">
        <v>168</v>
      </c>
      <c r="J32" s="22" t="s">
        <v>255</v>
      </c>
      <c r="K32" s="22">
        <v>44927</v>
      </c>
      <c r="L32" s="22">
        <v>45290</v>
      </c>
      <c r="M32" s="27" t="s">
        <v>256</v>
      </c>
      <c r="N32" s="27" t="s">
        <v>257</v>
      </c>
      <c r="O32" s="21" t="s">
        <v>59</v>
      </c>
      <c r="P32" s="27" t="s">
        <v>258</v>
      </c>
      <c r="Q32" s="21" t="s">
        <v>61</v>
      </c>
      <c r="R32" s="66">
        <v>0.96</v>
      </c>
      <c r="S32" s="21" t="s">
        <v>179</v>
      </c>
      <c r="T32" s="27" t="s">
        <v>259</v>
      </c>
      <c r="U32" s="21" t="s">
        <v>63</v>
      </c>
      <c r="V32" s="21" t="s">
        <v>94</v>
      </c>
      <c r="W32" s="32" t="s">
        <v>260</v>
      </c>
      <c r="X32" s="27" t="s">
        <v>261</v>
      </c>
      <c r="Y32" s="117" t="s">
        <v>262</v>
      </c>
      <c r="Z32" s="20" t="s">
        <v>263</v>
      </c>
      <c r="AA32" s="74" t="s">
        <v>53</v>
      </c>
      <c r="AB32" s="20" t="s">
        <v>264</v>
      </c>
      <c r="AC32" s="108" t="s">
        <v>173</v>
      </c>
    </row>
    <row r="33" spans="1:71" s="18" customFormat="1" ht="102" x14ac:dyDescent="0.25">
      <c r="A33" s="21">
        <f t="shared" si="0"/>
        <v>29</v>
      </c>
      <c r="B33" s="24" t="s">
        <v>32</v>
      </c>
      <c r="C33" s="21" t="s">
        <v>102</v>
      </c>
      <c r="D33" s="19" t="s">
        <v>103</v>
      </c>
      <c r="E33" s="20" t="s">
        <v>55</v>
      </c>
      <c r="F33" s="19" t="s">
        <v>118</v>
      </c>
      <c r="G33" s="19" t="s">
        <v>119</v>
      </c>
      <c r="H33" s="27" t="s">
        <v>167</v>
      </c>
      <c r="I33" s="27" t="s">
        <v>168</v>
      </c>
      <c r="J33" s="22" t="s">
        <v>265</v>
      </c>
      <c r="K33" s="22">
        <v>44986</v>
      </c>
      <c r="L33" s="22">
        <v>45290</v>
      </c>
      <c r="M33" s="27" t="s">
        <v>266</v>
      </c>
      <c r="N33" s="27" t="s">
        <v>267</v>
      </c>
      <c r="O33" s="27" t="s">
        <v>193</v>
      </c>
      <c r="P33" s="27" t="s">
        <v>268</v>
      </c>
      <c r="Q33" s="21" t="s">
        <v>61</v>
      </c>
      <c r="R33" s="80">
        <v>0.9</v>
      </c>
      <c r="S33" s="21" t="s">
        <v>46</v>
      </c>
      <c r="T33" s="27" t="s">
        <v>269</v>
      </c>
      <c r="U33" s="28" t="s">
        <v>63</v>
      </c>
      <c r="V33" s="20" t="s">
        <v>49</v>
      </c>
      <c r="W33" s="31">
        <v>187000000</v>
      </c>
      <c r="X33" s="27" t="s">
        <v>261</v>
      </c>
      <c r="Y33" s="117" t="s">
        <v>270</v>
      </c>
      <c r="Z33" s="64">
        <v>0.38</v>
      </c>
      <c r="AA33" s="111">
        <v>26066667</v>
      </c>
      <c r="AB33" s="20" t="s">
        <v>271</v>
      </c>
      <c r="AC33" s="20" t="s">
        <v>173</v>
      </c>
    </row>
    <row r="34" spans="1:71" s="41" customFormat="1" ht="127.5" x14ac:dyDescent="0.25">
      <c r="A34" s="46">
        <f t="shared" si="0"/>
        <v>30</v>
      </c>
      <c r="B34" s="50" t="s">
        <v>32</v>
      </c>
      <c r="C34" s="46" t="s">
        <v>102</v>
      </c>
      <c r="D34" s="44" t="s">
        <v>103</v>
      </c>
      <c r="E34" s="49" t="s">
        <v>55</v>
      </c>
      <c r="F34" s="44" t="s">
        <v>118</v>
      </c>
      <c r="G34" s="44" t="s">
        <v>119</v>
      </c>
      <c r="H34" s="42" t="s">
        <v>167</v>
      </c>
      <c r="I34" s="42" t="s">
        <v>168</v>
      </c>
      <c r="J34" s="45" t="s">
        <v>272</v>
      </c>
      <c r="K34" s="45">
        <v>45017</v>
      </c>
      <c r="L34" s="45">
        <v>45290</v>
      </c>
      <c r="M34" s="42" t="s">
        <v>273</v>
      </c>
      <c r="N34" s="42" t="s">
        <v>274</v>
      </c>
      <c r="O34" s="42" t="s">
        <v>193</v>
      </c>
      <c r="P34" s="42" t="s">
        <v>275</v>
      </c>
      <c r="Q34" s="46" t="s">
        <v>61</v>
      </c>
      <c r="R34" s="97">
        <v>0.9</v>
      </c>
      <c r="S34" s="46" t="s">
        <v>46</v>
      </c>
      <c r="T34" s="42" t="s">
        <v>276</v>
      </c>
      <c r="U34" s="43" t="s">
        <v>63</v>
      </c>
      <c r="V34" s="49" t="s">
        <v>49</v>
      </c>
      <c r="W34" s="54">
        <v>741940000</v>
      </c>
      <c r="X34" s="42" t="s">
        <v>261</v>
      </c>
      <c r="Y34" s="116" t="s">
        <v>277</v>
      </c>
      <c r="Z34" s="74" t="s">
        <v>53</v>
      </c>
      <c r="AA34" s="111">
        <v>76809997</v>
      </c>
      <c r="AB34" s="74" t="s">
        <v>53</v>
      </c>
      <c r="AC34" s="49" t="s">
        <v>173</v>
      </c>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row>
    <row r="35" spans="1:71" s="18" customFormat="1" ht="114.75" x14ac:dyDescent="0.25">
      <c r="A35" s="21">
        <f t="shared" si="0"/>
        <v>31</v>
      </c>
      <c r="B35" s="24" t="s">
        <v>32</v>
      </c>
      <c r="C35" s="21" t="s">
        <v>102</v>
      </c>
      <c r="D35" s="19" t="s">
        <v>103</v>
      </c>
      <c r="E35" s="20" t="s">
        <v>55</v>
      </c>
      <c r="F35" s="19" t="s">
        <v>118</v>
      </c>
      <c r="G35" s="19" t="s">
        <v>119</v>
      </c>
      <c r="H35" s="27" t="s">
        <v>167</v>
      </c>
      <c r="I35" s="27" t="s">
        <v>168</v>
      </c>
      <c r="J35" s="22" t="s">
        <v>278</v>
      </c>
      <c r="K35" s="22">
        <v>45017</v>
      </c>
      <c r="L35" s="22">
        <v>45291</v>
      </c>
      <c r="M35" s="27" t="s">
        <v>279</v>
      </c>
      <c r="N35" s="27" t="s">
        <v>280</v>
      </c>
      <c r="O35" s="21" t="s">
        <v>43</v>
      </c>
      <c r="P35" s="27" t="s">
        <v>281</v>
      </c>
      <c r="Q35" s="28" t="s">
        <v>45</v>
      </c>
      <c r="R35" s="98">
        <v>1</v>
      </c>
      <c r="S35" s="28" t="s">
        <v>158</v>
      </c>
      <c r="T35" s="27" t="s">
        <v>282</v>
      </c>
      <c r="U35" s="21" t="s">
        <v>63</v>
      </c>
      <c r="V35" s="20" t="s">
        <v>49</v>
      </c>
      <c r="W35" s="31">
        <v>352500000</v>
      </c>
      <c r="X35" s="27" t="s">
        <v>261</v>
      </c>
      <c r="Y35" s="116" t="s">
        <v>283</v>
      </c>
      <c r="Z35" s="74" t="s">
        <v>53</v>
      </c>
      <c r="AA35" s="111">
        <v>35683333</v>
      </c>
      <c r="AB35" s="74" t="s">
        <v>53</v>
      </c>
      <c r="AC35" s="20" t="s">
        <v>173</v>
      </c>
    </row>
    <row r="36" spans="1:71" s="18" customFormat="1" ht="114.75" x14ac:dyDescent="0.25">
      <c r="A36" s="21">
        <f t="shared" si="0"/>
        <v>32</v>
      </c>
      <c r="B36" s="24" t="s">
        <v>32</v>
      </c>
      <c r="C36" s="21" t="s">
        <v>102</v>
      </c>
      <c r="D36" s="19" t="s">
        <v>103</v>
      </c>
      <c r="E36" s="20" t="s">
        <v>55</v>
      </c>
      <c r="F36" s="19" t="s">
        <v>118</v>
      </c>
      <c r="G36" s="19" t="s">
        <v>119</v>
      </c>
      <c r="H36" s="27" t="s">
        <v>167</v>
      </c>
      <c r="I36" s="27" t="s">
        <v>168</v>
      </c>
      <c r="J36" s="22" t="s">
        <v>284</v>
      </c>
      <c r="K36" s="22">
        <v>45017</v>
      </c>
      <c r="L36" s="22">
        <v>45291</v>
      </c>
      <c r="M36" s="27" t="s">
        <v>285</v>
      </c>
      <c r="N36" s="27" t="s">
        <v>286</v>
      </c>
      <c r="O36" s="27" t="s">
        <v>193</v>
      </c>
      <c r="P36" s="27" t="s">
        <v>287</v>
      </c>
      <c r="Q36" s="21" t="s">
        <v>61</v>
      </c>
      <c r="R36" s="80">
        <v>0.9</v>
      </c>
      <c r="S36" s="21" t="s">
        <v>46</v>
      </c>
      <c r="T36" s="27" t="s">
        <v>288</v>
      </c>
      <c r="U36" s="28" t="s">
        <v>63</v>
      </c>
      <c r="V36" s="20" t="s">
        <v>49</v>
      </c>
      <c r="W36" s="31">
        <v>2208500000</v>
      </c>
      <c r="X36" s="27" t="s">
        <v>261</v>
      </c>
      <c r="Y36" s="116" t="s">
        <v>289</v>
      </c>
      <c r="Z36" s="74" t="s">
        <v>53</v>
      </c>
      <c r="AA36" s="111">
        <v>17266667</v>
      </c>
      <c r="AB36" s="74" t="s">
        <v>53</v>
      </c>
      <c r="AC36" s="20" t="s">
        <v>173</v>
      </c>
    </row>
    <row r="37" spans="1:71" s="18" customFormat="1" ht="89.25" x14ac:dyDescent="0.25">
      <c r="A37" s="21">
        <f t="shared" si="0"/>
        <v>33</v>
      </c>
      <c r="B37" s="24" t="s">
        <v>32</v>
      </c>
      <c r="C37" s="21" t="s">
        <v>102</v>
      </c>
      <c r="D37" s="19" t="s">
        <v>103</v>
      </c>
      <c r="E37" s="20" t="s">
        <v>55</v>
      </c>
      <c r="F37" s="19" t="s">
        <v>118</v>
      </c>
      <c r="G37" s="24" t="s">
        <v>290</v>
      </c>
      <c r="H37" s="27" t="s">
        <v>167</v>
      </c>
      <c r="I37" s="27" t="s">
        <v>168</v>
      </c>
      <c r="J37" s="22" t="s">
        <v>291</v>
      </c>
      <c r="K37" s="22">
        <v>44986</v>
      </c>
      <c r="L37" s="22">
        <v>45290</v>
      </c>
      <c r="M37" s="27" t="s">
        <v>292</v>
      </c>
      <c r="N37" s="27" t="s">
        <v>293</v>
      </c>
      <c r="O37" s="21" t="s">
        <v>43</v>
      </c>
      <c r="P37" s="27" t="s">
        <v>294</v>
      </c>
      <c r="Q37" s="28" t="s">
        <v>45</v>
      </c>
      <c r="R37" s="98">
        <v>1</v>
      </c>
      <c r="S37" s="28" t="s">
        <v>158</v>
      </c>
      <c r="T37" s="27" t="s">
        <v>295</v>
      </c>
      <c r="U37" s="21" t="s">
        <v>63</v>
      </c>
      <c r="V37" s="20" t="s">
        <v>49</v>
      </c>
      <c r="W37" s="31">
        <v>178500000</v>
      </c>
      <c r="X37" s="27" t="s">
        <v>261</v>
      </c>
      <c r="Y37" s="116" t="s">
        <v>296</v>
      </c>
      <c r="Z37" s="83">
        <v>0</v>
      </c>
      <c r="AA37" s="111">
        <v>27616663</v>
      </c>
      <c r="AB37" s="74" t="s">
        <v>53</v>
      </c>
      <c r="AC37" s="20" t="s">
        <v>173</v>
      </c>
    </row>
    <row r="38" spans="1:71" s="18" customFormat="1" ht="89.25" x14ac:dyDescent="0.25">
      <c r="A38" s="21">
        <f t="shared" si="0"/>
        <v>34</v>
      </c>
      <c r="B38" s="24" t="s">
        <v>32</v>
      </c>
      <c r="C38" s="21" t="s">
        <v>102</v>
      </c>
      <c r="D38" s="19" t="s">
        <v>103</v>
      </c>
      <c r="E38" s="20" t="s">
        <v>55</v>
      </c>
      <c r="F38" s="19" t="s">
        <v>118</v>
      </c>
      <c r="G38" s="24" t="s">
        <v>290</v>
      </c>
      <c r="H38" s="27" t="s">
        <v>167</v>
      </c>
      <c r="I38" s="27" t="s">
        <v>168</v>
      </c>
      <c r="J38" s="22" t="s">
        <v>297</v>
      </c>
      <c r="K38" s="22">
        <v>44986</v>
      </c>
      <c r="L38" s="22">
        <v>45290</v>
      </c>
      <c r="M38" s="27" t="s">
        <v>298</v>
      </c>
      <c r="N38" s="27" t="s">
        <v>299</v>
      </c>
      <c r="O38" s="21" t="s">
        <v>43</v>
      </c>
      <c r="P38" s="27" t="s">
        <v>300</v>
      </c>
      <c r="Q38" s="28" t="s">
        <v>45</v>
      </c>
      <c r="R38" s="98">
        <v>1</v>
      </c>
      <c r="S38" s="28" t="s">
        <v>158</v>
      </c>
      <c r="T38" s="27" t="s">
        <v>301</v>
      </c>
      <c r="U38" s="21" t="s">
        <v>63</v>
      </c>
      <c r="V38" s="20" t="s">
        <v>49</v>
      </c>
      <c r="W38" s="31">
        <v>159000000</v>
      </c>
      <c r="X38" s="27" t="s">
        <v>261</v>
      </c>
      <c r="Y38" s="116" t="s">
        <v>302</v>
      </c>
      <c r="Z38" s="83">
        <v>0</v>
      </c>
      <c r="AA38" s="111">
        <v>12726000</v>
      </c>
      <c r="AB38" s="74" t="s">
        <v>53</v>
      </c>
      <c r="AC38" s="20" t="s">
        <v>173</v>
      </c>
    </row>
    <row r="39" spans="1:71" s="18" customFormat="1" ht="89.25" x14ac:dyDescent="0.25">
      <c r="A39" s="21">
        <f t="shared" si="0"/>
        <v>35</v>
      </c>
      <c r="B39" s="24" t="s">
        <v>32</v>
      </c>
      <c r="C39" s="21" t="s">
        <v>102</v>
      </c>
      <c r="D39" s="19" t="s">
        <v>103</v>
      </c>
      <c r="E39" s="20" t="s">
        <v>55</v>
      </c>
      <c r="F39" s="19" t="s">
        <v>118</v>
      </c>
      <c r="G39" s="24" t="s">
        <v>303</v>
      </c>
      <c r="H39" s="27" t="s">
        <v>167</v>
      </c>
      <c r="I39" s="27" t="s">
        <v>168</v>
      </c>
      <c r="J39" s="22" t="s">
        <v>304</v>
      </c>
      <c r="K39" s="22">
        <v>45017</v>
      </c>
      <c r="L39" s="22">
        <v>45291</v>
      </c>
      <c r="M39" s="27" t="s">
        <v>305</v>
      </c>
      <c r="N39" s="27" t="s">
        <v>306</v>
      </c>
      <c r="O39" s="21" t="s">
        <v>43</v>
      </c>
      <c r="P39" s="27" t="s">
        <v>307</v>
      </c>
      <c r="Q39" s="28" t="s">
        <v>45</v>
      </c>
      <c r="R39" s="98">
        <v>1</v>
      </c>
      <c r="S39" s="28" t="s">
        <v>158</v>
      </c>
      <c r="T39" s="27" t="s">
        <v>308</v>
      </c>
      <c r="U39" s="21" t="s">
        <v>63</v>
      </c>
      <c r="V39" s="20" t="s">
        <v>49</v>
      </c>
      <c r="W39" s="31">
        <v>118500000</v>
      </c>
      <c r="X39" s="27" t="s">
        <v>261</v>
      </c>
      <c r="Y39" s="116" t="s">
        <v>309</v>
      </c>
      <c r="Z39" s="74" t="s">
        <v>53</v>
      </c>
      <c r="AA39" s="111">
        <v>20116663</v>
      </c>
      <c r="AB39" s="74" t="s">
        <v>53</v>
      </c>
      <c r="AC39" s="20" t="s">
        <v>173</v>
      </c>
    </row>
    <row r="40" spans="1:71" s="18" customFormat="1" ht="89.25" x14ac:dyDescent="0.25">
      <c r="A40" s="21">
        <f t="shared" si="0"/>
        <v>36</v>
      </c>
      <c r="B40" s="19" t="s">
        <v>32</v>
      </c>
      <c r="C40" s="20" t="s">
        <v>102</v>
      </c>
      <c r="D40" s="19" t="s">
        <v>103</v>
      </c>
      <c r="E40" s="19" t="s">
        <v>104</v>
      </c>
      <c r="F40" s="19" t="s">
        <v>310</v>
      </c>
      <c r="G40" s="19" t="s">
        <v>311</v>
      </c>
      <c r="H40" s="24" t="s">
        <v>312</v>
      </c>
      <c r="I40" s="24" t="s">
        <v>313</v>
      </c>
      <c r="J40" s="27" t="s">
        <v>314</v>
      </c>
      <c r="K40" s="33">
        <v>44959</v>
      </c>
      <c r="L40" s="33">
        <v>45280</v>
      </c>
      <c r="M40" s="27" t="s">
        <v>315</v>
      </c>
      <c r="N40" s="27" t="s">
        <v>316</v>
      </c>
      <c r="O40" s="21" t="s">
        <v>43</v>
      </c>
      <c r="P40" s="27" t="s">
        <v>317</v>
      </c>
      <c r="Q40" s="27" t="s">
        <v>61</v>
      </c>
      <c r="R40" s="66">
        <v>1</v>
      </c>
      <c r="S40" s="21" t="s">
        <v>46</v>
      </c>
      <c r="T40" s="27" t="s">
        <v>318</v>
      </c>
      <c r="U40" s="27" t="s">
        <v>63</v>
      </c>
      <c r="V40" s="21" t="s">
        <v>94</v>
      </c>
      <c r="W40" s="23" t="s">
        <v>50</v>
      </c>
      <c r="X40" s="27" t="s">
        <v>319</v>
      </c>
      <c r="Y40" s="21" t="s">
        <v>320</v>
      </c>
      <c r="Z40" s="60" t="s">
        <v>321</v>
      </c>
      <c r="AA40" s="43" t="s">
        <v>322</v>
      </c>
      <c r="AB40" s="46" t="s">
        <v>323</v>
      </c>
      <c r="AC40" s="43" t="s">
        <v>324</v>
      </c>
    </row>
    <row r="41" spans="1:71" s="18" customFormat="1" ht="89.25" x14ac:dyDescent="0.25">
      <c r="A41" s="21">
        <f t="shared" si="0"/>
        <v>37</v>
      </c>
      <c r="B41" s="19" t="s">
        <v>32</v>
      </c>
      <c r="C41" s="20" t="s">
        <v>102</v>
      </c>
      <c r="D41" s="19" t="s">
        <v>103</v>
      </c>
      <c r="E41" s="19" t="s">
        <v>104</v>
      </c>
      <c r="F41" s="19" t="s">
        <v>310</v>
      </c>
      <c r="G41" s="19" t="s">
        <v>311</v>
      </c>
      <c r="H41" s="24" t="s">
        <v>312</v>
      </c>
      <c r="I41" s="24" t="s">
        <v>313</v>
      </c>
      <c r="J41" s="27" t="s">
        <v>325</v>
      </c>
      <c r="K41" s="33">
        <v>44931</v>
      </c>
      <c r="L41" s="33">
        <v>45280</v>
      </c>
      <c r="M41" s="27" t="s">
        <v>326</v>
      </c>
      <c r="N41" s="27" t="s">
        <v>326</v>
      </c>
      <c r="O41" s="21" t="s">
        <v>43</v>
      </c>
      <c r="P41" s="27" t="s">
        <v>326</v>
      </c>
      <c r="Q41" s="27" t="s">
        <v>45</v>
      </c>
      <c r="R41" s="93">
        <v>2</v>
      </c>
      <c r="S41" s="21" t="s">
        <v>46</v>
      </c>
      <c r="T41" s="27" t="s">
        <v>327</v>
      </c>
      <c r="U41" s="21" t="s">
        <v>82</v>
      </c>
      <c r="V41" s="21" t="s">
        <v>94</v>
      </c>
      <c r="W41" s="23" t="s">
        <v>50</v>
      </c>
      <c r="X41" s="27" t="s">
        <v>319</v>
      </c>
      <c r="Y41" s="46" t="s">
        <v>328</v>
      </c>
      <c r="Z41" s="43">
        <v>1</v>
      </c>
      <c r="AA41" s="43" t="s">
        <v>322</v>
      </c>
      <c r="AB41" s="46" t="s">
        <v>329</v>
      </c>
      <c r="AC41" s="43" t="s">
        <v>330</v>
      </c>
    </row>
    <row r="42" spans="1:71" s="18" customFormat="1" ht="89.25" x14ac:dyDescent="0.25">
      <c r="A42" s="21">
        <f t="shared" si="0"/>
        <v>38</v>
      </c>
      <c r="B42" s="19" t="s">
        <v>32</v>
      </c>
      <c r="C42" s="20" t="s">
        <v>102</v>
      </c>
      <c r="D42" s="19" t="s">
        <v>103</v>
      </c>
      <c r="E42" s="19" t="s">
        <v>104</v>
      </c>
      <c r="F42" s="19" t="s">
        <v>310</v>
      </c>
      <c r="G42" s="19" t="s">
        <v>311</v>
      </c>
      <c r="H42" s="24" t="s">
        <v>312</v>
      </c>
      <c r="I42" s="24" t="s">
        <v>313</v>
      </c>
      <c r="J42" s="27" t="s">
        <v>331</v>
      </c>
      <c r="K42" s="33">
        <v>44931</v>
      </c>
      <c r="L42" s="33">
        <v>45275</v>
      </c>
      <c r="M42" s="27" t="s">
        <v>332</v>
      </c>
      <c r="N42" s="27" t="s">
        <v>333</v>
      </c>
      <c r="O42" s="21" t="s">
        <v>43</v>
      </c>
      <c r="P42" s="27" t="s">
        <v>334</v>
      </c>
      <c r="Q42" s="27" t="s">
        <v>45</v>
      </c>
      <c r="R42" s="93">
        <v>4</v>
      </c>
      <c r="S42" s="21" t="s">
        <v>46</v>
      </c>
      <c r="T42" s="27" t="s">
        <v>335</v>
      </c>
      <c r="U42" s="27" t="s">
        <v>63</v>
      </c>
      <c r="V42" s="21" t="s">
        <v>94</v>
      </c>
      <c r="W42" s="23" t="s">
        <v>50</v>
      </c>
      <c r="X42" s="27" t="s">
        <v>319</v>
      </c>
      <c r="Y42" s="46" t="s">
        <v>336</v>
      </c>
      <c r="Z42" s="43">
        <v>1</v>
      </c>
      <c r="AA42" s="43" t="s">
        <v>322</v>
      </c>
      <c r="AB42" s="46" t="s">
        <v>329</v>
      </c>
      <c r="AC42" s="43" t="s">
        <v>330</v>
      </c>
    </row>
    <row r="43" spans="1:71" s="18" customFormat="1" ht="89.25" x14ac:dyDescent="0.25">
      <c r="A43" s="21">
        <f t="shared" si="0"/>
        <v>39</v>
      </c>
      <c r="B43" s="19" t="s">
        <v>32</v>
      </c>
      <c r="C43" s="20" t="s">
        <v>102</v>
      </c>
      <c r="D43" s="19" t="s">
        <v>103</v>
      </c>
      <c r="E43" s="19" t="s">
        <v>104</v>
      </c>
      <c r="F43" s="19" t="s">
        <v>310</v>
      </c>
      <c r="G43" s="19" t="s">
        <v>311</v>
      </c>
      <c r="H43" s="24" t="s">
        <v>312</v>
      </c>
      <c r="I43" s="24" t="s">
        <v>313</v>
      </c>
      <c r="J43" s="27" t="s">
        <v>331</v>
      </c>
      <c r="K43" s="33">
        <v>44931</v>
      </c>
      <c r="L43" s="33">
        <v>45280</v>
      </c>
      <c r="M43" s="27" t="s">
        <v>337</v>
      </c>
      <c r="N43" s="27" t="s">
        <v>337</v>
      </c>
      <c r="O43" s="21" t="s">
        <v>43</v>
      </c>
      <c r="P43" s="27" t="s">
        <v>337</v>
      </c>
      <c r="Q43" s="27" t="s">
        <v>45</v>
      </c>
      <c r="R43" s="93">
        <v>4</v>
      </c>
      <c r="S43" s="21" t="s">
        <v>46</v>
      </c>
      <c r="T43" s="27" t="s">
        <v>338</v>
      </c>
      <c r="U43" s="27" t="s">
        <v>63</v>
      </c>
      <c r="V43" s="21" t="s">
        <v>94</v>
      </c>
      <c r="W43" s="23" t="s">
        <v>50</v>
      </c>
      <c r="X43" s="27" t="s">
        <v>319</v>
      </c>
      <c r="Y43" s="46" t="s">
        <v>339</v>
      </c>
      <c r="Z43" s="43">
        <v>1</v>
      </c>
      <c r="AA43" s="43" t="s">
        <v>322</v>
      </c>
      <c r="AB43" s="46" t="s">
        <v>329</v>
      </c>
      <c r="AC43" s="43" t="s">
        <v>330</v>
      </c>
    </row>
    <row r="44" spans="1:71" s="18" customFormat="1" ht="89.25" x14ac:dyDescent="0.25">
      <c r="A44" s="21">
        <f t="shared" si="0"/>
        <v>40</v>
      </c>
      <c r="B44" s="19" t="s">
        <v>32</v>
      </c>
      <c r="C44" s="20" t="s">
        <v>102</v>
      </c>
      <c r="D44" s="19" t="s">
        <v>103</v>
      </c>
      <c r="E44" s="19" t="s">
        <v>104</v>
      </c>
      <c r="F44" s="19" t="s">
        <v>310</v>
      </c>
      <c r="G44" s="19" t="s">
        <v>311</v>
      </c>
      <c r="H44" s="24" t="s">
        <v>312</v>
      </c>
      <c r="I44" s="24" t="s">
        <v>313</v>
      </c>
      <c r="J44" s="27" t="s">
        <v>331</v>
      </c>
      <c r="K44" s="33">
        <v>44927</v>
      </c>
      <c r="L44" s="33">
        <v>45280</v>
      </c>
      <c r="M44" s="27" t="s">
        <v>340</v>
      </c>
      <c r="N44" s="27" t="s">
        <v>341</v>
      </c>
      <c r="O44" s="21" t="s">
        <v>43</v>
      </c>
      <c r="P44" s="27" t="s">
        <v>340</v>
      </c>
      <c r="Q44" s="27" t="s">
        <v>45</v>
      </c>
      <c r="R44" s="93">
        <v>4</v>
      </c>
      <c r="S44" s="21" t="s">
        <v>46</v>
      </c>
      <c r="T44" s="27" t="s">
        <v>342</v>
      </c>
      <c r="U44" s="27" t="s">
        <v>63</v>
      </c>
      <c r="V44" s="21" t="s">
        <v>94</v>
      </c>
      <c r="W44" s="23" t="s">
        <v>50</v>
      </c>
      <c r="X44" s="27" t="s">
        <v>319</v>
      </c>
      <c r="Y44" s="46" t="s">
        <v>343</v>
      </c>
      <c r="Z44" s="43">
        <v>1</v>
      </c>
      <c r="AA44" s="43" t="s">
        <v>322</v>
      </c>
      <c r="AB44" s="46" t="s">
        <v>329</v>
      </c>
      <c r="AC44" s="43" t="s">
        <v>330</v>
      </c>
    </row>
    <row r="45" spans="1:71" s="18" customFormat="1" ht="357" x14ac:dyDescent="0.25">
      <c r="A45" s="21">
        <f t="shared" si="0"/>
        <v>41</v>
      </c>
      <c r="B45" s="19" t="s">
        <v>32</v>
      </c>
      <c r="C45" s="20" t="s">
        <v>102</v>
      </c>
      <c r="D45" s="19" t="s">
        <v>103</v>
      </c>
      <c r="E45" s="19" t="s">
        <v>104</v>
      </c>
      <c r="F45" s="19" t="s">
        <v>310</v>
      </c>
      <c r="G45" s="19" t="s">
        <v>311</v>
      </c>
      <c r="H45" s="24" t="s">
        <v>312</v>
      </c>
      <c r="I45" s="24" t="s">
        <v>313</v>
      </c>
      <c r="J45" s="27" t="s">
        <v>344</v>
      </c>
      <c r="K45" s="33">
        <v>44931</v>
      </c>
      <c r="L45" s="33">
        <v>45280</v>
      </c>
      <c r="M45" s="27" t="s">
        <v>345</v>
      </c>
      <c r="N45" s="27" t="s">
        <v>346</v>
      </c>
      <c r="O45" s="21" t="s">
        <v>43</v>
      </c>
      <c r="P45" s="27" t="s">
        <v>347</v>
      </c>
      <c r="Q45" s="27" t="s">
        <v>61</v>
      </c>
      <c r="R45" s="66">
        <v>1</v>
      </c>
      <c r="S45" s="21" t="s">
        <v>46</v>
      </c>
      <c r="T45" s="27" t="s">
        <v>348</v>
      </c>
      <c r="U45" s="27" t="s">
        <v>63</v>
      </c>
      <c r="V45" s="21" t="s">
        <v>94</v>
      </c>
      <c r="W45" s="23" t="s">
        <v>50</v>
      </c>
      <c r="X45" s="27" t="s">
        <v>51</v>
      </c>
      <c r="Y45" s="21" t="s">
        <v>349</v>
      </c>
      <c r="Z45" s="43" t="s">
        <v>350</v>
      </c>
      <c r="AA45" s="43" t="s">
        <v>322</v>
      </c>
      <c r="AB45" s="46" t="s">
        <v>351</v>
      </c>
      <c r="AC45" s="43" t="s">
        <v>330</v>
      </c>
    </row>
    <row r="46" spans="1:71" s="18" customFormat="1" ht="76.5" x14ac:dyDescent="0.25">
      <c r="A46" s="21">
        <f t="shared" si="0"/>
        <v>42</v>
      </c>
      <c r="B46" s="24" t="s">
        <v>32</v>
      </c>
      <c r="C46" s="21" t="s">
        <v>352</v>
      </c>
      <c r="D46" s="24" t="s">
        <v>353</v>
      </c>
      <c r="E46" s="24" t="s">
        <v>186</v>
      </c>
      <c r="F46" s="19" t="s">
        <v>118</v>
      </c>
      <c r="G46" s="24" t="s">
        <v>303</v>
      </c>
      <c r="H46" s="24" t="s">
        <v>354</v>
      </c>
      <c r="I46" s="24" t="s">
        <v>355</v>
      </c>
      <c r="J46" s="27" t="s">
        <v>356</v>
      </c>
      <c r="K46" s="25">
        <v>44927</v>
      </c>
      <c r="L46" s="25">
        <v>45291</v>
      </c>
      <c r="M46" s="27" t="s">
        <v>357</v>
      </c>
      <c r="N46" s="27" t="s">
        <v>358</v>
      </c>
      <c r="O46" s="21" t="s">
        <v>59</v>
      </c>
      <c r="P46" s="27" t="s">
        <v>359</v>
      </c>
      <c r="Q46" s="21" t="s">
        <v>61</v>
      </c>
      <c r="R46" s="66">
        <v>0.98</v>
      </c>
      <c r="S46" s="21" t="s">
        <v>46</v>
      </c>
      <c r="T46" s="27" t="s">
        <v>360</v>
      </c>
      <c r="U46" s="27" t="s">
        <v>63</v>
      </c>
      <c r="V46" s="21" t="s">
        <v>94</v>
      </c>
      <c r="W46" s="26"/>
      <c r="X46" s="27" t="s">
        <v>51</v>
      </c>
      <c r="Y46" s="20" t="s">
        <v>361</v>
      </c>
      <c r="Z46" s="64">
        <v>1</v>
      </c>
      <c r="AA46" s="84" t="s">
        <v>362</v>
      </c>
      <c r="AB46" s="20" t="s">
        <v>363</v>
      </c>
      <c r="AC46" s="20" t="s">
        <v>364</v>
      </c>
    </row>
    <row r="47" spans="1:71" s="18" customFormat="1" ht="127.5" x14ac:dyDescent="0.25">
      <c r="A47" s="21">
        <f t="shared" si="0"/>
        <v>43</v>
      </c>
      <c r="B47" s="24" t="s">
        <v>32</v>
      </c>
      <c r="C47" s="21" t="s">
        <v>352</v>
      </c>
      <c r="D47" s="24" t="s">
        <v>353</v>
      </c>
      <c r="E47" s="24" t="s">
        <v>186</v>
      </c>
      <c r="F47" s="19" t="s">
        <v>118</v>
      </c>
      <c r="G47" s="24" t="s">
        <v>303</v>
      </c>
      <c r="H47" s="24" t="s">
        <v>354</v>
      </c>
      <c r="I47" s="24" t="s">
        <v>355</v>
      </c>
      <c r="J47" s="27" t="s">
        <v>365</v>
      </c>
      <c r="K47" s="22">
        <v>44928</v>
      </c>
      <c r="L47" s="25">
        <v>45291</v>
      </c>
      <c r="M47" s="27" t="s">
        <v>366</v>
      </c>
      <c r="N47" s="27" t="s">
        <v>367</v>
      </c>
      <c r="O47" s="21" t="s">
        <v>43</v>
      </c>
      <c r="P47" s="27" t="s">
        <v>368</v>
      </c>
      <c r="Q47" s="27" t="s">
        <v>45</v>
      </c>
      <c r="R47" s="93">
        <v>4</v>
      </c>
      <c r="S47" s="21" t="s">
        <v>179</v>
      </c>
      <c r="T47" s="27" t="s">
        <v>369</v>
      </c>
      <c r="U47" s="27" t="s">
        <v>63</v>
      </c>
      <c r="V47" s="20" t="s">
        <v>49</v>
      </c>
      <c r="W47" s="29">
        <v>1116000000</v>
      </c>
      <c r="X47" s="27" t="s">
        <v>370</v>
      </c>
      <c r="Y47" s="20" t="s">
        <v>371</v>
      </c>
      <c r="Z47" s="20">
        <v>1</v>
      </c>
      <c r="AA47" s="65">
        <v>360704451.05000001</v>
      </c>
      <c r="AB47" s="20" t="s">
        <v>372</v>
      </c>
      <c r="AC47" s="20" t="s">
        <v>364</v>
      </c>
    </row>
    <row r="48" spans="1:71" s="18" customFormat="1" ht="114.75" x14ac:dyDescent="0.25">
      <c r="A48" s="21">
        <f t="shared" si="0"/>
        <v>44</v>
      </c>
      <c r="B48" s="24" t="s">
        <v>32</v>
      </c>
      <c r="C48" s="21" t="s">
        <v>352</v>
      </c>
      <c r="D48" s="24" t="s">
        <v>353</v>
      </c>
      <c r="E48" s="24" t="s">
        <v>186</v>
      </c>
      <c r="F48" s="19" t="s">
        <v>118</v>
      </c>
      <c r="G48" s="24" t="s">
        <v>303</v>
      </c>
      <c r="H48" s="24" t="s">
        <v>354</v>
      </c>
      <c r="I48" s="24" t="s">
        <v>355</v>
      </c>
      <c r="J48" s="27" t="s">
        <v>373</v>
      </c>
      <c r="K48" s="25">
        <v>44927</v>
      </c>
      <c r="L48" s="25">
        <v>45291</v>
      </c>
      <c r="M48" s="27" t="s">
        <v>374</v>
      </c>
      <c r="N48" s="27" t="s">
        <v>374</v>
      </c>
      <c r="O48" s="21" t="s">
        <v>43</v>
      </c>
      <c r="P48" s="27" t="s">
        <v>375</v>
      </c>
      <c r="Q48" s="27" t="s">
        <v>45</v>
      </c>
      <c r="R48" s="93">
        <v>4</v>
      </c>
      <c r="S48" s="21" t="s">
        <v>179</v>
      </c>
      <c r="T48" s="27" t="s">
        <v>376</v>
      </c>
      <c r="U48" s="27" t="s">
        <v>63</v>
      </c>
      <c r="V48" s="21" t="s">
        <v>49</v>
      </c>
      <c r="W48" s="34" t="s">
        <v>377</v>
      </c>
      <c r="X48" s="27" t="s">
        <v>378</v>
      </c>
      <c r="Y48" s="20" t="s">
        <v>379</v>
      </c>
      <c r="Z48" s="20">
        <v>1</v>
      </c>
      <c r="AA48" s="84" t="s">
        <v>380</v>
      </c>
      <c r="AB48" s="20" t="s">
        <v>372</v>
      </c>
      <c r="AC48" s="20" t="s">
        <v>364</v>
      </c>
    </row>
    <row r="49" spans="1:29" s="18" customFormat="1" ht="89.25" x14ac:dyDescent="0.25">
      <c r="A49" s="21">
        <f t="shared" si="0"/>
        <v>45</v>
      </c>
      <c r="B49" s="24" t="s">
        <v>32</v>
      </c>
      <c r="C49" s="21" t="s">
        <v>33</v>
      </c>
      <c r="D49" s="20" t="s">
        <v>34</v>
      </c>
      <c r="E49" s="24" t="s">
        <v>186</v>
      </c>
      <c r="F49" s="19" t="s">
        <v>118</v>
      </c>
      <c r="G49" s="24" t="s">
        <v>303</v>
      </c>
      <c r="H49" s="24" t="s">
        <v>354</v>
      </c>
      <c r="I49" s="24" t="s">
        <v>355</v>
      </c>
      <c r="J49" s="27" t="s">
        <v>381</v>
      </c>
      <c r="K49" s="25">
        <v>45108</v>
      </c>
      <c r="L49" s="25">
        <v>45260</v>
      </c>
      <c r="M49" s="27" t="s">
        <v>382</v>
      </c>
      <c r="N49" s="27" t="s">
        <v>383</v>
      </c>
      <c r="O49" s="27" t="s">
        <v>193</v>
      </c>
      <c r="P49" s="27" t="s">
        <v>384</v>
      </c>
      <c r="Q49" s="27" t="s">
        <v>45</v>
      </c>
      <c r="R49" s="93">
        <v>1</v>
      </c>
      <c r="S49" s="21" t="s">
        <v>179</v>
      </c>
      <c r="T49" s="27" t="s">
        <v>385</v>
      </c>
      <c r="U49" s="21" t="s">
        <v>48</v>
      </c>
      <c r="V49" s="20" t="s">
        <v>49</v>
      </c>
      <c r="W49" s="29">
        <v>80000000</v>
      </c>
      <c r="X49" s="27" t="s">
        <v>370</v>
      </c>
      <c r="Y49" s="20" t="s">
        <v>386</v>
      </c>
      <c r="Z49" s="20"/>
      <c r="AA49" s="84"/>
      <c r="AB49" s="20"/>
      <c r="AC49" s="20" t="s">
        <v>364</v>
      </c>
    </row>
    <row r="50" spans="1:29" s="18" customFormat="1" ht="153" x14ac:dyDescent="0.25">
      <c r="A50" s="21">
        <f t="shared" si="0"/>
        <v>46</v>
      </c>
      <c r="B50" s="24" t="s">
        <v>32</v>
      </c>
      <c r="C50" s="21" t="s">
        <v>352</v>
      </c>
      <c r="D50" s="24" t="s">
        <v>353</v>
      </c>
      <c r="E50" s="24" t="s">
        <v>186</v>
      </c>
      <c r="F50" s="19" t="s">
        <v>118</v>
      </c>
      <c r="G50" s="24" t="s">
        <v>303</v>
      </c>
      <c r="H50" s="24" t="s">
        <v>354</v>
      </c>
      <c r="I50" s="24" t="s">
        <v>355</v>
      </c>
      <c r="J50" s="27" t="s">
        <v>387</v>
      </c>
      <c r="K50" s="22">
        <v>44928</v>
      </c>
      <c r="L50" s="25">
        <v>45291</v>
      </c>
      <c r="M50" s="27" t="s">
        <v>388</v>
      </c>
      <c r="N50" s="27" t="s">
        <v>389</v>
      </c>
      <c r="O50" s="21" t="s">
        <v>43</v>
      </c>
      <c r="P50" s="27" t="s">
        <v>390</v>
      </c>
      <c r="Q50" s="27" t="s">
        <v>45</v>
      </c>
      <c r="R50" s="93">
        <v>1</v>
      </c>
      <c r="S50" s="21" t="s">
        <v>179</v>
      </c>
      <c r="T50" s="27" t="s">
        <v>391</v>
      </c>
      <c r="U50" s="21" t="s">
        <v>48</v>
      </c>
      <c r="V50" s="20" t="s">
        <v>49</v>
      </c>
      <c r="W50" s="29">
        <v>507523489</v>
      </c>
      <c r="X50" s="27" t="s">
        <v>370</v>
      </c>
      <c r="Y50" s="20" t="s">
        <v>392</v>
      </c>
      <c r="Z50" s="20">
        <v>0</v>
      </c>
      <c r="AA50" s="65">
        <v>0</v>
      </c>
      <c r="AB50" s="20" t="s">
        <v>393</v>
      </c>
      <c r="AC50" s="20" t="s">
        <v>364</v>
      </c>
    </row>
    <row r="51" spans="1:29" s="18" customFormat="1" ht="89.25" x14ac:dyDescent="0.25">
      <c r="A51" s="21">
        <f t="shared" si="0"/>
        <v>47</v>
      </c>
      <c r="B51" s="24" t="s">
        <v>32</v>
      </c>
      <c r="C51" s="21" t="s">
        <v>102</v>
      </c>
      <c r="D51" s="19" t="s">
        <v>103</v>
      </c>
      <c r="E51" s="24" t="s">
        <v>186</v>
      </c>
      <c r="F51" s="19" t="s">
        <v>118</v>
      </c>
      <c r="G51" s="24" t="s">
        <v>303</v>
      </c>
      <c r="H51" s="24" t="s">
        <v>354</v>
      </c>
      <c r="I51" s="24" t="s">
        <v>355</v>
      </c>
      <c r="J51" s="27" t="s">
        <v>394</v>
      </c>
      <c r="K51" s="25">
        <v>44986</v>
      </c>
      <c r="L51" s="25">
        <v>45291</v>
      </c>
      <c r="M51" s="27" t="s">
        <v>395</v>
      </c>
      <c r="N51" s="27" t="s">
        <v>395</v>
      </c>
      <c r="O51" s="21" t="s">
        <v>43</v>
      </c>
      <c r="P51" s="27" t="s">
        <v>395</v>
      </c>
      <c r="Q51" s="27" t="s">
        <v>45</v>
      </c>
      <c r="R51" s="93">
        <v>1</v>
      </c>
      <c r="S51" s="21" t="s">
        <v>179</v>
      </c>
      <c r="T51" s="27" t="s">
        <v>396</v>
      </c>
      <c r="U51" s="21" t="s">
        <v>48</v>
      </c>
      <c r="V51" s="20" t="s">
        <v>49</v>
      </c>
      <c r="W51" s="29">
        <v>82110000</v>
      </c>
      <c r="X51" s="27" t="s">
        <v>370</v>
      </c>
      <c r="Y51" s="20" t="s">
        <v>397</v>
      </c>
      <c r="Z51" s="20">
        <v>0</v>
      </c>
      <c r="AA51" s="65">
        <v>8211000</v>
      </c>
      <c r="AB51" s="20" t="s">
        <v>398</v>
      </c>
      <c r="AC51" s="20" t="s">
        <v>364</v>
      </c>
    </row>
    <row r="52" spans="1:29" s="18" customFormat="1" ht="114.75" x14ac:dyDescent="0.25">
      <c r="A52" s="21">
        <f t="shared" si="0"/>
        <v>48</v>
      </c>
      <c r="B52" s="24" t="s">
        <v>32</v>
      </c>
      <c r="C52" s="21" t="s">
        <v>102</v>
      </c>
      <c r="D52" s="19" t="s">
        <v>103</v>
      </c>
      <c r="E52" s="24" t="s">
        <v>186</v>
      </c>
      <c r="F52" s="19" t="s">
        <v>118</v>
      </c>
      <c r="G52" s="24" t="s">
        <v>303</v>
      </c>
      <c r="H52" s="24" t="s">
        <v>354</v>
      </c>
      <c r="I52" s="24" t="s">
        <v>355</v>
      </c>
      <c r="J52" s="27" t="s">
        <v>399</v>
      </c>
      <c r="K52" s="25">
        <v>44986</v>
      </c>
      <c r="L52" s="25">
        <v>45291</v>
      </c>
      <c r="M52" s="27" t="s">
        <v>400</v>
      </c>
      <c r="N52" s="27" t="s">
        <v>400</v>
      </c>
      <c r="O52" s="21" t="s">
        <v>43</v>
      </c>
      <c r="P52" s="27" t="s">
        <v>400</v>
      </c>
      <c r="Q52" s="27" t="s">
        <v>45</v>
      </c>
      <c r="R52" s="93">
        <v>1</v>
      </c>
      <c r="S52" s="21" t="s">
        <v>179</v>
      </c>
      <c r="T52" s="27" t="s">
        <v>396</v>
      </c>
      <c r="U52" s="21" t="s">
        <v>48</v>
      </c>
      <c r="V52" s="20" t="s">
        <v>49</v>
      </c>
      <c r="W52" s="29">
        <v>82110000</v>
      </c>
      <c r="X52" s="27" t="s">
        <v>370</v>
      </c>
      <c r="Y52" s="20" t="s">
        <v>386</v>
      </c>
      <c r="Z52" s="20"/>
      <c r="AA52" s="84"/>
      <c r="AB52" s="20"/>
      <c r="AC52" s="20" t="s">
        <v>364</v>
      </c>
    </row>
    <row r="53" spans="1:29" s="18" customFormat="1" ht="114.75" x14ac:dyDescent="0.25">
      <c r="A53" s="21">
        <f t="shared" si="0"/>
        <v>49</v>
      </c>
      <c r="B53" s="24" t="s">
        <v>32</v>
      </c>
      <c r="C53" s="21" t="s">
        <v>102</v>
      </c>
      <c r="D53" s="19" t="s">
        <v>103</v>
      </c>
      <c r="E53" s="24" t="s">
        <v>186</v>
      </c>
      <c r="F53" s="24" t="s">
        <v>36</v>
      </c>
      <c r="G53" s="24" t="s">
        <v>303</v>
      </c>
      <c r="H53" s="24" t="s">
        <v>354</v>
      </c>
      <c r="I53" s="24" t="s">
        <v>355</v>
      </c>
      <c r="J53" s="27" t="s">
        <v>401</v>
      </c>
      <c r="K53" s="25">
        <v>44958</v>
      </c>
      <c r="L53" s="25">
        <v>45291</v>
      </c>
      <c r="M53" s="27" t="s">
        <v>402</v>
      </c>
      <c r="N53" s="27" t="s">
        <v>403</v>
      </c>
      <c r="O53" s="27" t="s">
        <v>193</v>
      </c>
      <c r="P53" s="27" t="s">
        <v>404</v>
      </c>
      <c r="Q53" s="27" t="s">
        <v>45</v>
      </c>
      <c r="R53" s="93">
        <v>1</v>
      </c>
      <c r="S53" s="21" t="s">
        <v>179</v>
      </c>
      <c r="T53" s="27" t="s">
        <v>405</v>
      </c>
      <c r="U53" s="27" t="s">
        <v>48</v>
      </c>
      <c r="V53" s="20" t="s">
        <v>49</v>
      </c>
      <c r="W53" s="29">
        <v>100000000</v>
      </c>
      <c r="X53" s="27" t="s">
        <v>406</v>
      </c>
      <c r="Y53" s="20" t="s">
        <v>407</v>
      </c>
      <c r="Z53" s="20">
        <v>0</v>
      </c>
      <c r="AA53" s="65">
        <v>0</v>
      </c>
      <c r="AB53" s="20" t="s">
        <v>408</v>
      </c>
      <c r="AC53" s="20" t="s">
        <v>364</v>
      </c>
    </row>
    <row r="54" spans="1:29" s="18" customFormat="1" ht="127.5" x14ac:dyDescent="0.25">
      <c r="A54" s="21">
        <f t="shared" si="0"/>
        <v>50</v>
      </c>
      <c r="B54" s="24" t="s">
        <v>32</v>
      </c>
      <c r="C54" s="21" t="s">
        <v>352</v>
      </c>
      <c r="D54" s="24" t="s">
        <v>353</v>
      </c>
      <c r="E54" s="24" t="s">
        <v>186</v>
      </c>
      <c r="F54" s="24" t="s">
        <v>36</v>
      </c>
      <c r="G54" s="24" t="s">
        <v>303</v>
      </c>
      <c r="H54" s="24" t="s">
        <v>354</v>
      </c>
      <c r="I54" s="24" t="s">
        <v>355</v>
      </c>
      <c r="J54" s="27" t="s">
        <v>409</v>
      </c>
      <c r="K54" s="25">
        <v>44986</v>
      </c>
      <c r="L54" s="25">
        <v>45291</v>
      </c>
      <c r="M54" s="27" t="s">
        <v>410</v>
      </c>
      <c r="N54" s="27" t="s">
        <v>410</v>
      </c>
      <c r="O54" s="21" t="s">
        <v>43</v>
      </c>
      <c r="P54" s="27" t="s">
        <v>410</v>
      </c>
      <c r="Q54" s="27" t="s">
        <v>61</v>
      </c>
      <c r="R54" s="66">
        <v>1</v>
      </c>
      <c r="S54" s="21" t="s">
        <v>411</v>
      </c>
      <c r="T54" s="27" t="s">
        <v>412</v>
      </c>
      <c r="U54" s="27" t="s">
        <v>48</v>
      </c>
      <c r="V54" s="20" t="s">
        <v>49</v>
      </c>
      <c r="W54" s="29">
        <v>179640000</v>
      </c>
      <c r="X54" s="27" t="s">
        <v>370</v>
      </c>
      <c r="Y54" s="20" t="s">
        <v>386</v>
      </c>
      <c r="Z54" s="20"/>
      <c r="AA54" s="84"/>
      <c r="AB54" s="20"/>
      <c r="AC54" s="20" t="s">
        <v>364</v>
      </c>
    </row>
    <row r="55" spans="1:29" s="18" customFormat="1" ht="140.25" x14ac:dyDescent="0.25">
      <c r="A55" s="21">
        <f t="shared" si="0"/>
        <v>51</v>
      </c>
      <c r="B55" s="24" t="s">
        <v>32</v>
      </c>
      <c r="C55" s="21" t="s">
        <v>352</v>
      </c>
      <c r="D55" s="24" t="s">
        <v>353</v>
      </c>
      <c r="E55" s="24" t="s">
        <v>186</v>
      </c>
      <c r="F55" s="24" t="s">
        <v>36</v>
      </c>
      <c r="G55" s="24" t="s">
        <v>303</v>
      </c>
      <c r="H55" s="24" t="s">
        <v>354</v>
      </c>
      <c r="I55" s="24" t="s">
        <v>355</v>
      </c>
      <c r="J55" s="27" t="s">
        <v>413</v>
      </c>
      <c r="K55" s="25">
        <v>45017</v>
      </c>
      <c r="L55" s="25">
        <v>45231</v>
      </c>
      <c r="M55" s="27" t="s">
        <v>414</v>
      </c>
      <c r="N55" s="27" t="s">
        <v>415</v>
      </c>
      <c r="O55" s="21" t="s">
        <v>43</v>
      </c>
      <c r="P55" s="27" t="s">
        <v>416</v>
      </c>
      <c r="Q55" s="27" t="s">
        <v>61</v>
      </c>
      <c r="R55" s="66">
        <v>1</v>
      </c>
      <c r="S55" s="21" t="s">
        <v>46</v>
      </c>
      <c r="T55" s="27" t="s">
        <v>417</v>
      </c>
      <c r="U55" s="27" t="s">
        <v>48</v>
      </c>
      <c r="V55" s="20" t="s">
        <v>49</v>
      </c>
      <c r="W55" s="29">
        <v>211000000</v>
      </c>
      <c r="X55" s="27" t="s">
        <v>370</v>
      </c>
      <c r="Y55" s="20" t="s">
        <v>386</v>
      </c>
      <c r="Z55" s="20"/>
      <c r="AA55" s="84"/>
      <c r="AB55" s="20"/>
      <c r="AC55" s="20" t="s">
        <v>364</v>
      </c>
    </row>
    <row r="56" spans="1:29" s="18" customFormat="1" ht="102" x14ac:dyDescent="0.25">
      <c r="A56" s="21">
        <f t="shared" si="0"/>
        <v>52</v>
      </c>
      <c r="B56" s="24" t="s">
        <v>32</v>
      </c>
      <c r="C56" s="21" t="s">
        <v>352</v>
      </c>
      <c r="D56" s="24" t="s">
        <v>353</v>
      </c>
      <c r="E56" s="24" t="s">
        <v>186</v>
      </c>
      <c r="F56" s="24" t="s">
        <v>36</v>
      </c>
      <c r="G56" s="24" t="s">
        <v>303</v>
      </c>
      <c r="H56" s="24" t="s">
        <v>354</v>
      </c>
      <c r="I56" s="24" t="s">
        <v>355</v>
      </c>
      <c r="J56" s="27" t="s">
        <v>418</v>
      </c>
      <c r="K56" s="25">
        <v>44958</v>
      </c>
      <c r="L56" s="25">
        <v>45200</v>
      </c>
      <c r="M56" s="27" t="s">
        <v>419</v>
      </c>
      <c r="N56" s="27" t="s">
        <v>419</v>
      </c>
      <c r="O56" s="21" t="s">
        <v>43</v>
      </c>
      <c r="P56" s="27" t="s">
        <v>419</v>
      </c>
      <c r="Q56" s="27" t="s">
        <v>61</v>
      </c>
      <c r="R56" s="66">
        <v>1</v>
      </c>
      <c r="S56" s="21" t="s">
        <v>46</v>
      </c>
      <c r="T56" s="27" t="s">
        <v>420</v>
      </c>
      <c r="U56" s="27" t="s">
        <v>48</v>
      </c>
      <c r="V56" s="20" t="s">
        <v>49</v>
      </c>
      <c r="W56" s="29">
        <v>7800000</v>
      </c>
      <c r="X56" s="27" t="s">
        <v>370</v>
      </c>
      <c r="Y56" s="20" t="s">
        <v>386</v>
      </c>
      <c r="Z56" s="20"/>
      <c r="AA56" s="84"/>
      <c r="AB56" s="20"/>
      <c r="AC56" s="20" t="s">
        <v>364</v>
      </c>
    </row>
    <row r="57" spans="1:29" s="18" customFormat="1" ht="63.75" x14ac:dyDescent="0.25">
      <c r="A57" s="21">
        <f t="shared" si="0"/>
        <v>53</v>
      </c>
      <c r="B57" s="24" t="s">
        <v>32</v>
      </c>
      <c r="C57" s="21" t="s">
        <v>352</v>
      </c>
      <c r="D57" s="24" t="s">
        <v>353</v>
      </c>
      <c r="E57" s="24" t="s">
        <v>186</v>
      </c>
      <c r="F57" s="19" t="s">
        <v>118</v>
      </c>
      <c r="G57" s="24" t="s">
        <v>303</v>
      </c>
      <c r="H57" s="24" t="s">
        <v>354</v>
      </c>
      <c r="I57" s="24" t="s">
        <v>355</v>
      </c>
      <c r="J57" s="27" t="s">
        <v>421</v>
      </c>
      <c r="K57" s="25">
        <v>44986</v>
      </c>
      <c r="L57" s="25">
        <v>45275</v>
      </c>
      <c r="M57" s="27" t="s">
        <v>422</v>
      </c>
      <c r="N57" s="27" t="s">
        <v>423</v>
      </c>
      <c r="O57" s="27" t="s">
        <v>193</v>
      </c>
      <c r="P57" s="27" t="s">
        <v>424</v>
      </c>
      <c r="Q57" s="27" t="s">
        <v>45</v>
      </c>
      <c r="R57" s="93">
        <v>3</v>
      </c>
      <c r="S57" s="21" t="s">
        <v>46</v>
      </c>
      <c r="T57" s="27" t="s">
        <v>425</v>
      </c>
      <c r="U57" s="21" t="s">
        <v>82</v>
      </c>
      <c r="V57" s="21" t="s">
        <v>94</v>
      </c>
      <c r="W57" s="30">
        <v>0</v>
      </c>
      <c r="X57" s="27" t="s">
        <v>51</v>
      </c>
      <c r="Y57" s="20" t="s">
        <v>426</v>
      </c>
      <c r="Z57" s="20">
        <v>1</v>
      </c>
      <c r="AA57" s="84" t="s">
        <v>362</v>
      </c>
      <c r="AB57" s="20" t="s">
        <v>427</v>
      </c>
      <c r="AC57" s="20" t="s">
        <v>364</v>
      </c>
    </row>
    <row r="58" spans="1:29" s="18" customFormat="1" ht="102" x14ac:dyDescent="0.25">
      <c r="A58" s="21">
        <f t="shared" si="0"/>
        <v>54</v>
      </c>
      <c r="B58" s="24" t="s">
        <v>32</v>
      </c>
      <c r="C58" s="21" t="s">
        <v>352</v>
      </c>
      <c r="D58" s="24" t="s">
        <v>353</v>
      </c>
      <c r="E58" s="24" t="s">
        <v>186</v>
      </c>
      <c r="F58" s="24" t="s">
        <v>36</v>
      </c>
      <c r="G58" s="24" t="s">
        <v>303</v>
      </c>
      <c r="H58" s="24" t="s">
        <v>354</v>
      </c>
      <c r="I58" s="24" t="s">
        <v>355</v>
      </c>
      <c r="J58" s="27" t="s">
        <v>428</v>
      </c>
      <c r="K58" s="25">
        <v>44958</v>
      </c>
      <c r="L58" s="25">
        <v>45260</v>
      </c>
      <c r="M58" s="27" t="s">
        <v>429</v>
      </c>
      <c r="N58" s="27" t="s">
        <v>430</v>
      </c>
      <c r="O58" s="27" t="s">
        <v>193</v>
      </c>
      <c r="P58" s="27" t="s">
        <v>431</v>
      </c>
      <c r="Q58" s="27" t="s">
        <v>45</v>
      </c>
      <c r="R58" s="93">
        <v>2</v>
      </c>
      <c r="S58" s="21" t="s">
        <v>46</v>
      </c>
      <c r="T58" s="27" t="s">
        <v>432</v>
      </c>
      <c r="U58" s="21" t="s">
        <v>82</v>
      </c>
      <c r="V58" s="21" t="s">
        <v>94</v>
      </c>
      <c r="W58" s="30">
        <v>0</v>
      </c>
      <c r="X58" s="27" t="s">
        <v>51</v>
      </c>
      <c r="Y58" s="20" t="s">
        <v>386</v>
      </c>
      <c r="Z58" s="20"/>
      <c r="AA58" s="84"/>
      <c r="AB58" s="20"/>
      <c r="AC58" s="20" t="s">
        <v>364</v>
      </c>
    </row>
    <row r="59" spans="1:29" s="18" customFormat="1" ht="89.25" x14ac:dyDescent="0.25">
      <c r="A59" s="21">
        <f t="shared" si="0"/>
        <v>55</v>
      </c>
      <c r="B59" s="24" t="s">
        <v>32</v>
      </c>
      <c r="C59" s="21" t="s">
        <v>33</v>
      </c>
      <c r="D59" s="20" t="s">
        <v>34</v>
      </c>
      <c r="E59" s="24" t="s">
        <v>433</v>
      </c>
      <c r="F59" s="24" t="s">
        <v>434</v>
      </c>
      <c r="G59" s="24" t="s">
        <v>303</v>
      </c>
      <c r="H59" s="24" t="s">
        <v>354</v>
      </c>
      <c r="I59" s="24" t="s">
        <v>355</v>
      </c>
      <c r="J59" s="27" t="s">
        <v>435</v>
      </c>
      <c r="K59" s="25">
        <v>44958</v>
      </c>
      <c r="L59" s="25">
        <v>45275</v>
      </c>
      <c r="M59" s="27" t="s">
        <v>436</v>
      </c>
      <c r="N59" s="27" t="s">
        <v>437</v>
      </c>
      <c r="O59" s="27" t="s">
        <v>193</v>
      </c>
      <c r="P59" s="27" t="s">
        <v>438</v>
      </c>
      <c r="Q59" s="27" t="s">
        <v>45</v>
      </c>
      <c r="R59" s="93">
        <v>6</v>
      </c>
      <c r="S59" s="21" t="s">
        <v>46</v>
      </c>
      <c r="T59" s="27" t="s">
        <v>439</v>
      </c>
      <c r="U59" s="21" t="s">
        <v>82</v>
      </c>
      <c r="V59" s="21" t="s">
        <v>94</v>
      </c>
      <c r="W59" s="30">
        <v>0</v>
      </c>
      <c r="X59" s="27" t="s">
        <v>51</v>
      </c>
      <c r="Y59" s="20" t="s">
        <v>440</v>
      </c>
      <c r="Z59" s="20">
        <v>2</v>
      </c>
      <c r="AA59" s="84" t="s">
        <v>362</v>
      </c>
      <c r="AB59" s="104" t="s">
        <v>441</v>
      </c>
      <c r="AC59" s="20" t="s">
        <v>364</v>
      </c>
    </row>
    <row r="60" spans="1:29" s="18" customFormat="1" ht="89.25" x14ac:dyDescent="0.25">
      <c r="A60" s="21">
        <f t="shared" si="0"/>
        <v>56</v>
      </c>
      <c r="B60" s="24" t="s">
        <v>32</v>
      </c>
      <c r="C60" s="21" t="s">
        <v>102</v>
      </c>
      <c r="D60" s="19" t="s">
        <v>103</v>
      </c>
      <c r="E60" s="24" t="s">
        <v>186</v>
      </c>
      <c r="F60" s="24" t="s">
        <v>36</v>
      </c>
      <c r="G60" s="24" t="s">
        <v>303</v>
      </c>
      <c r="H60" s="24" t="s">
        <v>354</v>
      </c>
      <c r="I60" s="24" t="s">
        <v>355</v>
      </c>
      <c r="J60" s="27" t="s">
        <v>442</v>
      </c>
      <c r="K60" s="25">
        <v>44958</v>
      </c>
      <c r="L60" s="25">
        <v>45275</v>
      </c>
      <c r="M60" s="27" t="s">
        <v>443</v>
      </c>
      <c r="N60" s="27" t="s">
        <v>443</v>
      </c>
      <c r="O60" s="21" t="s">
        <v>43</v>
      </c>
      <c r="P60" s="27" t="s">
        <v>443</v>
      </c>
      <c r="Q60" s="27" t="s">
        <v>45</v>
      </c>
      <c r="R60" s="93">
        <v>1</v>
      </c>
      <c r="S60" s="21" t="s">
        <v>179</v>
      </c>
      <c r="T60" s="27" t="s">
        <v>396</v>
      </c>
      <c r="U60" s="27" t="s">
        <v>48</v>
      </c>
      <c r="V60" s="20" t="s">
        <v>49</v>
      </c>
      <c r="W60" s="29">
        <v>186521925</v>
      </c>
      <c r="X60" s="27" t="s">
        <v>370</v>
      </c>
      <c r="Y60" s="20" t="s">
        <v>386</v>
      </c>
      <c r="Z60" s="20"/>
      <c r="AA60" s="65"/>
      <c r="AB60" s="20"/>
      <c r="AC60" s="20" t="s">
        <v>364</v>
      </c>
    </row>
    <row r="61" spans="1:29" s="18" customFormat="1" ht="102" x14ac:dyDescent="0.25">
      <c r="A61" s="21">
        <f t="shared" si="0"/>
        <v>57</v>
      </c>
      <c r="B61" s="24" t="s">
        <v>32</v>
      </c>
      <c r="C61" s="21" t="s">
        <v>102</v>
      </c>
      <c r="D61" s="19" t="s">
        <v>103</v>
      </c>
      <c r="E61" s="24" t="s">
        <v>186</v>
      </c>
      <c r="F61" s="19" t="s">
        <v>118</v>
      </c>
      <c r="G61" s="24" t="s">
        <v>303</v>
      </c>
      <c r="H61" s="24" t="s">
        <v>354</v>
      </c>
      <c r="I61" s="24" t="s">
        <v>355</v>
      </c>
      <c r="J61" s="27" t="s">
        <v>444</v>
      </c>
      <c r="K61" s="25">
        <v>44958</v>
      </c>
      <c r="L61" s="25">
        <v>45291</v>
      </c>
      <c r="M61" s="27" t="s">
        <v>445</v>
      </c>
      <c r="N61" s="27" t="s">
        <v>445</v>
      </c>
      <c r="O61" s="21" t="s">
        <v>43</v>
      </c>
      <c r="P61" s="27" t="s">
        <v>445</v>
      </c>
      <c r="Q61" s="27" t="s">
        <v>45</v>
      </c>
      <c r="R61" s="93">
        <v>1</v>
      </c>
      <c r="S61" s="21" t="s">
        <v>179</v>
      </c>
      <c r="T61" s="27" t="s">
        <v>396</v>
      </c>
      <c r="U61" s="21" t="s">
        <v>48</v>
      </c>
      <c r="V61" s="20" t="s">
        <v>49</v>
      </c>
      <c r="W61" s="29">
        <v>363619785</v>
      </c>
      <c r="X61" s="27" t="s">
        <v>370</v>
      </c>
      <c r="Y61" s="20" t="s">
        <v>446</v>
      </c>
      <c r="Z61" s="20">
        <v>0</v>
      </c>
      <c r="AA61" s="65">
        <v>18518325</v>
      </c>
      <c r="AB61" s="20" t="s">
        <v>447</v>
      </c>
      <c r="AC61" s="20" t="s">
        <v>364</v>
      </c>
    </row>
    <row r="62" spans="1:29" s="18" customFormat="1" ht="153" x14ac:dyDescent="0.25">
      <c r="A62" s="21">
        <f t="shared" si="0"/>
        <v>58</v>
      </c>
      <c r="B62" s="27" t="s">
        <v>32</v>
      </c>
      <c r="C62" s="21" t="s">
        <v>33</v>
      </c>
      <c r="D62" s="27" t="s">
        <v>185</v>
      </c>
      <c r="E62" s="27" t="s">
        <v>35</v>
      </c>
      <c r="F62" s="19" t="s">
        <v>118</v>
      </c>
      <c r="G62" s="19" t="s">
        <v>119</v>
      </c>
      <c r="H62" s="27" t="s">
        <v>448</v>
      </c>
      <c r="I62" s="27" t="s">
        <v>449</v>
      </c>
      <c r="J62" s="27" t="s">
        <v>450</v>
      </c>
      <c r="K62" s="35">
        <v>44942</v>
      </c>
      <c r="L62" s="36">
        <v>45289</v>
      </c>
      <c r="M62" s="27" t="s">
        <v>451</v>
      </c>
      <c r="N62" s="27" t="s">
        <v>452</v>
      </c>
      <c r="O62" s="21" t="s">
        <v>43</v>
      </c>
      <c r="P62" s="27" t="s">
        <v>453</v>
      </c>
      <c r="Q62" s="27" t="s">
        <v>45</v>
      </c>
      <c r="R62" s="93">
        <v>3</v>
      </c>
      <c r="S62" s="21" t="s">
        <v>179</v>
      </c>
      <c r="T62" s="27" t="s">
        <v>454</v>
      </c>
      <c r="U62" s="21" t="s">
        <v>82</v>
      </c>
      <c r="V62" s="20" t="s">
        <v>49</v>
      </c>
      <c r="W62" s="37">
        <v>1546520000</v>
      </c>
      <c r="X62" s="27" t="s">
        <v>114</v>
      </c>
      <c r="Y62" s="20" t="s">
        <v>455</v>
      </c>
      <c r="Z62" s="19" t="s">
        <v>456</v>
      </c>
      <c r="AA62" s="84">
        <v>112379089</v>
      </c>
      <c r="AB62" s="20" t="s">
        <v>457</v>
      </c>
      <c r="AC62" s="20" t="s">
        <v>458</v>
      </c>
    </row>
    <row r="63" spans="1:29" s="18" customFormat="1" ht="204" x14ac:dyDescent="0.25">
      <c r="A63" s="21">
        <f t="shared" si="0"/>
        <v>59</v>
      </c>
      <c r="B63" s="27" t="s">
        <v>32</v>
      </c>
      <c r="C63" s="21" t="s">
        <v>33</v>
      </c>
      <c r="D63" s="27" t="s">
        <v>185</v>
      </c>
      <c r="E63" s="27" t="s">
        <v>35</v>
      </c>
      <c r="F63" s="19" t="s">
        <v>118</v>
      </c>
      <c r="G63" s="19" t="s">
        <v>119</v>
      </c>
      <c r="H63" s="27" t="s">
        <v>448</v>
      </c>
      <c r="I63" s="27" t="s">
        <v>449</v>
      </c>
      <c r="J63" s="27" t="s">
        <v>459</v>
      </c>
      <c r="K63" s="35">
        <v>44942</v>
      </c>
      <c r="L63" s="36">
        <v>45289</v>
      </c>
      <c r="M63" s="27" t="s">
        <v>460</v>
      </c>
      <c r="N63" s="27" t="s">
        <v>461</v>
      </c>
      <c r="O63" s="21" t="s">
        <v>43</v>
      </c>
      <c r="P63" s="27" t="s">
        <v>462</v>
      </c>
      <c r="Q63" s="27" t="s">
        <v>45</v>
      </c>
      <c r="R63" s="93">
        <v>3</v>
      </c>
      <c r="S63" s="21" t="s">
        <v>179</v>
      </c>
      <c r="T63" s="27" t="s">
        <v>463</v>
      </c>
      <c r="U63" s="21" t="s">
        <v>82</v>
      </c>
      <c r="V63" s="20" t="s">
        <v>49</v>
      </c>
      <c r="W63" s="37">
        <v>1604056996</v>
      </c>
      <c r="X63" s="27" t="s">
        <v>114</v>
      </c>
      <c r="Y63" s="20" t="s">
        <v>464</v>
      </c>
      <c r="Z63" s="19" t="s">
        <v>456</v>
      </c>
      <c r="AA63" s="84">
        <v>157921677</v>
      </c>
      <c r="AB63" s="20" t="s">
        <v>457</v>
      </c>
      <c r="AC63" s="20" t="s">
        <v>458</v>
      </c>
    </row>
    <row r="64" spans="1:29" s="18" customFormat="1" ht="242.25" x14ac:dyDescent="0.25">
      <c r="A64" s="21">
        <f t="shared" si="0"/>
        <v>60</v>
      </c>
      <c r="B64" s="27" t="s">
        <v>32</v>
      </c>
      <c r="C64" s="21" t="s">
        <v>33</v>
      </c>
      <c r="D64" s="27" t="s">
        <v>185</v>
      </c>
      <c r="E64" s="27" t="s">
        <v>35</v>
      </c>
      <c r="F64" s="19" t="s">
        <v>118</v>
      </c>
      <c r="G64" s="19" t="s">
        <v>119</v>
      </c>
      <c r="H64" s="27" t="s">
        <v>448</v>
      </c>
      <c r="I64" s="27" t="s">
        <v>449</v>
      </c>
      <c r="J64" s="27" t="s">
        <v>465</v>
      </c>
      <c r="K64" s="35">
        <v>44942</v>
      </c>
      <c r="L64" s="36">
        <v>45289</v>
      </c>
      <c r="M64" s="27" t="s">
        <v>466</v>
      </c>
      <c r="N64" s="27" t="s">
        <v>467</v>
      </c>
      <c r="O64" s="21" t="s">
        <v>43</v>
      </c>
      <c r="P64" s="27" t="s">
        <v>468</v>
      </c>
      <c r="Q64" s="27" t="s">
        <v>45</v>
      </c>
      <c r="R64" s="93">
        <v>43</v>
      </c>
      <c r="S64" s="21" t="s">
        <v>411</v>
      </c>
      <c r="T64" s="27" t="s">
        <v>469</v>
      </c>
      <c r="U64" s="27" t="s">
        <v>63</v>
      </c>
      <c r="V64" s="21" t="s">
        <v>94</v>
      </c>
      <c r="W64" s="37" t="s">
        <v>50</v>
      </c>
      <c r="X64" s="27" t="s">
        <v>114</v>
      </c>
      <c r="Y64" s="20" t="s">
        <v>470</v>
      </c>
      <c r="Z64" s="85">
        <v>8</v>
      </c>
      <c r="AA64" s="84">
        <v>0</v>
      </c>
      <c r="AB64" s="20" t="s">
        <v>471</v>
      </c>
      <c r="AC64" s="20" t="s">
        <v>458</v>
      </c>
    </row>
    <row r="65" spans="1:29" s="18" customFormat="1" ht="216.75" x14ac:dyDescent="0.25">
      <c r="A65" s="21">
        <f>A64+1</f>
        <v>61</v>
      </c>
      <c r="B65" s="27" t="s">
        <v>183</v>
      </c>
      <c r="C65" s="21" t="s">
        <v>184</v>
      </c>
      <c r="D65" s="27" t="s">
        <v>185</v>
      </c>
      <c r="E65" s="27" t="s">
        <v>35</v>
      </c>
      <c r="F65" s="19" t="s">
        <v>118</v>
      </c>
      <c r="G65" s="19" t="s">
        <v>119</v>
      </c>
      <c r="H65" s="27" t="s">
        <v>448</v>
      </c>
      <c r="I65" s="27" t="s">
        <v>472</v>
      </c>
      <c r="J65" s="27" t="s">
        <v>473</v>
      </c>
      <c r="K65" s="35">
        <v>44942</v>
      </c>
      <c r="L65" s="36">
        <v>45289</v>
      </c>
      <c r="M65" s="27" t="s">
        <v>474</v>
      </c>
      <c r="N65" s="27" t="s">
        <v>475</v>
      </c>
      <c r="O65" s="21" t="s">
        <v>43</v>
      </c>
      <c r="P65" s="27" t="s">
        <v>476</v>
      </c>
      <c r="Q65" s="27" t="s">
        <v>45</v>
      </c>
      <c r="R65" s="93">
        <v>86</v>
      </c>
      <c r="S65" s="21" t="s">
        <v>411</v>
      </c>
      <c r="T65" s="27" t="s">
        <v>477</v>
      </c>
      <c r="U65" s="21" t="s">
        <v>82</v>
      </c>
      <c r="V65" s="27" t="s">
        <v>478</v>
      </c>
      <c r="W65" s="30">
        <v>0</v>
      </c>
      <c r="X65" s="27" t="s">
        <v>478</v>
      </c>
      <c r="Y65" s="20" t="s">
        <v>479</v>
      </c>
      <c r="Z65" s="19" t="s">
        <v>456</v>
      </c>
      <c r="AA65" s="84" t="s">
        <v>362</v>
      </c>
      <c r="AB65" s="20" t="s">
        <v>480</v>
      </c>
      <c r="AC65" s="20" t="s">
        <v>481</v>
      </c>
    </row>
    <row r="66" spans="1:29" s="18" customFormat="1" ht="140.25" x14ac:dyDescent="0.25">
      <c r="A66" s="21">
        <f t="shared" si="0"/>
        <v>62</v>
      </c>
      <c r="B66" s="27" t="s">
        <v>183</v>
      </c>
      <c r="C66" s="21" t="s">
        <v>184</v>
      </c>
      <c r="D66" s="27" t="s">
        <v>185</v>
      </c>
      <c r="E66" s="27" t="s">
        <v>35</v>
      </c>
      <c r="F66" s="19" t="s">
        <v>118</v>
      </c>
      <c r="G66" s="19" t="s">
        <v>119</v>
      </c>
      <c r="H66" s="27" t="s">
        <v>448</v>
      </c>
      <c r="I66" s="27" t="s">
        <v>482</v>
      </c>
      <c r="J66" s="27" t="s">
        <v>483</v>
      </c>
      <c r="K66" s="35">
        <v>44942</v>
      </c>
      <c r="L66" s="36">
        <v>45289</v>
      </c>
      <c r="M66" s="27" t="s">
        <v>484</v>
      </c>
      <c r="N66" s="27" t="s">
        <v>485</v>
      </c>
      <c r="O66" s="21" t="s">
        <v>43</v>
      </c>
      <c r="P66" s="27" t="s">
        <v>486</v>
      </c>
      <c r="Q66" s="27" t="s">
        <v>45</v>
      </c>
      <c r="R66" s="93">
        <v>16</v>
      </c>
      <c r="S66" s="21" t="s">
        <v>411</v>
      </c>
      <c r="T66" s="27" t="s">
        <v>487</v>
      </c>
      <c r="U66" s="27" t="s">
        <v>63</v>
      </c>
      <c r="V66" s="27" t="s">
        <v>478</v>
      </c>
      <c r="W66" s="30">
        <v>0</v>
      </c>
      <c r="X66" s="27" t="s">
        <v>478</v>
      </c>
      <c r="Y66" s="46" t="s">
        <v>488</v>
      </c>
      <c r="Z66" s="50" t="s">
        <v>489</v>
      </c>
      <c r="AA66" s="112">
        <v>0</v>
      </c>
      <c r="AB66" s="46" t="s">
        <v>490</v>
      </c>
      <c r="AC66" s="46" t="s">
        <v>458</v>
      </c>
    </row>
    <row r="67" spans="1:29" s="18" customFormat="1" ht="140.25" x14ac:dyDescent="0.25">
      <c r="A67" s="21">
        <f t="shared" si="0"/>
        <v>63</v>
      </c>
      <c r="B67" s="27" t="s">
        <v>32</v>
      </c>
      <c r="C67" s="21" t="s">
        <v>33</v>
      </c>
      <c r="D67" s="27" t="s">
        <v>185</v>
      </c>
      <c r="E67" s="27" t="s">
        <v>35</v>
      </c>
      <c r="F67" s="19" t="s">
        <v>118</v>
      </c>
      <c r="G67" s="19" t="s">
        <v>119</v>
      </c>
      <c r="H67" s="27" t="s">
        <v>448</v>
      </c>
      <c r="I67" s="27" t="s">
        <v>449</v>
      </c>
      <c r="J67" s="27" t="s">
        <v>491</v>
      </c>
      <c r="K67" s="35">
        <v>45200</v>
      </c>
      <c r="L67" s="36">
        <v>45289</v>
      </c>
      <c r="M67" s="27" t="s">
        <v>492</v>
      </c>
      <c r="N67" s="27" t="s">
        <v>493</v>
      </c>
      <c r="O67" s="21" t="s">
        <v>43</v>
      </c>
      <c r="P67" s="27" t="s">
        <v>494</v>
      </c>
      <c r="Q67" s="27" t="s">
        <v>45</v>
      </c>
      <c r="R67" s="93">
        <v>1</v>
      </c>
      <c r="S67" s="21" t="s">
        <v>411</v>
      </c>
      <c r="T67" s="27" t="s">
        <v>495</v>
      </c>
      <c r="U67" s="27" t="s">
        <v>48</v>
      </c>
      <c r="V67" s="20" t="s">
        <v>49</v>
      </c>
      <c r="W67" s="37">
        <f>27810000</f>
        <v>27810000</v>
      </c>
      <c r="X67" s="27" t="s">
        <v>114</v>
      </c>
      <c r="Y67" s="20" t="s">
        <v>496</v>
      </c>
      <c r="Z67" s="19" t="s">
        <v>496</v>
      </c>
      <c r="AA67" s="20" t="s">
        <v>496</v>
      </c>
      <c r="AB67" s="20" t="s">
        <v>496</v>
      </c>
      <c r="AC67" s="20" t="s">
        <v>458</v>
      </c>
    </row>
    <row r="68" spans="1:29" s="18" customFormat="1" ht="76.5" x14ac:dyDescent="0.25">
      <c r="A68" s="21">
        <f t="shared" si="0"/>
        <v>64</v>
      </c>
      <c r="B68" s="24" t="s">
        <v>183</v>
      </c>
      <c r="C68" s="21" t="s">
        <v>184</v>
      </c>
      <c r="D68" s="27" t="s">
        <v>185</v>
      </c>
      <c r="E68" s="24" t="s">
        <v>35</v>
      </c>
      <c r="F68" s="19" t="s">
        <v>118</v>
      </c>
      <c r="G68" s="24" t="s">
        <v>37</v>
      </c>
      <c r="H68" s="24" t="s">
        <v>497</v>
      </c>
      <c r="I68" s="24" t="s">
        <v>498</v>
      </c>
      <c r="J68" s="24" t="s">
        <v>499</v>
      </c>
      <c r="K68" s="22">
        <v>44941</v>
      </c>
      <c r="L68" s="22">
        <v>45291</v>
      </c>
      <c r="M68" s="21" t="s">
        <v>500</v>
      </c>
      <c r="N68" s="27" t="s">
        <v>501</v>
      </c>
      <c r="O68" s="21" t="s">
        <v>59</v>
      </c>
      <c r="P68" s="24" t="s">
        <v>501</v>
      </c>
      <c r="Q68" s="21" t="s">
        <v>61</v>
      </c>
      <c r="R68" s="66">
        <v>1</v>
      </c>
      <c r="S68" s="21" t="s">
        <v>502</v>
      </c>
      <c r="T68" s="24" t="s">
        <v>503</v>
      </c>
      <c r="U68" s="21" t="s">
        <v>82</v>
      </c>
      <c r="V68" s="20" t="s">
        <v>49</v>
      </c>
      <c r="W68" s="26">
        <f>204553000+121683500+53028697</f>
        <v>379265197</v>
      </c>
      <c r="X68" s="27" t="s">
        <v>504</v>
      </c>
      <c r="Y68" s="20" t="s">
        <v>505</v>
      </c>
      <c r="Z68" s="64" t="s">
        <v>53</v>
      </c>
      <c r="AA68" s="84">
        <v>39558896</v>
      </c>
      <c r="AB68" s="20" t="s">
        <v>506</v>
      </c>
      <c r="AC68" s="20" t="s">
        <v>507</v>
      </c>
    </row>
    <row r="69" spans="1:29" s="18" customFormat="1" ht="76.5" x14ac:dyDescent="0.25">
      <c r="A69" s="21">
        <f t="shared" si="0"/>
        <v>65</v>
      </c>
      <c r="B69" s="24" t="s">
        <v>183</v>
      </c>
      <c r="C69" s="21" t="s">
        <v>184</v>
      </c>
      <c r="D69" s="27" t="s">
        <v>185</v>
      </c>
      <c r="E69" s="24" t="s">
        <v>35</v>
      </c>
      <c r="F69" s="19" t="s">
        <v>118</v>
      </c>
      <c r="G69" s="19" t="s">
        <v>119</v>
      </c>
      <c r="H69" s="24" t="s">
        <v>497</v>
      </c>
      <c r="I69" s="24" t="s">
        <v>498</v>
      </c>
      <c r="J69" s="27" t="s">
        <v>508</v>
      </c>
      <c r="K69" s="22">
        <v>44941</v>
      </c>
      <c r="L69" s="22">
        <v>45291</v>
      </c>
      <c r="M69" s="24" t="s">
        <v>500</v>
      </c>
      <c r="N69" s="27" t="s">
        <v>509</v>
      </c>
      <c r="O69" s="21" t="s">
        <v>59</v>
      </c>
      <c r="P69" s="24" t="s">
        <v>509</v>
      </c>
      <c r="Q69" s="21" t="s">
        <v>61</v>
      </c>
      <c r="R69" s="66">
        <v>1</v>
      </c>
      <c r="S69" s="21" t="s">
        <v>502</v>
      </c>
      <c r="T69" s="24" t="s">
        <v>510</v>
      </c>
      <c r="U69" s="21" t="s">
        <v>63</v>
      </c>
      <c r="V69" s="20" t="s">
        <v>49</v>
      </c>
      <c r="W69" s="26">
        <f>204553000+121683500+53028697</f>
        <v>379265197</v>
      </c>
      <c r="X69" s="27" t="s">
        <v>504</v>
      </c>
      <c r="Y69" s="20" t="s">
        <v>511</v>
      </c>
      <c r="Z69" s="64">
        <v>1</v>
      </c>
      <c r="AA69" s="84">
        <v>39558896</v>
      </c>
      <c r="AB69" s="20" t="s">
        <v>512</v>
      </c>
      <c r="AC69" s="20" t="s">
        <v>507</v>
      </c>
    </row>
    <row r="70" spans="1:29" s="18" customFormat="1" ht="76.5" x14ac:dyDescent="0.25">
      <c r="A70" s="21">
        <f t="shared" ref="A70:A86" si="1">A69+1</f>
        <v>66</v>
      </c>
      <c r="B70" s="24" t="s">
        <v>183</v>
      </c>
      <c r="C70" s="21" t="s">
        <v>184</v>
      </c>
      <c r="D70" s="27" t="s">
        <v>185</v>
      </c>
      <c r="E70" s="24" t="s">
        <v>35</v>
      </c>
      <c r="F70" s="19" t="s">
        <v>118</v>
      </c>
      <c r="G70" s="24" t="s">
        <v>212</v>
      </c>
      <c r="H70" s="24" t="s">
        <v>497</v>
      </c>
      <c r="I70" s="24" t="s">
        <v>498</v>
      </c>
      <c r="J70" s="27" t="s">
        <v>513</v>
      </c>
      <c r="K70" s="22">
        <v>44928</v>
      </c>
      <c r="L70" s="22">
        <v>45291</v>
      </c>
      <c r="M70" s="24" t="s">
        <v>514</v>
      </c>
      <c r="N70" s="27" t="s">
        <v>515</v>
      </c>
      <c r="O70" s="21" t="s">
        <v>59</v>
      </c>
      <c r="P70" s="24" t="s">
        <v>516</v>
      </c>
      <c r="Q70" s="21" t="s">
        <v>61</v>
      </c>
      <c r="R70" s="66">
        <v>1</v>
      </c>
      <c r="S70" s="21" t="s">
        <v>502</v>
      </c>
      <c r="T70" s="24" t="s">
        <v>517</v>
      </c>
      <c r="U70" s="21" t="s">
        <v>63</v>
      </c>
      <c r="V70" s="20" t="s">
        <v>49</v>
      </c>
      <c r="W70" s="26">
        <f>949650000+243367000+106057393</f>
        <v>1299074393</v>
      </c>
      <c r="X70" s="27" t="s">
        <v>504</v>
      </c>
      <c r="Y70" s="20" t="s">
        <v>518</v>
      </c>
      <c r="Z70" s="64">
        <v>1</v>
      </c>
      <c r="AA70" s="84">
        <v>65940337</v>
      </c>
      <c r="AB70" s="20" t="s">
        <v>519</v>
      </c>
      <c r="AC70" s="20" t="s">
        <v>507</v>
      </c>
    </row>
    <row r="71" spans="1:29" s="18" customFormat="1" ht="165.75" x14ac:dyDescent="0.25">
      <c r="A71" s="21">
        <f t="shared" si="1"/>
        <v>67</v>
      </c>
      <c r="B71" s="24" t="s">
        <v>183</v>
      </c>
      <c r="C71" s="21" t="s">
        <v>184</v>
      </c>
      <c r="D71" s="27" t="s">
        <v>185</v>
      </c>
      <c r="E71" s="24" t="s">
        <v>35</v>
      </c>
      <c r="F71" s="19" t="s">
        <v>118</v>
      </c>
      <c r="G71" s="24" t="s">
        <v>212</v>
      </c>
      <c r="H71" s="24" t="s">
        <v>497</v>
      </c>
      <c r="I71" s="24" t="s">
        <v>498</v>
      </c>
      <c r="J71" s="27" t="s">
        <v>520</v>
      </c>
      <c r="K71" s="22">
        <v>44928</v>
      </c>
      <c r="L71" s="22">
        <v>45291</v>
      </c>
      <c r="M71" s="27" t="s">
        <v>521</v>
      </c>
      <c r="N71" s="27" t="s">
        <v>521</v>
      </c>
      <c r="O71" s="21" t="s">
        <v>59</v>
      </c>
      <c r="P71" s="27" t="s">
        <v>522</v>
      </c>
      <c r="Q71" s="21" t="s">
        <v>61</v>
      </c>
      <c r="R71" s="99" t="s">
        <v>523</v>
      </c>
      <c r="S71" s="21" t="s">
        <v>502</v>
      </c>
      <c r="T71" s="27" t="s">
        <v>524</v>
      </c>
      <c r="U71" s="21" t="s">
        <v>63</v>
      </c>
      <c r="V71" s="20" t="s">
        <v>49</v>
      </c>
      <c r="W71" s="26">
        <f>486643002+243367000+106057393</f>
        <v>836067395</v>
      </c>
      <c r="X71" s="27" t="s">
        <v>504</v>
      </c>
      <c r="Y71" s="20" t="s">
        <v>525</v>
      </c>
      <c r="Z71" s="64">
        <v>1</v>
      </c>
      <c r="AA71" s="84">
        <v>281916063</v>
      </c>
      <c r="AB71" s="20" t="s">
        <v>526</v>
      </c>
      <c r="AC71" s="20" t="s">
        <v>507</v>
      </c>
    </row>
    <row r="72" spans="1:29" s="18" customFormat="1" ht="114.75" x14ac:dyDescent="0.25">
      <c r="A72" s="21">
        <f t="shared" si="1"/>
        <v>68</v>
      </c>
      <c r="B72" s="19" t="s">
        <v>183</v>
      </c>
      <c r="C72" s="20" t="s">
        <v>33</v>
      </c>
      <c r="D72" s="20" t="s">
        <v>34</v>
      </c>
      <c r="E72" s="19" t="s">
        <v>433</v>
      </c>
      <c r="F72" s="19" t="s">
        <v>434</v>
      </c>
      <c r="G72" s="19" t="s">
        <v>527</v>
      </c>
      <c r="H72" s="24" t="s">
        <v>528</v>
      </c>
      <c r="I72" s="24" t="s">
        <v>529</v>
      </c>
      <c r="J72" s="24" t="s">
        <v>530</v>
      </c>
      <c r="K72" s="25">
        <v>45017</v>
      </c>
      <c r="L72" s="25">
        <v>45275</v>
      </c>
      <c r="M72" s="24" t="s">
        <v>531</v>
      </c>
      <c r="N72" s="24" t="s">
        <v>532</v>
      </c>
      <c r="O72" s="21" t="s">
        <v>43</v>
      </c>
      <c r="P72" s="24" t="s">
        <v>533</v>
      </c>
      <c r="Q72" s="24" t="s">
        <v>45</v>
      </c>
      <c r="R72" s="93">
        <v>1</v>
      </c>
      <c r="S72" s="21" t="s">
        <v>534</v>
      </c>
      <c r="T72" s="24" t="s">
        <v>535</v>
      </c>
      <c r="U72" s="24" t="s">
        <v>48</v>
      </c>
      <c r="V72" s="21" t="s">
        <v>49</v>
      </c>
      <c r="W72" s="38">
        <v>550000000</v>
      </c>
      <c r="X72" s="24" t="s">
        <v>536</v>
      </c>
      <c r="Y72" s="20" t="s">
        <v>537</v>
      </c>
      <c r="Z72" s="20" t="s">
        <v>53</v>
      </c>
      <c r="AA72" s="84" t="s">
        <v>53</v>
      </c>
      <c r="AB72" s="20" t="s">
        <v>53</v>
      </c>
      <c r="AC72" s="20" t="s">
        <v>53</v>
      </c>
    </row>
    <row r="73" spans="1:29" s="18" customFormat="1" ht="89.25" x14ac:dyDescent="0.25">
      <c r="A73" s="21">
        <f t="shared" si="1"/>
        <v>69</v>
      </c>
      <c r="B73" s="19" t="s">
        <v>183</v>
      </c>
      <c r="C73" s="20" t="s">
        <v>102</v>
      </c>
      <c r="D73" s="19" t="s">
        <v>103</v>
      </c>
      <c r="E73" s="20" t="s">
        <v>55</v>
      </c>
      <c r="F73" s="19" t="s">
        <v>36</v>
      </c>
      <c r="G73" s="19" t="s">
        <v>119</v>
      </c>
      <c r="H73" s="24" t="s">
        <v>528</v>
      </c>
      <c r="I73" s="24" t="s">
        <v>529</v>
      </c>
      <c r="J73" s="24" t="s">
        <v>538</v>
      </c>
      <c r="K73" s="25">
        <v>44941</v>
      </c>
      <c r="L73" s="25">
        <v>45290</v>
      </c>
      <c r="M73" s="24" t="s">
        <v>539</v>
      </c>
      <c r="N73" s="24" t="s">
        <v>540</v>
      </c>
      <c r="O73" s="21" t="s">
        <v>59</v>
      </c>
      <c r="P73" s="24" t="s">
        <v>541</v>
      </c>
      <c r="Q73" s="24" t="s">
        <v>61</v>
      </c>
      <c r="R73" s="66">
        <v>1</v>
      </c>
      <c r="S73" s="21" t="s">
        <v>534</v>
      </c>
      <c r="T73" s="24" t="s">
        <v>542</v>
      </c>
      <c r="U73" s="21" t="s">
        <v>82</v>
      </c>
      <c r="V73" s="21" t="s">
        <v>49</v>
      </c>
      <c r="W73" s="38">
        <v>522976925</v>
      </c>
      <c r="X73" s="24" t="s">
        <v>543</v>
      </c>
      <c r="Y73" s="20" t="s">
        <v>544</v>
      </c>
      <c r="Z73" s="20" t="s">
        <v>53</v>
      </c>
      <c r="AA73" s="86">
        <v>15623333</v>
      </c>
      <c r="AB73" s="20" t="s">
        <v>545</v>
      </c>
      <c r="AC73" s="20" t="s">
        <v>546</v>
      </c>
    </row>
    <row r="74" spans="1:29" s="18" customFormat="1" ht="114.75" x14ac:dyDescent="0.25">
      <c r="A74" s="21">
        <f t="shared" si="1"/>
        <v>70</v>
      </c>
      <c r="B74" s="19" t="s">
        <v>183</v>
      </c>
      <c r="C74" s="20" t="s">
        <v>184</v>
      </c>
      <c r="D74" s="27" t="s">
        <v>185</v>
      </c>
      <c r="E74" s="19" t="s">
        <v>35</v>
      </c>
      <c r="F74" s="19" t="s">
        <v>118</v>
      </c>
      <c r="G74" s="19" t="s">
        <v>119</v>
      </c>
      <c r="H74" s="24" t="s">
        <v>528</v>
      </c>
      <c r="I74" s="24" t="s">
        <v>529</v>
      </c>
      <c r="J74" s="24" t="s">
        <v>547</v>
      </c>
      <c r="K74" s="25">
        <v>44958</v>
      </c>
      <c r="L74" s="25">
        <v>45291</v>
      </c>
      <c r="M74" s="24" t="s">
        <v>548</v>
      </c>
      <c r="N74" s="24" t="s">
        <v>549</v>
      </c>
      <c r="O74" s="21" t="s">
        <v>43</v>
      </c>
      <c r="P74" s="24" t="s">
        <v>550</v>
      </c>
      <c r="Q74" s="24" t="s">
        <v>61</v>
      </c>
      <c r="R74" s="66">
        <v>1</v>
      </c>
      <c r="S74" s="21" t="s">
        <v>551</v>
      </c>
      <c r="T74" s="24" t="s">
        <v>552</v>
      </c>
      <c r="U74" s="21" t="s">
        <v>82</v>
      </c>
      <c r="V74" s="21" t="s">
        <v>49</v>
      </c>
      <c r="W74" s="38">
        <v>463510000</v>
      </c>
      <c r="X74" s="24" t="s">
        <v>543</v>
      </c>
      <c r="Y74" s="20" t="s">
        <v>553</v>
      </c>
      <c r="Z74" s="20" t="s">
        <v>53</v>
      </c>
      <c r="AA74" s="86">
        <v>4026667</v>
      </c>
      <c r="AB74" s="20" t="s">
        <v>554</v>
      </c>
      <c r="AC74" s="20" t="s">
        <v>53</v>
      </c>
    </row>
    <row r="75" spans="1:29" s="18" customFormat="1" ht="140.25" x14ac:dyDescent="0.25">
      <c r="A75" s="21">
        <f t="shared" si="1"/>
        <v>71</v>
      </c>
      <c r="B75" s="19" t="s">
        <v>183</v>
      </c>
      <c r="C75" s="20" t="s">
        <v>184</v>
      </c>
      <c r="D75" s="27" t="s">
        <v>185</v>
      </c>
      <c r="E75" s="19" t="s">
        <v>555</v>
      </c>
      <c r="F75" s="19" t="s">
        <v>118</v>
      </c>
      <c r="G75" s="19" t="s">
        <v>556</v>
      </c>
      <c r="H75" s="24" t="s">
        <v>528</v>
      </c>
      <c r="I75" s="24" t="s">
        <v>557</v>
      </c>
      <c r="J75" s="24" t="s">
        <v>558</v>
      </c>
      <c r="K75" s="25">
        <v>44946</v>
      </c>
      <c r="L75" s="25">
        <v>45280</v>
      </c>
      <c r="M75" s="24" t="s">
        <v>559</v>
      </c>
      <c r="N75" s="24" t="s">
        <v>560</v>
      </c>
      <c r="O75" s="21" t="s">
        <v>59</v>
      </c>
      <c r="P75" s="24" t="s">
        <v>561</v>
      </c>
      <c r="Q75" s="24" t="s">
        <v>61</v>
      </c>
      <c r="R75" s="66">
        <v>1</v>
      </c>
      <c r="S75" s="21" t="s">
        <v>551</v>
      </c>
      <c r="T75" s="24" t="s">
        <v>562</v>
      </c>
      <c r="U75" s="21" t="s">
        <v>82</v>
      </c>
      <c r="V75" s="21" t="s">
        <v>49</v>
      </c>
      <c r="W75" s="39">
        <v>498883000</v>
      </c>
      <c r="X75" s="24" t="s">
        <v>543</v>
      </c>
      <c r="Y75" s="20" t="s">
        <v>553</v>
      </c>
      <c r="Z75" s="20" t="s">
        <v>53</v>
      </c>
      <c r="AA75" s="86">
        <v>5243333</v>
      </c>
      <c r="AB75" s="20" t="s">
        <v>563</v>
      </c>
      <c r="AC75" s="20" t="s">
        <v>53</v>
      </c>
    </row>
    <row r="76" spans="1:29" s="18" customFormat="1" ht="89.25" x14ac:dyDescent="0.25">
      <c r="A76" s="21">
        <f t="shared" si="1"/>
        <v>72</v>
      </c>
      <c r="B76" s="19" t="s">
        <v>32</v>
      </c>
      <c r="C76" s="20" t="s">
        <v>184</v>
      </c>
      <c r="D76" s="20" t="s">
        <v>34</v>
      </c>
      <c r="E76" s="19" t="s">
        <v>555</v>
      </c>
      <c r="F76" s="19" t="s">
        <v>36</v>
      </c>
      <c r="G76" s="19" t="s">
        <v>556</v>
      </c>
      <c r="H76" s="24" t="s">
        <v>528</v>
      </c>
      <c r="I76" s="24" t="s">
        <v>557</v>
      </c>
      <c r="J76" s="24" t="s">
        <v>564</v>
      </c>
      <c r="K76" s="25">
        <v>44927</v>
      </c>
      <c r="L76" s="25">
        <v>45291</v>
      </c>
      <c r="M76" s="24" t="s">
        <v>565</v>
      </c>
      <c r="N76" s="27" t="s">
        <v>566</v>
      </c>
      <c r="O76" s="27" t="s">
        <v>193</v>
      </c>
      <c r="P76" s="24" t="s">
        <v>567</v>
      </c>
      <c r="Q76" s="24" t="s">
        <v>45</v>
      </c>
      <c r="R76" s="93">
        <v>40</v>
      </c>
      <c r="S76" s="21" t="s">
        <v>534</v>
      </c>
      <c r="T76" s="24" t="s">
        <v>568</v>
      </c>
      <c r="U76" s="21" t="s">
        <v>82</v>
      </c>
      <c r="V76" s="21" t="s">
        <v>94</v>
      </c>
      <c r="W76" s="30">
        <v>0</v>
      </c>
      <c r="X76" s="24" t="s">
        <v>569</v>
      </c>
      <c r="Y76" s="20" t="s">
        <v>53</v>
      </c>
      <c r="Z76" s="20" t="s">
        <v>53</v>
      </c>
      <c r="AA76" s="84" t="s">
        <v>53</v>
      </c>
      <c r="AB76" s="20" t="s">
        <v>53</v>
      </c>
      <c r="AC76" s="20" t="s">
        <v>53</v>
      </c>
    </row>
    <row r="77" spans="1:29" s="18" customFormat="1" ht="114.75" x14ac:dyDescent="0.25">
      <c r="A77" s="21">
        <f t="shared" si="1"/>
        <v>73</v>
      </c>
      <c r="B77" s="19" t="s">
        <v>183</v>
      </c>
      <c r="C77" s="20" t="s">
        <v>184</v>
      </c>
      <c r="D77" s="27" t="s">
        <v>185</v>
      </c>
      <c r="E77" s="19" t="s">
        <v>35</v>
      </c>
      <c r="F77" s="19" t="s">
        <v>118</v>
      </c>
      <c r="G77" s="19" t="s">
        <v>119</v>
      </c>
      <c r="H77" s="24" t="s">
        <v>528</v>
      </c>
      <c r="I77" s="24" t="s">
        <v>529</v>
      </c>
      <c r="J77" s="24" t="s">
        <v>570</v>
      </c>
      <c r="K77" s="22">
        <v>44958</v>
      </c>
      <c r="L77" s="22">
        <v>45260</v>
      </c>
      <c r="M77" s="24" t="s">
        <v>571</v>
      </c>
      <c r="N77" s="24" t="s">
        <v>572</v>
      </c>
      <c r="O77" s="27" t="s">
        <v>193</v>
      </c>
      <c r="P77" s="24" t="s">
        <v>573</v>
      </c>
      <c r="Q77" s="21" t="s">
        <v>45</v>
      </c>
      <c r="R77" s="93">
        <v>25</v>
      </c>
      <c r="S77" s="21" t="s">
        <v>551</v>
      </c>
      <c r="T77" s="24" t="s">
        <v>574</v>
      </c>
      <c r="U77" s="21" t="s">
        <v>63</v>
      </c>
      <c r="V77" s="21" t="s">
        <v>94</v>
      </c>
      <c r="W77" s="30">
        <v>0</v>
      </c>
      <c r="X77" s="24" t="s">
        <v>569</v>
      </c>
      <c r="Y77" s="20" t="s">
        <v>575</v>
      </c>
      <c r="Z77" s="20">
        <v>4</v>
      </c>
      <c r="AA77" s="84" t="s">
        <v>53</v>
      </c>
      <c r="AB77" s="20" t="s">
        <v>576</v>
      </c>
      <c r="AC77" s="20" t="s">
        <v>577</v>
      </c>
    </row>
    <row r="78" spans="1:29" s="18" customFormat="1" ht="251.25" customHeight="1" x14ac:dyDescent="0.25">
      <c r="A78" s="21">
        <f t="shared" si="1"/>
        <v>74</v>
      </c>
      <c r="B78" s="19" t="s">
        <v>183</v>
      </c>
      <c r="C78" s="20" t="s">
        <v>184</v>
      </c>
      <c r="D78" s="27" t="s">
        <v>185</v>
      </c>
      <c r="E78" s="19" t="s">
        <v>35</v>
      </c>
      <c r="F78" s="19" t="s">
        <v>118</v>
      </c>
      <c r="G78" s="19" t="s">
        <v>37</v>
      </c>
      <c r="H78" s="24" t="s">
        <v>528</v>
      </c>
      <c r="I78" s="24" t="s">
        <v>529</v>
      </c>
      <c r="J78" s="24" t="s">
        <v>578</v>
      </c>
      <c r="K78" s="22">
        <v>44927</v>
      </c>
      <c r="L78" s="22">
        <v>45291</v>
      </c>
      <c r="M78" s="24" t="s">
        <v>579</v>
      </c>
      <c r="N78" s="24" t="s">
        <v>580</v>
      </c>
      <c r="O78" s="21" t="s">
        <v>59</v>
      </c>
      <c r="P78" s="24" t="s">
        <v>580</v>
      </c>
      <c r="Q78" s="21" t="s">
        <v>45</v>
      </c>
      <c r="R78" s="93">
        <v>4</v>
      </c>
      <c r="S78" s="21" t="s">
        <v>551</v>
      </c>
      <c r="T78" s="24" t="s">
        <v>581</v>
      </c>
      <c r="U78" s="21" t="s">
        <v>63</v>
      </c>
      <c r="V78" s="21" t="s">
        <v>94</v>
      </c>
      <c r="W78" s="38" t="s">
        <v>50</v>
      </c>
      <c r="X78" s="24" t="s">
        <v>569</v>
      </c>
      <c r="Y78" s="20" t="s">
        <v>582</v>
      </c>
      <c r="Z78" s="21">
        <v>1</v>
      </c>
      <c r="AA78" s="84" t="s">
        <v>53</v>
      </c>
      <c r="AB78" s="73" t="s">
        <v>583</v>
      </c>
      <c r="AC78" s="20" t="s">
        <v>577</v>
      </c>
    </row>
    <row r="79" spans="1:29" s="18" customFormat="1" ht="89.25" x14ac:dyDescent="0.25">
      <c r="A79" s="21">
        <f t="shared" si="1"/>
        <v>75</v>
      </c>
      <c r="B79" s="19" t="s">
        <v>32</v>
      </c>
      <c r="C79" s="20" t="s">
        <v>33</v>
      </c>
      <c r="D79" s="20" t="s">
        <v>34</v>
      </c>
      <c r="E79" s="19" t="s">
        <v>433</v>
      </c>
      <c r="F79" s="19" t="s">
        <v>434</v>
      </c>
      <c r="G79" s="19" t="s">
        <v>527</v>
      </c>
      <c r="H79" s="24" t="s">
        <v>528</v>
      </c>
      <c r="I79" s="24" t="s">
        <v>529</v>
      </c>
      <c r="J79" s="24" t="s">
        <v>584</v>
      </c>
      <c r="K79" s="22">
        <v>45078</v>
      </c>
      <c r="L79" s="22">
        <v>45199</v>
      </c>
      <c r="M79" s="24" t="s">
        <v>585</v>
      </c>
      <c r="N79" s="27" t="s">
        <v>586</v>
      </c>
      <c r="O79" s="27" t="s">
        <v>193</v>
      </c>
      <c r="P79" s="24" t="s">
        <v>587</v>
      </c>
      <c r="Q79" s="21" t="s">
        <v>45</v>
      </c>
      <c r="R79" s="93">
        <v>1</v>
      </c>
      <c r="S79" s="21" t="s">
        <v>534</v>
      </c>
      <c r="T79" s="24" t="s">
        <v>588</v>
      </c>
      <c r="U79" s="21" t="s">
        <v>48</v>
      </c>
      <c r="V79" s="21" t="s">
        <v>49</v>
      </c>
      <c r="W79" s="39">
        <v>27810000</v>
      </c>
      <c r="X79" s="27" t="s">
        <v>536</v>
      </c>
      <c r="Y79" s="73" t="s">
        <v>589</v>
      </c>
      <c r="Z79" s="20" t="s">
        <v>53</v>
      </c>
      <c r="AA79" s="84" t="s">
        <v>53</v>
      </c>
      <c r="AB79" s="20" t="s">
        <v>53</v>
      </c>
      <c r="AC79" s="20" t="s">
        <v>53</v>
      </c>
    </row>
    <row r="80" spans="1:29" s="18" customFormat="1" ht="89.25" x14ac:dyDescent="0.25">
      <c r="A80" s="21">
        <f t="shared" si="1"/>
        <v>76</v>
      </c>
      <c r="B80" s="19" t="s">
        <v>32</v>
      </c>
      <c r="C80" s="20" t="s">
        <v>33</v>
      </c>
      <c r="D80" s="20" t="s">
        <v>34</v>
      </c>
      <c r="E80" s="19" t="s">
        <v>433</v>
      </c>
      <c r="F80" s="19" t="s">
        <v>434</v>
      </c>
      <c r="G80" s="19" t="s">
        <v>527</v>
      </c>
      <c r="H80" s="24" t="s">
        <v>528</v>
      </c>
      <c r="I80" s="24" t="s">
        <v>529</v>
      </c>
      <c r="J80" s="24" t="s">
        <v>590</v>
      </c>
      <c r="K80" s="58">
        <v>44972</v>
      </c>
      <c r="L80" s="25">
        <v>45275</v>
      </c>
      <c r="M80" s="24" t="s">
        <v>591</v>
      </c>
      <c r="N80" s="24" t="s">
        <v>591</v>
      </c>
      <c r="O80" s="21" t="s">
        <v>43</v>
      </c>
      <c r="P80" s="24" t="s">
        <v>591</v>
      </c>
      <c r="Q80" s="59" t="s">
        <v>45</v>
      </c>
      <c r="R80" s="98">
        <v>3</v>
      </c>
      <c r="S80" s="21" t="s">
        <v>592</v>
      </c>
      <c r="T80" s="24" t="s">
        <v>593</v>
      </c>
      <c r="U80" s="21" t="s">
        <v>594</v>
      </c>
      <c r="V80" s="20" t="s">
        <v>49</v>
      </c>
      <c r="W80" s="38">
        <v>55000000</v>
      </c>
      <c r="X80" s="27" t="s">
        <v>536</v>
      </c>
      <c r="Y80" s="20" t="s">
        <v>553</v>
      </c>
      <c r="Z80" s="20" t="s">
        <v>53</v>
      </c>
      <c r="AA80" s="84">
        <v>3300000</v>
      </c>
      <c r="AB80" s="20" t="s">
        <v>595</v>
      </c>
      <c r="AC80" s="20" t="s">
        <v>596</v>
      </c>
    </row>
    <row r="81" spans="1:29" s="18" customFormat="1" ht="178.5" x14ac:dyDescent="0.25">
      <c r="A81" s="28">
        <v>77</v>
      </c>
      <c r="B81" s="19" t="s">
        <v>183</v>
      </c>
      <c r="C81" s="20" t="s">
        <v>184</v>
      </c>
      <c r="D81" s="27" t="s">
        <v>185</v>
      </c>
      <c r="E81" s="19" t="s">
        <v>35</v>
      </c>
      <c r="F81" s="19" t="s">
        <v>118</v>
      </c>
      <c r="G81" s="19" t="s">
        <v>37</v>
      </c>
      <c r="H81" s="24" t="s">
        <v>528</v>
      </c>
      <c r="I81" s="24" t="s">
        <v>529</v>
      </c>
      <c r="J81" s="24" t="s">
        <v>597</v>
      </c>
      <c r="K81" s="22">
        <v>44927</v>
      </c>
      <c r="L81" s="22">
        <v>45291</v>
      </c>
      <c r="M81" s="24" t="s">
        <v>598</v>
      </c>
      <c r="N81" s="24" t="s">
        <v>599</v>
      </c>
      <c r="O81" s="21" t="s">
        <v>59</v>
      </c>
      <c r="P81" s="24" t="s">
        <v>600</v>
      </c>
      <c r="Q81" s="21" t="s">
        <v>61</v>
      </c>
      <c r="R81" s="100">
        <v>0.9</v>
      </c>
      <c r="S81" s="21" t="s">
        <v>551</v>
      </c>
      <c r="T81" s="24" t="s">
        <v>601</v>
      </c>
      <c r="U81" s="21" t="s">
        <v>63</v>
      </c>
      <c r="V81" s="21" t="s">
        <v>94</v>
      </c>
      <c r="W81" s="38" t="s">
        <v>53</v>
      </c>
      <c r="X81" s="24" t="s">
        <v>569</v>
      </c>
      <c r="Y81" s="21" t="s">
        <v>602</v>
      </c>
      <c r="Z81" s="87">
        <v>1</v>
      </c>
      <c r="AA81" s="84" t="s">
        <v>53</v>
      </c>
      <c r="AB81" s="20" t="s">
        <v>603</v>
      </c>
      <c r="AC81" s="20" t="s">
        <v>577</v>
      </c>
    </row>
    <row r="82" spans="1:29" s="18" customFormat="1" ht="114.75" x14ac:dyDescent="0.25">
      <c r="A82" s="21">
        <f>A80+1</f>
        <v>77</v>
      </c>
      <c r="B82" s="19" t="s">
        <v>32</v>
      </c>
      <c r="C82" s="20" t="s">
        <v>102</v>
      </c>
      <c r="D82" s="19" t="s">
        <v>103</v>
      </c>
      <c r="E82" s="20" t="s">
        <v>104</v>
      </c>
      <c r="F82" s="20" t="s">
        <v>36</v>
      </c>
      <c r="G82" s="20" t="s">
        <v>604</v>
      </c>
      <c r="H82" s="21" t="s">
        <v>605</v>
      </c>
      <c r="I82" s="21" t="s">
        <v>606</v>
      </c>
      <c r="J82" s="21" t="s">
        <v>607</v>
      </c>
      <c r="K82" s="22">
        <v>44941</v>
      </c>
      <c r="L82" s="22">
        <v>45291</v>
      </c>
      <c r="M82" s="21" t="s">
        <v>608</v>
      </c>
      <c r="N82" s="21" t="s">
        <v>608</v>
      </c>
      <c r="O82" s="21" t="s">
        <v>43</v>
      </c>
      <c r="P82" s="21" t="s">
        <v>609</v>
      </c>
      <c r="Q82" s="21" t="s">
        <v>61</v>
      </c>
      <c r="R82" s="66">
        <v>1</v>
      </c>
      <c r="S82" s="21" t="s">
        <v>610</v>
      </c>
      <c r="T82" s="21" t="s">
        <v>611</v>
      </c>
      <c r="U82" s="21" t="s">
        <v>612</v>
      </c>
      <c r="V82" s="20" t="s">
        <v>49</v>
      </c>
      <c r="W82" s="40">
        <v>77000000</v>
      </c>
      <c r="X82" s="21" t="s">
        <v>613</v>
      </c>
      <c r="Y82" s="88" t="s">
        <v>614</v>
      </c>
      <c r="Z82" s="64">
        <v>1</v>
      </c>
      <c r="AA82" s="65">
        <v>7000000</v>
      </c>
      <c r="AB82" s="20" t="s">
        <v>615</v>
      </c>
      <c r="AC82" s="20" t="s">
        <v>616</v>
      </c>
    </row>
    <row r="83" spans="1:29" s="18" customFormat="1" ht="153" x14ac:dyDescent="0.25">
      <c r="A83" s="21">
        <f t="shared" si="1"/>
        <v>78</v>
      </c>
      <c r="B83" s="19" t="s">
        <v>32</v>
      </c>
      <c r="C83" s="20" t="s">
        <v>102</v>
      </c>
      <c r="D83" s="19" t="s">
        <v>103</v>
      </c>
      <c r="E83" s="20" t="s">
        <v>104</v>
      </c>
      <c r="F83" s="20" t="s">
        <v>36</v>
      </c>
      <c r="G83" s="20" t="s">
        <v>604</v>
      </c>
      <c r="H83" s="21" t="s">
        <v>605</v>
      </c>
      <c r="I83" s="21" t="s">
        <v>606</v>
      </c>
      <c r="J83" s="21" t="s">
        <v>617</v>
      </c>
      <c r="K83" s="22">
        <v>44928</v>
      </c>
      <c r="L83" s="22">
        <v>45291</v>
      </c>
      <c r="M83" s="21" t="s">
        <v>618</v>
      </c>
      <c r="N83" s="21" t="s">
        <v>618</v>
      </c>
      <c r="O83" s="21" t="s">
        <v>59</v>
      </c>
      <c r="P83" s="21" t="s">
        <v>619</v>
      </c>
      <c r="Q83" s="21" t="s">
        <v>61</v>
      </c>
      <c r="R83" s="66">
        <v>1</v>
      </c>
      <c r="S83" s="21" t="s">
        <v>610</v>
      </c>
      <c r="T83" s="21" t="s">
        <v>620</v>
      </c>
      <c r="U83" s="21" t="s">
        <v>82</v>
      </c>
      <c r="V83" s="21" t="s">
        <v>94</v>
      </c>
      <c r="W83" s="23" t="s">
        <v>50</v>
      </c>
      <c r="X83" s="21" t="s">
        <v>621</v>
      </c>
      <c r="Y83" s="20" t="s">
        <v>622</v>
      </c>
      <c r="Z83" s="20"/>
      <c r="AA83" s="65" t="s">
        <v>53</v>
      </c>
      <c r="AB83" s="20" t="s">
        <v>53</v>
      </c>
      <c r="AC83" s="20" t="s">
        <v>616</v>
      </c>
    </row>
    <row r="84" spans="1:29" s="18" customFormat="1" ht="89.25" x14ac:dyDescent="0.25">
      <c r="A84" s="21">
        <f t="shared" si="1"/>
        <v>79</v>
      </c>
      <c r="B84" s="19" t="s">
        <v>32</v>
      </c>
      <c r="C84" s="20" t="s">
        <v>102</v>
      </c>
      <c r="D84" s="19" t="s">
        <v>103</v>
      </c>
      <c r="E84" s="20" t="s">
        <v>104</v>
      </c>
      <c r="F84" s="19" t="s">
        <v>118</v>
      </c>
      <c r="G84" s="20" t="s">
        <v>106</v>
      </c>
      <c r="H84" s="21" t="s">
        <v>605</v>
      </c>
      <c r="I84" s="21" t="s">
        <v>623</v>
      </c>
      <c r="J84" s="21" t="s">
        <v>624</v>
      </c>
      <c r="K84" s="22">
        <v>44986</v>
      </c>
      <c r="L84" s="22">
        <v>45291</v>
      </c>
      <c r="M84" s="21" t="s">
        <v>625</v>
      </c>
      <c r="N84" s="21" t="s">
        <v>625</v>
      </c>
      <c r="O84" s="27" t="s">
        <v>193</v>
      </c>
      <c r="P84" s="21" t="s">
        <v>626</v>
      </c>
      <c r="Q84" s="21" t="s">
        <v>45</v>
      </c>
      <c r="R84" s="93">
        <v>11</v>
      </c>
      <c r="S84" s="21" t="s">
        <v>179</v>
      </c>
      <c r="T84" s="21" t="s">
        <v>627</v>
      </c>
      <c r="U84" s="21" t="s">
        <v>48</v>
      </c>
      <c r="V84" s="20" t="s">
        <v>53</v>
      </c>
      <c r="W84" s="23" t="s">
        <v>50</v>
      </c>
      <c r="X84" s="21" t="s">
        <v>628</v>
      </c>
      <c r="Y84" s="20" t="s">
        <v>629</v>
      </c>
      <c r="Z84" s="19" t="s">
        <v>630</v>
      </c>
      <c r="AA84" s="84" t="s">
        <v>53</v>
      </c>
      <c r="AB84" s="104" t="s">
        <v>631</v>
      </c>
      <c r="AC84" s="20" t="s">
        <v>632</v>
      </c>
    </row>
    <row r="85" spans="1:29" s="18" customFormat="1" ht="242.25" x14ac:dyDescent="0.25">
      <c r="A85" s="21">
        <f t="shared" si="1"/>
        <v>80</v>
      </c>
      <c r="B85" s="19" t="s">
        <v>32</v>
      </c>
      <c r="C85" s="20" t="s">
        <v>102</v>
      </c>
      <c r="D85" s="19" t="s">
        <v>103</v>
      </c>
      <c r="E85" s="20" t="s">
        <v>104</v>
      </c>
      <c r="F85" s="19" t="s">
        <v>118</v>
      </c>
      <c r="G85" s="20" t="s">
        <v>106</v>
      </c>
      <c r="H85" s="21" t="s">
        <v>605</v>
      </c>
      <c r="I85" s="21" t="s">
        <v>623</v>
      </c>
      <c r="J85" s="21" t="s">
        <v>633</v>
      </c>
      <c r="K85" s="22">
        <v>44986</v>
      </c>
      <c r="L85" s="22">
        <v>45291</v>
      </c>
      <c r="M85" s="21" t="s">
        <v>634</v>
      </c>
      <c r="N85" s="21" t="s">
        <v>635</v>
      </c>
      <c r="O85" s="27" t="s">
        <v>193</v>
      </c>
      <c r="P85" s="21" t="s">
        <v>636</v>
      </c>
      <c r="Q85" s="21" t="s">
        <v>45</v>
      </c>
      <c r="R85" s="93">
        <v>11</v>
      </c>
      <c r="S85" s="21" t="s">
        <v>46</v>
      </c>
      <c r="T85" s="21" t="s">
        <v>637</v>
      </c>
      <c r="U85" s="21" t="s">
        <v>63</v>
      </c>
      <c r="V85" s="20" t="s">
        <v>53</v>
      </c>
      <c r="W85" s="23" t="s">
        <v>50</v>
      </c>
      <c r="X85" s="21" t="s">
        <v>638</v>
      </c>
      <c r="Y85" s="20" t="s">
        <v>639</v>
      </c>
      <c r="Z85" s="20">
        <v>3</v>
      </c>
      <c r="AA85" s="84" t="s">
        <v>53</v>
      </c>
      <c r="AB85" s="20" t="s">
        <v>640</v>
      </c>
      <c r="AC85" s="20" t="s">
        <v>632</v>
      </c>
    </row>
    <row r="86" spans="1:29" s="18" customFormat="1" ht="267.75" x14ac:dyDescent="0.25">
      <c r="A86" s="21">
        <f t="shared" si="1"/>
        <v>81</v>
      </c>
      <c r="B86" s="19" t="s">
        <v>32</v>
      </c>
      <c r="C86" s="20" t="s">
        <v>102</v>
      </c>
      <c r="D86" s="19" t="s">
        <v>103</v>
      </c>
      <c r="E86" s="20" t="s">
        <v>104</v>
      </c>
      <c r="F86" s="19" t="s">
        <v>118</v>
      </c>
      <c r="G86" s="20" t="s">
        <v>106</v>
      </c>
      <c r="H86" s="21" t="s">
        <v>605</v>
      </c>
      <c r="I86" s="21" t="s">
        <v>623</v>
      </c>
      <c r="J86" s="21" t="s">
        <v>641</v>
      </c>
      <c r="K86" s="22">
        <v>44986</v>
      </c>
      <c r="L86" s="22">
        <v>45291</v>
      </c>
      <c r="M86" s="21" t="s">
        <v>642</v>
      </c>
      <c r="N86" s="21" t="s">
        <v>643</v>
      </c>
      <c r="O86" s="27" t="s">
        <v>193</v>
      </c>
      <c r="P86" s="21" t="s">
        <v>644</v>
      </c>
      <c r="Q86" s="21" t="s">
        <v>45</v>
      </c>
      <c r="R86" s="93" t="s">
        <v>645</v>
      </c>
      <c r="S86" s="21" t="s">
        <v>46</v>
      </c>
      <c r="T86" s="21" t="s">
        <v>646</v>
      </c>
      <c r="U86" s="21" t="s">
        <v>63</v>
      </c>
      <c r="V86" s="20" t="s">
        <v>53</v>
      </c>
      <c r="W86" s="23" t="s">
        <v>50</v>
      </c>
      <c r="X86" s="21" t="s">
        <v>647</v>
      </c>
      <c r="Y86" s="20" t="s">
        <v>648</v>
      </c>
      <c r="Z86" s="20">
        <v>3</v>
      </c>
      <c r="AA86" s="84" t="s">
        <v>53</v>
      </c>
      <c r="AB86" s="20" t="s">
        <v>640</v>
      </c>
      <c r="AC86" s="20" t="s">
        <v>632</v>
      </c>
    </row>
    <row r="87" spans="1:29" s="18" customFormat="1" ht="102" x14ac:dyDescent="0.25">
      <c r="A87" s="21">
        <f>A86+1</f>
        <v>82</v>
      </c>
      <c r="B87" s="19" t="s">
        <v>32</v>
      </c>
      <c r="C87" s="20" t="s">
        <v>102</v>
      </c>
      <c r="D87" s="19" t="s">
        <v>103</v>
      </c>
      <c r="E87" s="20" t="s">
        <v>104</v>
      </c>
      <c r="F87" s="19" t="s">
        <v>118</v>
      </c>
      <c r="G87" s="20" t="s">
        <v>106</v>
      </c>
      <c r="H87" s="21" t="s">
        <v>605</v>
      </c>
      <c r="I87" s="21" t="s">
        <v>623</v>
      </c>
      <c r="J87" s="21" t="s">
        <v>649</v>
      </c>
      <c r="K87" s="22">
        <v>44986</v>
      </c>
      <c r="L87" s="22">
        <v>45291</v>
      </c>
      <c r="M87" s="21" t="s">
        <v>650</v>
      </c>
      <c r="N87" s="21" t="s">
        <v>651</v>
      </c>
      <c r="O87" s="21" t="s">
        <v>43</v>
      </c>
      <c r="P87" s="21" t="s">
        <v>652</v>
      </c>
      <c r="Q87" s="21" t="s">
        <v>45</v>
      </c>
      <c r="R87" s="93">
        <v>1</v>
      </c>
      <c r="S87" s="21" t="s">
        <v>46</v>
      </c>
      <c r="T87" s="21" t="s">
        <v>653</v>
      </c>
      <c r="U87" s="21" t="s">
        <v>82</v>
      </c>
      <c r="V87" s="20" t="s">
        <v>53</v>
      </c>
      <c r="W87" s="23" t="s">
        <v>50</v>
      </c>
      <c r="X87" s="21" t="s">
        <v>181</v>
      </c>
      <c r="Y87" s="20" t="s">
        <v>654</v>
      </c>
      <c r="Z87" s="20">
        <v>1</v>
      </c>
      <c r="AA87" s="84" t="s">
        <v>53</v>
      </c>
      <c r="AB87" s="20" t="s">
        <v>655</v>
      </c>
      <c r="AC87" s="20" t="s">
        <v>632</v>
      </c>
    </row>
    <row r="88" spans="1:29" s="18" customFormat="1" ht="89.25" x14ac:dyDescent="0.25">
      <c r="A88" s="21">
        <f t="shared" ref="A88:A95" si="2">A87+1</f>
        <v>83</v>
      </c>
      <c r="B88" s="19" t="s">
        <v>32</v>
      </c>
      <c r="C88" s="20" t="s">
        <v>102</v>
      </c>
      <c r="D88" s="19" t="s">
        <v>103</v>
      </c>
      <c r="E88" s="20" t="s">
        <v>104</v>
      </c>
      <c r="F88" s="19" t="s">
        <v>118</v>
      </c>
      <c r="G88" s="20" t="s">
        <v>106</v>
      </c>
      <c r="H88" s="21" t="s">
        <v>605</v>
      </c>
      <c r="I88" s="21" t="s">
        <v>656</v>
      </c>
      <c r="J88" s="21" t="s">
        <v>657</v>
      </c>
      <c r="K88" s="22">
        <v>44928</v>
      </c>
      <c r="L88" s="22">
        <v>45291</v>
      </c>
      <c r="M88" s="21" t="s">
        <v>658</v>
      </c>
      <c r="N88" s="21" t="s">
        <v>659</v>
      </c>
      <c r="O88" s="27" t="s">
        <v>193</v>
      </c>
      <c r="P88" s="21" t="s">
        <v>660</v>
      </c>
      <c r="Q88" s="21" t="s">
        <v>45</v>
      </c>
      <c r="R88" s="93">
        <v>4</v>
      </c>
      <c r="S88" s="21" t="s">
        <v>46</v>
      </c>
      <c r="T88" s="21" t="s">
        <v>661</v>
      </c>
      <c r="U88" s="21" t="s">
        <v>63</v>
      </c>
      <c r="V88" s="20" t="s">
        <v>362</v>
      </c>
      <c r="W88" s="23" t="s">
        <v>50</v>
      </c>
      <c r="X88" s="21" t="s">
        <v>114</v>
      </c>
      <c r="Y88" s="46" t="s">
        <v>662</v>
      </c>
      <c r="Z88" s="43">
        <v>1</v>
      </c>
      <c r="AA88" s="43" t="s">
        <v>663</v>
      </c>
      <c r="AB88" s="105" t="s">
        <v>664</v>
      </c>
      <c r="AC88" s="46" t="s">
        <v>665</v>
      </c>
    </row>
    <row r="89" spans="1:29" s="18" customFormat="1" ht="89.25" x14ac:dyDescent="0.25">
      <c r="A89" s="21">
        <f t="shared" si="2"/>
        <v>84</v>
      </c>
      <c r="B89" s="19" t="s">
        <v>32</v>
      </c>
      <c r="C89" s="20" t="s">
        <v>102</v>
      </c>
      <c r="D89" s="19" t="s">
        <v>103</v>
      </c>
      <c r="E89" s="20" t="s">
        <v>104</v>
      </c>
      <c r="F89" s="19" t="s">
        <v>118</v>
      </c>
      <c r="G89" s="19" t="s">
        <v>119</v>
      </c>
      <c r="H89" s="21" t="s">
        <v>605</v>
      </c>
      <c r="I89" s="21" t="s">
        <v>656</v>
      </c>
      <c r="J89" s="21" t="s">
        <v>666</v>
      </c>
      <c r="K89" s="22">
        <v>44928</v>
      </c>
      <c r="L89" s="22">
        <v>45291</v>
      </c>
      <c r="M89" s="21" t="s">
        <v>667</v>
      </c>
      <c r="N89" s="21" t="s">
        <v>659</v>
      </c>
      <c r="O89" s="27" t="s">
        <v>193</v>
      </c>
      <c r="P89" s="21" t="s">
        <v>668</v>
      </c>
      <c r="Q89" s="21" t="s">
        <v>45</v>
      </c>
      <c r="R89" s="93">
        <v>4</v>
      </c>
      <c r="S89" s="21" t="s">
        <v>46</v>
      </c>
      <c r="T89" s="21" t="s">
        <v>669</v>
      </c>
      <c r="U89" s="21" t="s">
        <v>63</v>
      </c>
      <c r="V89" s="20" t="s">
        <v>49</v>
      </c>
      <c r="W89" s="23">
        <v>48513000</v>
      </c>
      <c r="X89" s="21" t="s">
        <v>114</v>
      </c>
      <c r="Y89" s="46" t="s">
        <v>670</v>
      </c>
      <c r="Z89" s="43">
        <v>1</v>
      </c>
      <c r="AA89" s="61">
        <v>1</v>
      </c>
      <c r="AB89" s="46" t="s">
        <v>671</v>
      </c>
      <c r="AC89" s="46" t="s">
        <v>672</v>
      </c>
    </row>
    <row r="90" spans="1:29" s="18" customFormat="1" ht="114.75" x14ac:dyDescent="0.25">
      <c r="A90" s="21">
        <f t="shared" si="2"/>
        <v>85</v>
      </c>
      <c r="B90" s="19" t="s">
        <v>32</v>
      </c>
      <c r="C90" s="20" t="s">
        <v>102</v>
      </c>
      <c r="D90" s="19" t="s">
        <v>103</v>
      </c>
      <c r="E90" s="20" t="s">
        <v>104</v>
      </c>
      <c r="F90" s="19" t="s">
        <v>118</v>
      </c>
      <c r="G90" s="19" t="s">
        <v>119</v>
      </c>
      <c r="H90" s="21" t="s">
        <v>605</v>
      </c>
      <c r="I90" s="21" t="s">
        <v>656</v>
      </c>
      <c r="J90" s="21" t="s">
        <v>673</v>
      </c>
      <c r="K90" s="22">
        <v>44928</v>
      </c>
      <c r="L90" s="22">
        <v>45291</v>
      </c>
      <c r="M90" s="21" t="s">
        <v>674</v>
      </c>
      <c r="N90" s="21" t="s">
        <v>659</v>
      </c>
      <c r="O90" s="27" t="s">
        <v>193</v>
      </c>
      <c r="P90" s="21" t="s">
        <v>675</v>
      </c>
      <c r="Q90" s="21" t="s">
        <v>45</v>
      </c>
      <c r="R90" s="93">
        <v>4</v>
      </c>
      <c r="S90" s="21" t="s">
        <v>46</v>
      </c>
      <c r="T90" s="21" t="s">
        <v>676</v>
      </c>
      <c r="U90" s="21" t="s">
        <v>63</v>
      </c>
      <c r="V90" s="20" t="s">
        <v>362</v>
      </c>
      <c r="W90" s="23" t="s">
        <v>50</v>
      </c>
      <c r="X90" s="21" t="s">
        <v>362</v>
      </c>
      <c r="Y90" s="46" t="s">
        <v>677</v>
      </c>
      <c r="Z90" s="43">
        <v>1</v>
      </c>
      <c r="AA90" s="61">
        <v>1</v>
      </c>
      <c r="AB90" s="46" t="s">
        <v>671</v>
      </c>
      <c r="AC90" s="46" t="s">
        <v>672</v>
      </c>
    </row>
    <row r="91" spans="1:29" s="18" customFormat="1" ht="89.25" x14ac:dyDescent="0.25">
      <c r="A91" s="21">
        <f t="shared" si="2"/>
        <v>86</v>
      </c>
      <c r="B91" s="19" t="s">
        <v>32</v>
      </c>
      <c r="C91" s="20" t="s">
        <v>102</v>
      </c>
      <c r="D91" s="19" t="s">
        <v>103</v>
      </c>
      <c r="E91" s="20" t="s">
        <v>104</v>
      </c>
      <c r="F91" s="19" t="s">
        <v>118</v>
      </c>
      <c r="G91" s="19" t="s">
        <v>119</v>
      </c>
      <c r="H91" s="21" t="s">
        <v>605</v>
      </c>
      <c r="I91" s="21" t="s">
        <v>656</v>
      </c>
      <c r="J91" s="21" t="s">
        <v>678</v>
      </c>
      <c r="K91" s="22">
        <v>44928</v>
      </c>
      <c r="L91" s="22">
        <v>45291</v>
      </c>
      <c r="M91" s="21" t="s">
        <v>679</v>
      </c>
      <c r="N91" s="21" t="s">
        <v>659</v>
      </c>
      <c r="O91" s="27" t="s">
        <v>193</v>
      </c>
      <c r="P91" s="21" t="s">
        <v>680</v>
      </c>
      <c r="Q91" s="21" t="s">
        <v>45</v>
      </c>
      <c r="R91" s="93">
        <v>4</v>
      </c>
      <c r="S91" s="21" t="s">
        <v>46</v>
      </c>
      <c r="T91" s="21" t="s">
        <v>681</v>
      </c>
      <c r="U91" s="21" t="s">
        <v>63</v>
      </c>
      <c r="V91" s="20" t="s">
        <v>49</v>
      </c>
      <c r="W91" s="23">
        <v>46453000</v>
      </c>
      <c r="X91" s="21" t="s">
        <v>114</v>
      </c>
      <c r="Y91" s="46" t="s">
        <v>682</v>
      </c>
      <c r="Z91" s="43">
        <v>1</v>
      </c>
      <c r="AA91" s="61">
        <v>1</v>
      </c>
      <c r="AB91" s="46" t="s">
        <v>671</v>
      </c>
      <c r="AC91" s="46" t="s">
        <v>672</v>
      </c>
    </row>
    <row r="92" spans="1:29" s="18" customFormat="1" ht="114.75" x14ac:dyDescent="0.25">
      <c r="A92" s="21">
        <f t="shared" si="2"/>
        <v>87</v>
      </c>
      <c r="B92" s="19" t="s">
        <v>32</v>
      </c>
      <c r="C92" s="20" t="s">
        <v>102</v>
      </c>
      <c r="D92" s="19" t="s">
        <v>103</v>
      </c>
      <c r="E92" s="20" t="s">
        <v>104</v>
      </c>
      <c r="F92" s="19" t="s">
        <v>118</v>
      </c>
      <c r="G92" s="19" t="s">
        <v>119</v>
      </c>
      <c r="H92" s="21" t="s">
        <v>605</v>
      </c>
      <c r="I92" s="21" t="s">
        <v>683</v>
      </c>
      <c r="J92" s="21" t="s">
        <v>684</v>
      </c>
      <c r="K92" s="22">
        <v>44928</v>
      </c>
      <c r="L92" s="22">
        <v>45291</v>
      </c>
      <c r="M92" s="21" t="s">
        <v>685</v>
      </c>
      <c r="N92" s="21" t="s">
        <v>686</v>
      </c>
      <c r="O92" s="21" t="s">
        <v>59</v>
      </c>
      <c r="P92" s="21" t="s">
        <v>687</v>
      </c>
      <c r="Q92" s="21" t="s">
        <v>61</v>
      </c>
      <c r="R92" s="66">
        <v>1</v>
      </c>
      <c r="S92" s="21" t="s">
        <v>46</v>
      </c>
      <c r="T92" s="21" t="s">
        <v>688</v>
      </c>
      <c r="U92" s="21" t="s">
        <v>82</v>
      </c>
      <c r="V92" s="20" t="s">
        <v>362</v>
      </c>
      <c r="W92" s="23" t="s">
        <v>50</v>
      </c>
      <c r="X92" s="21" t="s">
        <v>362</v>
      </c>
      <c r="Y92" s="118" t="s">
        <v>689</v>
      </c>
      <c r="Z92" s="62">
        <v>0.5</v>
      </c>
      <c r="AA92" s="106" t="s">
        <v>663</v>
      </c>
      <c r="AB92" s="106" t="s">
        <v>663</v>
      </c>
      <c r="AC92" s="46" t="s">
        <v>672</v>
      </c>
    </row>
    <row r="93" spans="1:29" s="18" customFormat="1" ht="127.5" customHeight="1" x14ac:dyDescent="0.25">
      <c r="A93" s="21">
        <f t="shared" si="2"/>
        <v>88</v>
      </c>
      <c r="B93" s="19" t="s">
        <v>32</v>
      </c>
      <c r="C93" s="20" t="s">
        <v>102</v>
      </c>
      <c r="D93" s="19" t="s">
        <v>103</v>
      </c>
      <c r="E93" s="20" t="s">
        <v>104</v>
      </c>
      <c r="F93" s="19" t="s">
        <v>118</v>
      </c>
      <c r="G93" s="19" t="s">
        <v>119</v>
      </c>
      <c r="H93" s="21" t="s">
        <v>605</v>
      </c>
      <c r="I93" s="21" t="s">
        <v>683</v>
      </c>
      <c r="J93" s="21" t="s">
        <v>690</v>
      </c>
      <c r="K93" s="22">
        <v>44928</v>
      </c>
      <c r="L93" s="22">
        <v>45291</v>
      </c>
      <c r="M93" s="21" t="s">
        <v>691</v>
      </c>
      <c r="N93" s="21" t="s">
        <v>692</v>
      </c>
      <c r="O93" s="21" t="s">
        <v>59</v>
      </c>
      <c r="P93" s="21" t="s">
        <v>693</v>
      </c>
      <c r="Q93" s="21" t="s">
        <v>61</v>
      </c>
      <c r="R93" s="66">
        <v>1</v>
      </c>
      <c r="S93" s="21" t="s">
        <v>46</v>
      </c>
      <c r="T93" s="21" t="s">
        <v>694</v>
      </c>
      <c r="U93" s="21" t="s">
        <v>63</v>
      </c>
      <c r="V93" s="20" t="s">
        <v>362</v>
      </c>
      <c r="W93" s="23" t="s">
        <v>50</v>
      </c>
      <c r="X93" s="21" t="s">
        <v>362</v>
      </c>
      <c r="Y93" s="119" t="s">
        <v>695</v>
      </c>
      <c r="Z93" s="128" t="s">
        <v>53</v>
      </c>
      <c r="AA93" s="130" t="s">
        <v>182</v>
      </c>
      <c r="AB93" s="132" t="s">
        <v>182</v>
      </c>
      <c r="AC93" s="46" t="s">
        <v>672</v>
      </c>
    </row>
    <row r="94" spans="1:29" s="18" customFormat="1" ht="153" customHeight="1" x14ac:dyDescent="0.25">
      <c r="A94" s="21">
        <f t="shared" si="2"/>
        <v>89</v>
      </c>
      <c r="B94" s="19" t="s">
        <v>32</v>
      </c>
      <c r="C94" s="20" t="s">
        <v>102</v>
      </c>
      <c r="D94" s="19" t="s">
        <v>103</v>
      </c>
      <c r="E94" s="20" t="s">
        <v>55</v>
      </c>
      <c r="F94" s="19" t="s">
        <v>118</v>
      </c>
      <c r="G94" s="19" t="s">
        <v>119</v>
      </c>
      <c r="H94" s="21" t="s">
        <v>605</v>
      </c>
      <c r="I94" s="21" t="s">
        <v>696</v>
      </c>
      <c r="J94" s="21" t="s">
        <v>697</v>
      </c>
      <c r="K94" s="22">
        <v>45017</v>
      </c>
      <c r="L94" s="22">
        <v>45260</v>
      </c>
      <c r="M94" s="21" t="s">
        <v>698</v>
      </c>
      <c r="N94" s="21" t="s">
        <v>699</v>
      </c>
      <c r="O94" s="27" t="s">
        <v>193</v>
      </c>
      <c r="P94" s="21" t="s">
        <v>700</v>
      </c>
      <c r="Q94" s="21" t="s">
        <v>45</v>
      </c>
      <c r="R94" s="93">
        <v>1</v>
      </c>
      <c r="S94" s="21" t="s">
        <v>46</v>
      </c>
      <c r="T94" s="21" t="s">
        <v>701</v>
      </c>
      <c r="U94" s="21" t="s">
        <v>48</v>
      </c>
      <c r="V94" s="21" t="s">
        <v>94</v>
      </c>
      <c r="W94" s="23" t="s">
        <v>50</v>
      </c>
      <c r="X94" s="21" t="s">
        <v>702</v>
      </c>
      <c r="Y94" s="63" t="s">
        <v>703</v>
      </c>
      <c r="Z94" s="129"/>
      <c r="AA94" s="131"/>
      <c r="AB94" s="133"/>
      <c r="AC94" s="73"/>
    </row>
    <row r="95" spans="1:29" s="18" customFormat="1" ht="216.75" x14ac:dyDescent="0.25">
      <c r="A95" s="21">
        <f t="shared" si="2"/>
        <v>90</v>
      </c>
      <c r="B95" s="19" t="s">
        <v>32</v>
      </c>
      <c r="C95" s="20" t="s">
        <v>102</v>
      </c>
      <c r="D95" s="19" t="s">
        <v>103</v>
      </c>
      <c r="E95" s="20" t="s">
        <v>104</v>
      </c>
      <c r="F95" s="19" t="s">
        <v>118</v>
      </c>
      <c r="G95" s="19" t="s">
        <v>119</v>
      </c>
      <c r="H95" s="21" t="s">
        <v>605</v>
      </c>
      <c r="I95" s="21" t="s">
        <v>696</v>
      </c>
      <c r="J95" s="21" t="s">
        <v>704</v>
      </c>
      <c r="K95" s="22">
        <v>44958</v>
      </c>
      <c r="L95" s="22">
        <v>45260</v>
      </c>
      <c r="M95" s="21" t="s">
        <v>705</v>
      </c>
      <c r="N95" s="21" t="s">
        <v>706</v>
      </c>
      <c r="O95" s="27" t="s">
        <v>193</v>
      </c>
      <c r="P95" s="21" t="s">
        <v>707</v>
      </c>
      <c r="Q95" s="21" t="s">
        <v>61</v>
      </c>
      <c r="R95" s="66">
        <v>1</v>
      </c>
      <c r="S95" s="21" t="s">
        <v>46</v>
      </c>
      <c r="T95" s="21" t="s">
        <v>708</v>
      </c>
      <c r="U95" s="21" t="s">
        <v>48</v>
      </c>
      <c r="V95" s="21" t="s">
        <v>94</v>
      </c>
      <c r="W95" s="23" t="s">
        <v>50</v>
      </c>
      <c r="X95" s="21" t="s">
        <v>709</v>
      </c>
      <c r="Y95" s="20" t="s">
        <v>710</v>
      </c>
      <c r="Z95" s="20" t="s">
        <v>53</v>
      </c>
      <c r="AA95" s="84"/>
      <c r="AB95" s="20"/>
      <c r="AC95" s="20"/>
    </row>
    <row r="96" spans="1:29" s="18" customFormat="1" ht="102" x14ac:dyDescent="0.25">
      <c r="A96" s="21">
        <f>A95+1</f>
        <v>91</v>
      </c>
      <c r="B96" s="19" t="s">
        <v>32</v>
      </c>
      <c r="C96" s="20" t="s">
        <v>102</v>
      </c>
      <c r="D96" s="19" t="s">
        <v>103</v>
      </c>
      <c r="E96" s="20" t="s">
        <v>104</v>
      </c>
      <c r="F96" s="19" t="s">
        <v>118</v>
      </c>
      <c r="G96" s="20" t="s">
        <v>106</v>
      </c>
      <c r="H96" s="21" t="s">
        <v>605</v>
      </c>
      <c r="I96" s="21" t="s">
        <v>711</v>
      </c>
      <c r="J96" s="21" t="s">
        <v>712</v>
      </c>
      <c r="K96" s="22">
        <v>44928</v>
      </c>
      <c r="L96" s="22">
        <v>45291</v>
      </c>
      <c r="M96" s="21" t="s">
        <v>713</v>
      </c>
      <c r="N96" s="21" t="s">
        <v>713</v>
      </c>
      <c r="O96" s="21" t="s">
        <v>59</v>
      </c>
      <c r="P96" s="21" t="s">
        <v>714</v>
      </c>
      <c r="Q96" s="21" t="s">
        <v>61</v>
      </c>
      <c r="R96" s="66">
        <v>1</v>
      </c>
      <c r="S96" s="21" t="s">
        <v>46</v>
      </c>
      <c r="T96" s="21" t="s">
        <v>715</v>
      </c>
      <c r="U96" s="21" t="s">
        <v>63</v>
      </c>
      <c r="V96" s="21" t="s">
        <v>94</v>
      </c>
      <c r="W96" s="23" t="s">
        <v>50</v>
      </c>
      <c r="X96" s="21" t="s">
        <v>114</v>
      </c>
      <c r="Y96" s="88" t="s">
        <v>716</v>
      </c>
      <c r="Z96" s="28" t="s">
        <v>717</v>
      </c>
      <c r="AA96" s="23" t="s">
        <v>50</v>
      </c>
      <c r="AB96" s="21" t="s">
        <v>718</v>
      </c>
      <c r="AC96" s="89" t="s">
        <v>719</v>
      </c>
    </row>
    <row r="97" spans="1:29" s="18" customFormat="1" ht="89.25" x14ac:dyDescent="0.25">
      <c r="A97" s="21">
        <f>A96+1</f>
        <v>92</v>
      </c>
      <c r="B97" s="19" t="s">
        <v>32</v>
      </c>
      <c r="C97" s="20" t="s">
        <v>102</v>
      </c>
      <c r="D97" s="19" t="s">
        <v>103</v>
      </c>
      <c r="E97" s="20" t="s">
        <v>104</v>
      </c>
      <c r="F97" s="20" t="s">
        <v>36</v>
      </c>
      <c r="G97" s="20" t="s">
        <v>37</v>
      </c>
      <c r="H97" s="21" t="s">
        <v>605</v>
      </c>
      <c r="I97" s="21" t="s">
        <v>711</v>
      </c>
      <c r="J97" s="21" t="s">
        <v>720</v>
      </c>
      <c r="K97" s="22">
        <v>44928</v>
      </c>
      <c r="L97" s="22">
        <v>45291</v>
      </c>
      <c r="M97" s="21" t="s">
        <v>721</v>
      </c>
      <c r="N97" s="21" t="s">
        <v>722</v>
      </c>
      <c r="O97" s="21" t="s">
        <v>59</v>
      </c>
      <c r="P97" s="21" t="s">
        <v>723</v>
      </c>
      <c r="Q97" s="21" t="s">
        <v>61</v>
      </c>
      <c r="R97" s="66">
        <v>1</v>
      </c>
      <c r="S97" s="21" t="s">
        <v>46</v>
      </c>
      <c r="T97" s="21" t="s">
        <v>724</v>
      </c>
      <c r="U97" s="21" t="s">
        <v>63</v>
      </c>
      <c r="V97" s="21" t="s">
        <v>94</v>
      </c>
      <c r="W97" s="23" t="s">
        <v>50</v>
      </c>
      <c r="X97" s="21" t="s">
        <v>51</v>
      </c>
      <c r="Y97" s="88" t="s">
        <v>725</v>
      </c>
      <c r="Z97" s="27" t="s">
        <v>726</v>
      </c>
      <c r="AA97" s="23" t="s">
        <v>50</v>
      </c>
      <c r="AB97" s="107" t="s">
        <v>727</v>
      </c>
      <c r="AC97" s="89" t="s">
        <v>719</v>
      </c>
    </row>
    <row r="98" spans="1:29" s="18" customFormat="1" ht="140.25" x14ac:dyDescent="0.25">
      <c r="A98" s="21">
        <f>A97+1</f>
        <v>93</v>
      </c>
      <c r="B98" s="19" t="s">
        <v>32</v>
      </c>
      <c r="C98" s="20" t="s">
        <v>102</v>
      </c>
      <c r="D98" s="19" t="s">
        <v>103</v>
      </c>
      <c r="E98" s="20" t="s">
        <v>104</v>
      </c>
      <c r="F98" s="20" t="s">
        <v>728</v>
      </c>
      <c r="G98" s="19" t="s">
        <v>119</v>
      </c>
      <c r="H98" s="21" t="s">
        <v>605</v>
      </c>
      <c r="I98" s="21" t="s">
        <v>729</v>
      </c>
      <c r="J98" s="21" t="s">
        <v>730</v>
      </c>
      <c r="K98" s="22">
        <v>44958</v>
      </c>
      <c r="L98" s="22">
        <v>45260</v>
      </c>
      <c r="M98" s="21" t="s">
        <v>731</v>
      </c>
      <c r="N98" s="21" t="s">
        <v>732</v>
      </c>
      <c r="O98" s="27" t="s">
        <v>193</v>
      </c>
      <c r="P98" s="21" t="s">
        <v>733</v>
      </c>
      <c r="Q98" s="21" t="s">
        <v>45</v>
      </c>
      <c r="R98" s="93">
        <v>1</v>
      </c>
      <c r="S98" s="21" t="s">
        <v>46</v>
      </c>
      <c r="T98" s="21" t="s">
        <v>734</v>
      </c>
      <c r="U98" s="21" t="s">
        <v>82</v>
      </c>
      <c r="V98" s="21" t="s">
        <v>49</v>
      </c>
      <c r="W98" s="23">
        <v>762560000</v>
      </c>
      <c r="X98" s="21" t="s">
        <v>735</v>
      </c>
      <c r="Y98" s="20" t="s">
        <v>736</v>
      </c>
      <c r="Z98" s="20" t="s">
        <v>53</v>
      </c>
      <c r="AA98" s="84">
        <v>0</v>
      </c>
      <c r="AB98" s="20" t="s">
        <v>737</v>
      </c>
      <c r="AC98" s="90" t="s">
        <v>738</v>
      </c>
    </row>
    <row r="99" spans="1:29" s="18" customFormat="1" ht="408" x14ac:dyDescent="0.25">
      <c r="A99" s="21">
        <f t="shared" ref="A99:A104" si="3">A98+1</f>
        <v>94</v>
      </c>
      <c r="B99" s="19" t="s">
        <v>32</v>
      </c>
      <c r="C99" s="20" t="s">
        <v>102</v>
      </c>
      <c r="D99" s="19" t="s">
        <v>103</v>
      </c>
      <c r="E99" s="20" t="s">
        <v>104</v>
      </c>
      <c r="F99" s="20" t="s">
        <v>728</v>
      </c>
      <c r="G99" s="19" t="s">
        <v>119</v>
      </c>
      <c r="H99" s="21" t="s">
        <v>605</v>
      </c>
      <c r="I99" s="21" t="s">
        <v>729</v>
      </c>
      <c r="J99" s="21" t="s">
        <v>739</v>
      </c>
      <c r="K99" s="22">
        <v>44958</v>
      </c>
      <c r="L99" s="22">
        <v>45260</v>
      </c>
      <c r="M99" s="21" t="s">
        <v>740</v>
      </c>
      <c r="N99" s="21" t="s">
        <v>741</v>
      </c>
      <c r="O99" s="21" t="s">
        <v>59</v>
      </c>
      <c r="P99" s="21" t="s">
        <v>742</v>
      </c>
      <c r="Q99" s="21" t="s">
        <v>45</v>
      </c>
      <c r="R99" s="93">
        <v>1</v>
      </c>
      <c r="S99" s="21" t="s">
        <v>46</v>
      </c>
      <c r="T99" s="21" t="s">
        <v>743</v>
      </c>
      <c r="U99" s="21" t="s">
        <v>82</v>
      </c>
      <c r="V99" s="20" t="s">
        <v>49</v>
      </c>
      <c r="W99" s="23">
        <v>253000000</v>
      </c>
      <c r="X99" s="21" t="s">
        <v>735</v>
      </c>
      <c r="Y99" s="20" t="s">
        <v>744</v>
      </c>
      <c r="Z99" s="20" t="s">
        <v>53</v>
      </c>
      <c r="AA99" s="84">
        <v>4023600</v>
      </c>
      <c r="AB99" s="20" t="s">
        <v>745</v>
      </c>
      <c r="AC99" s="88" t="s">
        <v>746</v>
      </c>
    </row>
    <row r="100" spans="1:29" s="18" customFormat="1" ht="165.75" x14ac:dyDescent="0.25">
      <c r="A100" s="21">
        <f t="shared" si="3"/>
        <v>95</v>
      </c>
      <c r="B100" s="19" t="s">
        <v>32</v>
      </c>
      <c r="C100" s="20" t="s">
        <v>102</v>
      </c>
      <c r="D100" s="19" t="s">
        <v>103</v>
      </c>
      <c r="E100" s="20" t="s">
        <v>104</v>
      </c>
      <c r="F100" s="20" t="s">
        <v>728</v>
      </c>
      <c r="G100" s="20" t="s">
        <v>747</v>
      </c>
      <c r="H100" s="21" t="s">
        <v>605</v>
      </c>
      <c r="I100" s="21" t="s">
        <v>729</v>
      </c>
      <c r="J100" s="21" t="s">
        <v>739</v>
      </c>
      <c r="K100" s="22">
        <v>44958</v>
      </c>
      <c r="L100" s="22">
        <v>45291</v>
      </c>
      <c r="M100" s="21" t="s">
        <v>748</v>
      </c>
      <c r="N100" s="21" t="s">
        <v>749</v>
      </c>
      <c r="O100" s="27" t="s">
        <v>193</v>
      </c>
      <c r="P100" s="21" t="s">
        <v>750</v>
      </c>
      <c r="Q100" s="21" t="s">
        <v>45</v>
      </c>
      <c r="R100" s="93">
        <v>1</v>
      </c>
      <c r="S100" s="21" t="s">
        <v>46</v>
      </c>
      <c r="T100" s="21" t="s">
        <v>751</v>
      </c>
      <c r="U100" s="21" t="s">
        <v>48</v>
      </c>
      <c r="V100" s="21" t="s">
        <v>94</v>
      </c>
      <c r="W100" s="23" t="s">
        <v>50</v>
      </c>
      <c r="X100" s="21" t="s">
        <v>735</v>
      </c>
      <c r="Y100" s="88" t="s">
        <v>752</v>
      </c>
      <c r="Z100" s="88" t="s">
        <v>53</v>
      </c>
      <c r="AA100" s="23" t="s">
        <v>50</v>
      </c>
      <c r="AB100" s="88" t="s">
        <v>753</v>
      </c>
      <c r="AC100" s="88" t="s">
        <v>754</v>
      </c>
    </row>
    <row r="101" spans="1:29" s="18" customFormat="1" ht="344.25" x14ac:dyDescent="0.25">
      <c r="A101" s="21">
        <f t="shared" si="3"/>
        <v>96</v>
      </c>
      <c r="B101" s="19" t="s">
        <v>32</v>
      </c>
      <c r="C101" s="20" t="s">
        <v>102</v>
      </c>
      <c r="D101" s="19" t="s">
        <v>103</v>
      </c>
      <c r="E101" s="20" t="s">
        <v>104</v>
      </c>
      <c r="F101" s="20" t="s">
        <v>728</v>
      </c>
      <c r="G101" s="20" t="s">
        <v>747</v>
      </c>
      <c r="H101" s="21" t="s">
        <v>605</v>
      </c>
      <c r="I101" s="21" t="s">
        <v>729</v>
      </c>
      <c r="J101" s="21" t="s">
        <v>755</v>
      </c>
      <c r="K101" s="22">
        <v>44928</v>
      </c>
      <c r="L101" s="22">
        <v>45291</v>
      </c>
      <c r="M101" s="21" t="s">
        <v>756</v>
      </c>
      <c r="N101" s="21" t="s">
        <v>756</v>
      </c>
      <c r="O101" s="27" t="s">
        <v>193</v>
      </c>
      <c r="P101" s="21" t="s">
        <v>757</v>
      </c>
      <c r="Q101" s="21" t="s">
        <v>45</v>
      </c>
      <c r="R101" s="93">
        <v>4</v>
      </c>
      <c r="S101" s="21" t="s">
        <v>46</v>
      </c>
      <c r="T101" s="21" t="s">
        <v>758</v>
      </c>
      <c r="U101" s="21" t="s">
        <v>63</v>
      </c>
      <c r="V101" s="21" t="s">
        <v>94</v>
      </c>
      <c r="W101" s="23" t="s">
        <v>50</v>
      </c>
      <c r="X101" s="21" t="s">
        <v>735</v>
      </c>
      <c r="Y101" s="20" t="s">
        <v>759</v>
      </c>
      <c r="Z101" s="82"/>
      <c r="AA101" s="23" t="s">
        <v>50</v>
      </c>
      <c r="AB101" s="20" t="s">
        <v>760</v>
      </c>
      <c r="AC101" s="88" t="s">
        <v>761</v>
      </c>
    </row>
    <row r="102" spans="1:29" s="18" customFormat="1" ht="306" x14ac:dyDescent="0.25">
      <c r="A102" s="21">
        <f t="shared" si="3"/>
        <v>97</v>
      </c>
      <c r="B102" s="19" t="s">
        <v>32</v>
      </c>
      <c r="C102" s="20" t="s">
        <v>102</v>
      </c>
      <c r="D102" s="19" t="s">
        <v>103</v>
      </c>
      <c r="E102" s="20" t="s">
        <v>104</v>
      </c>
      <c r="F102" s="20" t="s">
        <v>728</v>
      </c>
      <c r="G102" s="20" t="s">
        <v>747</v>
      </c>
      <c r="H102" s="21" t="s">
        <v>605</v>
      </c>
      <c r="I102" s="21" t="s">
        <v>729</v>
      </c>
      <c r="J102" s="21" t="s">
        <v>762</v>
      </c>
      <c r="K102" s="22">
        <v>44958</v>
      </c>
      <c r="L102" s="22">
        <v>45291</v>
      </c>
      <c r="M102" s="21" t="s">
        <v>763</v>
      </c>
      <c r="N102" s="21" t="s">
        <v>764</v>
      </c>
      <c r="O102" s="27" t="s">
        <v>193</v>
      </c>
      <c r="P102" s="21" t="s">
        <v>765</v>
      </c>
      <c r="Q102" s="21" t="s">
        <v>45</v>
      </c>
      <c r="R102" s="93">
        <v>1</v>
      </c>
      <c r="S102" s="21" t="s">
        <v>46</v>
      </c>
      <c r="T102" s="21" t="s">
        <v>766</v>
      </c>
      <c r="U102" s="21" t="s">
        <v>63</v>
      </c>
      <c r="V102" s="21" t="s">
        <v>94</v>
      </c>
      <c r="W102" s="23" t="s">
        <v>50</v>
      </c>
      <c r="X102" s="21" t="s">
        <v>735</v>
      </c>
      <c r="Y102" s="21" t="s">
        <v>767</v>
      </c>
      <c r="Z102" s="20" t="s">
        <v>768</v>
      </c>
      <c r="AA102" s="23" t="s">
        <v>50</v>
      </c>
      <c r="AB102" s="20" t="s">
        <v>769</v>
      </c>
      <c r="AC102" s="20" t="s">
        <v>770</v>
      </c>
    </row>
    <row r="103" spans="1:29" s="18" customFormat="1" ht="140.25" x14ac:dyDescent="0.25">
      <c r="A103" s="21">
        <f t="shared" si="3"/>
        <v>98</v>
      </c>
      <c r="B103" s="19" t="s">
        <v>32</v>
      </c>
      <c r="C103" s="20" t="s">
        <v>102</v>
      </c>
      <c r="D103" s="19" t="s">
        <v>103</v>
      </c>
      <c r="E103" s="20" t="s">
        <v>104</v>
      </c>
      <c r="F103" s="20" t="s">
        <v>728</v>
      </c>
      <c r="G103" s="20" t="s">
        <v>747</v>
      </c>
      <c r="H103" s="21" t="s">
        <v>605</v>
      </c>
      <c r="I103" s="21" t="s">
        <v>729</v>
      </c>
      <c r="J103" s="21" t="s">
        <v>771</v>
      </c>
      <c r="K103" s="22">
        <v>44977</v>
      </c>
      <c r="L103" s="22">
        <v>45291</v>
      </c>
      <c r="M103" s="21" t="s">
        <v>772</v>
      </c>
      <c r="N103" s="21" t="s">
        <v>773</v>
      </c>
      <c r="O103" s="27" t="s">
        <v>193</v>
      </c>
      <c r="P103" s="21" t="s">
        <v>774</v>
      </c>
      <c r="Q103" s="21" t="s">
        <v>45</v>
      </c>
      <c r="R103" s="93">
        <v>1</v>
      </c>
      <c r="S103" s="21" t="s">
        <v>46</v>
      </c>
      <c r="T103" s="21" t="s">
        <v>775</v>
      </c>
      <c r="U103" s="21" t="s">
        <v>63</v>
      </c>
      <c r="V103" s="21" t="s">
        <v>94</v>
      </c>
      <c r="W103" s="23" t="s">
        <v>50</v>
      </c>
      <c r="X103" s="21" t="s">
        <v>735</v>
      </c>
      <c r="Y103" s="88" t="s">
        <v>776</v>
      </c>
      <c r="Z103" s="91"/>
      <c r="AA103" s="23">
        <v>0</v>
      </c>
      <c r="AB103" s="20" t="s">
        <v>737</v>
      </c>
      <c r="AC103" s="88" t="s">
        <v>777</v>
      </c>
    </row>
    <row r="104" spans="1:29" s="18" customFormat="1" ht="140.25" x14ac:dyDescent="0.25">
      <c r="A104" s="21">
        <f t="shared" si="3"/>
        <v>99</v>
      </c>
      <c r="B104" s="19" t="s">
        <v>32</v>
      </c>
      <c r="C104" s="20" t="s">
        <v>102</v>
      </c>
      <c r="D104" s="19" t="s">
        <v>103</v>
      </c>
      <c r="E104" s="20" t="s">
        <v>104</v>
      </c>
      <c r="F104" s="20" t="s">
        <v>728</v>
      </c>
      <c r="G104" s="20" t="s">
        <v>747</v>
      </c>
      <c r="H104" s="21" t="s">
        <v>605</v>
      </c>
      <c r="I104" s="21" t="s">
        <v>729</v>
      </c>
      <c r="J104" s="21" t="s">
        <v>771</v>
      </c>
      <c r="K104" s="22">
        <v>44977</v>
      </c>
      <c r="L104" s="22">
        <v>45291</v>
      </c>
      <c r="M104" s="21" t="s">
        <v>778</v>
      </c>
      <c r="N104" s="21" t="s">
        <v>778</v>
      </c>
      <c r="O104" s="21" t="s">
        <v>59</v>
      </c>
      <c r="P104" s="21" t="s">
        <v>779</v>
      </c>
      <c r="Q104" s="21" t="s">
        <v>45</v>
      </c>
      <c r="R104" s="93">
        <v>1</v>
      </c>
      <c r="S104" s="21" t="s">
        <v>46</v>
      </c>
      <c r="T104" s="21" t="s">
        <v>775</v>
      </c>
      <c r="U104" s="21" t="s">
        <v>63</v>
      </c>
      <c r="V104" s="21" t="s">
        <v>94</v>
      </c>
      <c r="W104" s="23" t="s">
        <v>50</v>
      </c>
      <c r="X104" s="21" t="s">
        <v>735</v>
      </c>
      <c r="Y104" s="88" t="s">
        <v>780</v>
      </c>
      <c r="Z104" s="92"/>
      <c r="AA104" s="23">
        <v>0</v>
      </c>
      <c r="AB104" s="20" t="s">
        <v>737</v>
      </c>
      <c r="AC104" s="88" t="s">
        <v>777</v>
      </c>
    </row>
    <row r="105" spans="1:29" s="18" customFormat="1" ht="140.25" x14ac:dyDescent="0.25">
      <c r="A105" s="21">
        <f>A104+1</f>
        <v>100</v>
      </c>
      <c r="B105" s="19" t="s">
        <v>32</v>
      </c>
      <c r="C105" s="20" t="s">
        <v>102</v>
      </c>
      <c r="D105" s="19" t="s">
        <v>103</v>
      </c>
      <c r="E105" s="20" t="s">
        <v>104</v>
      </c>
      <c r="F105" s="20" t="s">
        <v>728</v>
      </c>
      <c r="G105" s="20" t="s">
        <v>747</v>
      </c>
      <c r="H105" s="21" t="s">
        <v>605</v>
      </c>
      <c r="I105" s="21" t="s">
        <v>729</v>
      </c>
      <c r="J105" s="21" t="s">
        <v>771</v>
      </c>
      <c r="K105" s="22">
        <v>44958</v>
      </c>
      <c r="L105" s="22">
        <v>45291</v>
      </c>
      <c r="M105" s="21" t="s">
        <v>781</v>
      </c>
      <c r="N105" s="21" t="s">
        <v>782</v>
      </c>
      <c r="O105" s="21" t="s">
        <v>43</v>
      </c>
      <c r="P105" s="21" t="s">
        <v>783</v>
      </c>
      <c r="Q105" s="21" t="s">
        <v>45</v>
      </c>
      <c r="R105" s="93">
        <v>1</v>
      </c>
      <c r="S105" s="21" t="s">
        <v>46</v>
      </c>
      <c r="T105" s="21" t="s">
        <v>775</v>
      </c>
      <c r="U105" s="21" t="s">
        <v>63</v>
      </c>
      <c r="V105" s="21" t="s">
        <v>94</v>
      </c>
      <c r="W105" s="23" t="s">
        <v>50</v>
      </c>
      <c r="X105" s="21" t="s">
        <v>735</v>
      </c>
      <c r="Y105" s="88" t="s">
        <v>784</v>
      </c>
      <c r="Z105" s="91"/>
      <c r="AA105" s="23">
        <v>0</v>
      </c>
      <c r="AB105" s="20" t="s">
        <v>785</v>
      </c>
      <c r="AC105" s="88" t="s">
        <v>738</v>
      </c>
    </row>
    <row r="106" spans="1:29" s="18" customFormat="1" ht="140.25" x14ac:dyDescent="0.25">
      <c r="A106" s="21">
        <f>A105+1</f>
        <v>101</v>
      </c>
      <c r="B106" s="19" t="s">
        <v>32</v>
      </c>
      <c r="C106" s="20" t="s">
        <v>33</v>
      </c>
      <c r="D106" s="20" t="s">
        <v>34</v>
      </c>
      <c r="E106" s="20" t="s">
        <v>104</v>
      </c>
      <c r="F106" s="20" t="s">
        <v>728</v>
      </c>
      <c r="G106" s="19" t="s">
        <v>119</v>
      </c>
      <c r="H106" s="21" t="s">
        <v>605</v>
      </c>
      <c r="I106" s="21" t="s">
        <v>729</v>
      </c>
      <c r="J106" s="21" t="s">
        <v>786</v>
      </c>
      <c r="K106" s="22">
        <v>44928</v>
      </c>
      <c r="L106" s="22">
        <v>45291</v>
      </c>
      <c r="M106" s="21" t="s">
        <v>787</v>
      </c>
      <c r="N106" s="21" t="s">
        <v>788</v>
      </c>
      <c r="O106" s="21" t="s">
        <v>43</v>
      </c>
      <c r="P106" s="21" t="s">
        <v>789</v>
      </c>
      <c r="Q106" s="21" t="s">
        <v>45</v>
      </c>
      <c r="R106" s="93">
        <v>1</v>
      </c>
      <c r="S106" s="21" t="s">
        <v>46</v>
      </c>
      <c r="T106" s="21" t="s">
        <v>790</v>
      </c>
      <c r="U106" s="21" t="s">
        <v>82</v>
      </c>
      <c r="V106" s="21" t="s">
        <v>94</v>
      </c>
      <c r="W106" s="23" t="s">
        <v>50</v>
      </c>
      <c r="X106" s="21" t="s">
        <v>735</v>
      </c>
      <c r="Y106" s="49" t="s">
        <v>791</v>
      </c>
      <c r="Z106" s="19" t="s">
        <v>53</v>
      </c>
      <c r="AA106" s="23" t="s">
        <v>50</v>
      </c>
      <c r="AB106" s="20" t="s">
        <v>792</v>
      </c>
      <c r="AC106" s="20" t="s">
        <v>793</v>
      </c>
    </row>
    <row r="107" spans="1:29" s="18" customFormat="1" x14ac:dyDescent="0.25">
      <c r="R107" s="101"/>
      <c r="S107" s="57"/>
      <c r="Y107" s="57"/>
      <c r="Z107" s="57"/>
      <c r="AA107" s="113"/>
      <c r="AB107" s="57"/>
      <c r="AC107" s="57"/>
    </row>
    <row r="108" spans="1:29" s="18" customFormat="1" x14ac:dyDescent="0.25">
      <c r="R108" s="101"/>
      <c r="S108" s="57"/>
      <c r="Y108" s="57"/>
      <c r="Z108" s="57"/>
      <c r="AA108" s="113"/>
      <c r="AB108" s="57"/>
      <c r="AC108" s="57"/>
    </row>
    <row r="109" spans="1:29" s="18" customFormat="1" x14ac:dyDescent="0.25">
      <c r="R109" s="101"/>
      <c r="S109" s="57"/>
      <c r="Y109" s="57"/>
      <c r="Z109" s="57"/>
      <c r="AA109" s="113"/>
      <c r="AB109" s="57"/>
      <c r="AC109" s="57"/>
    </row>
    <row r="110" spans="1:29" s="18" customFormat="1" x14ac:dyDescent="0.25">
      <c r="R110" s="101"/>
      <c r="S110" s="57"/>
      <c r="Y110" s="57"/>
      <c r="Z110" s="57"/>
      <c r="AA110" s="113"/>
      <c r="AB110" s="57"/>
      <c r="AC110" s="57"/>
    </row>
    <row r="111" spans="1:29" s="18" customFormat="1" x14ac:dyDescent="0.25">
      <c r="R111" s="101"/>
      <c r="S111" s="57"/>
      <c r="Y111" s="57"/>
      <c r="Z111" s="57"/>
      <c r="AA111" s="113"/>
      <c r="AB111" s="57"/>
      <c r="AC111" s="57"/>
    </row>
    <row r="112" spans="1:29" s="18" customFormat="1" x14ac:dyDescent="0.25">
      <c r="R112" s="101"/>
      <c r="S112" s="57"/>
      <c r="Y112" s="57"/>
      <c r="Z112" s="57"/>
      <c r="AA112" s="113"/>
      <c r="AB112" s="57"/>
      <c r="AC112" s="57"/>
    </row>
    <row r="113" spans="18:29" s="18" customFormat="1" x14ac:dyDescent="0.25">
      <c r="R113" s="101"/>
      <c r="S113" s="57"/>
      <c r="Y113" s="57"/>
      <c r="Z113" s="57"/>
      <c r="AA113" s="113"/>
      <c r="AB113" s="57"/>
      <c r="AC113" s="57"/>
    </row>
    <row r="114" spans="18:29" s="18" customFormat="1" x14ac:dyDescent="0.25">
      <c r="R114" s="101"/>
      <c r="S114" s="57"/>
      <c r="Y114" s="57"/>
      <c r="Z114" s="57"/>
      <c r="AA114" s="113"/>
      <c r="AB114" s="57"/>
      <c r="AC114" s="57"/>
    </row>
    <row r="115" spans="18:29" s="18" customFormat="1" x14ac:dyDescent="0.25">
      <c r="R115" s="101"/>
      <c r="S115" s="57"/>
      <c r="Y115" s="57"/>
      <c r="Z115" s="57"/>
      <c r="AA115" s="113"/>
      <c r="AB115" s="57"/>
      <c r="AC115" s="57"/>
    </row>
    <row r="116" spans="18:29" s="18" customFormat="1" x14ac:dyDescent="0.25">
      <c r="R116" s="101"/>
      <c r="S116" s="57"/>
      <c r="Y116" s="57"/>
      <c r="Z116" s="57"/>
      <c r="AA116" s="113"/>
      <c r="AB116" s="57"/>
      <c r="AC116" s="57"/>
    </row>
    <row r="117" spans="18:29" s="18" customFormat="1" x14ac:dyDescent="0.25">
      <c r="R117" s="101"/>
      <c r="S117" s="57"/>
      <c r="Y117" s="57"/>
      <c r="Z117" s="57"/>
      <c r="AA117" s="113"/>
      <c r="AB117" s="57"/>
      <c r="AC117" s="57"/>
    </row>
    <row r="118" spans="18:29" s="18" customFormat="1" x14ac:dyDescent="0.25">
      <c r="R118" s="101"/>
      <c r="S118" s="57"/>
      <c r="Y118" s="57"/>
      <c r="Z118" s="57"/>
      <c r="AA118" s="113"/>
      <c r="AB118" s="57"/>
      <c r="AC118" s="57"/>
    </row>
    <row r="119" spans="18:29" s="18" customFormat="1" x14ac:dyDescent="0.25">
      <c r="R119" s="101"/>
      <c r="S119" s="57"/>
      <c r="Y119" s="57"/>
      <c r="Z119" s="57"/>
      <c r="AA119" s="113"/>
      <c r="AB119" s="57"/>
      <c r="AC119" s="57"/>
    </row>
    <row r="120" spans="18:29" s="18" customFormat="1" x14ac:dyDescent="0.25">
      <c r="R120" s="101"/>
      <c r="S120" s="57"/>
      <c r="Y120" s="57"/>
      <c r="Z120" s="57"/>
      <c r="AA120" s="113"/>
      <c r="AB120" s="57"/>
      <c r="AC120" s="57"/>
    </row>
    <row r="121" spans="18:29" s="18" customFormat="1" x14ac:dyDescent="0.25">
      <c r="R121" s="101"/>
      <c r="S121" s="57"/>
      <c r="Y121" s="57"/>
      <c r="Z121" s="57"/>
      <c r="AA121" s="113"/>
      <c r="AB121" s="57"/>
      <c r="AC121" s="57"/>
    </row>
    <row r="122" spans="18:29" s="18" customFormat="1" x14ac:dyDescent="0.25">
      <c r="R122" s="101"/>
      <c r="S122" s="57"/>
      <c r="Y122" s="57"/>
      <c r="Z122" s="57"/>
      <c r="AA122" s="113"/>
      <c r="AB122" s="57"/>
      <c r="AC122" s="57"/>
    </row>
    <row r="123" spans="18:29" s="18" customFormat="1" x14ac:dyDescent="0.25">
      <c r="R123" s="101"/>
      <c r="S123" s="57"/>
      <c r="Y123" s="57"/>
      <c r="Z123" s="57"/>
      <c r="AA123" s="113"/>
      <c r="AB123" s="57"/>
      <c r="AC123" s="57"/>
    </row>
    <row r="124" spans="18:29" s="18" customFormat="1" x14ac:dyDescent="0.25">
      <c r="R124" s="101"/>
      <c r="S124" s="57"/>
      <c r="Y124" s="57"/>
      <c r="Z124" s="57"/>
      <c r="AA124" s="113"/>
      <c r="AB124" s="57"/>
      <c r="AC124" s="57"/>
    </row>
    <row r="125" spans="18:29" s="18" customFormat="1" x14ac:dyDescent="0.25">
      <c r="R125" s="101"/>
      <c r="S125" s="57"/>
      <c r="Y125" s="57"/>
      <c r="Z125" s="57"/>
      <c r="AA125" s="113"/>
      <c r="AB125" s="57"/>
      <c r="AC125" s="57"/>
    </row>
    <row r="126" spans="18:29" s="18" customFormat="1" x14ac:dyDescent="0.25">
      <c r="R126" s="101"/>
      <c r="S126" s="57"/>
      <c r="Y126" s="57"/>
      <c r="Z126" s="57"/>
      <c r="AA126" s="113"/>
      <c r="AB126" s="57"/>
      <c r="AC126" s="57"/>
    </row>
    <row r="127" spans="18:29" s="18" customFormat="1" x14ac:dyDescent="0.25">
      <c r="R127" s="101"/>
      <c r="S127" s="57"/>
      <c r="Y127" s="57"/>
      <c r="Z127" s="57"/>
      <c r="AA127" s="113"/>
      <c r="AB127" s="57"/>
      <c r="AC127" s="57"/>
    </row>
    <row r="128" spans="18:29" s="18" customFormat="1" x14ac:dyDescent="0.25">
      <c r="R128" s="101"/>
      <c r="S128" s="57"/>
      <c r="Y128" s="57"/>
      <c r="Z128" s="57"/>
      <c r="AA128" s="113"/>
      <c r="AB128" s="57"/>
      <c r="AC128" s="57"/>
    </row>
    <row r="129" spans="18:29" s="18" customFormat="1" x14ac:dyDescent="0.25">
      <c r="R129" s="101"/>
      <c r="S129" s="57"/>
      <c r="Y129" s="57"/>
      <c r="Z129" s="57"/>
      <c r="AA129" s="113"/>
      <c r="AB129" s="57"/>
      <c r="AC129" s="57"/>
    </row>
    <row r="130" spans="18:29" s="18" customFormat="1" x14ac:dyDescent="0.25">
      <c r="R130" s="101"/>
      <c r="S130" s="57"/>
      <c r="Y130" s="57"/>
      <c r="Z130" s="57"/>
      <c r="AA130" s="113"/>
      <c r="AB130" s="57"/>
      <c r="AC130" s="57"/>
    </row>
    <row r="131" spans="18:29" s="18" customFormat="1" x14ac:dyDescent="0.25">
      <c r="R131" s="101"/>
      <c r="S131" s="57"/>
      <c r="Y131" s="57"/>
      <c r="Z131" s="57"/>
      <c r="AA131" s="113"/>
      <c r="AB131" s="57"/>
      <c r="AC131" s="57"/>
    </row>
    <row r="132" spans="18:29" s="18" customFormat="1" x14ac:dyDescent="0.25">
      <c r="R132" s="101"/>
      <c r="S132" s="57"/>
      <c r="Y132" s="57"/>
      <c r="Z132" s="57"/>
      <c r="AA132" s="113"/>
      <c r="AB132" s="57"/>
      <c r="AC132" s="57"/>
    </row>
    <row r="133" spans="18:29" s="18" customFormat="1" x14ac:dyDescent="0.25">
      <c r="R133" s="101"/>
      <c r="S133" s="57"/>
      <c r="Y133" s="57"/>
      <c r="Z133" s="57"/>
      <c r="AA133" s="113"/>
      <c r="AB133" s="57"/>
      <c r="AC133" s="57"/>
    </row>
    <row r="134" spans="18:29" s="18" customFormat="1" x14ac:dyDescent="0.25">
      <c r="R134" s="101"/>
      <c r="S134" s="57"/>
      <c r="Y134" s="57"/>
      <c r="Z134" s="57"/>
      <c r="AA134" s="113"/>
      <c r="AB134" s="57"/>
      <c r="AC134" s="57"/>
    </row>
    <row r="135" spans="18:29" s="18" customFormat="1" x14ac:dyDescent="0.25">
      <c r="R135" s="101"/>
      <c r="S135" s="57"/>
      <c r="Y135" s="57"/>
      <c r="Z135" s="57"/>
      <c r="AA135" s="113"/>
      <c r="AB135" s="57"/>
      <c r="AC135" s="57"/>
    </row>
    <row r="136" spans="18:29" s="18" customFormat="1" x14ac:dyDescent="0.25">
      <c r="R136" s="101"/>
      <c r="S136" s="57"/>
      <c r="Y136" s="57"/>
      <c r="Z136" s="57"/>
      <c r="AA136" s="113"/>
      <c r="AB136" s="57"/>
      <c r="AC136" s="57"/>
    </row>
    <row r="137" spans="18:29" s="18" customFormat="1" x14ac:dyDescent="0.25">
      <c r="R137" s="101"/>
      <c r="S137" s="57"/>
      <c r="Y137" s="57"/>
      <c r="Z137" s="57"/>
      <c r="AA137" s="113"/>
      <c r="AB137" s="57"/>
      <c r="AC137" s="57"/>
    </row>
    <row r="138" spans="18:29" s="18" customFormat="1" x14ac:dyDescent="0.25">
      <c r="R138" s="101"/>
      <c r="S138" s="57"/>
      <c r="Y138" s="57"/>
      <c r="Z138" s="57"/>
      <c r="AA138" s="113"/>
      <c r="AB138" s="57"/>
      <c r="AC138" s="57"/>
    </row>
    <row r="139" spans="18:29" s="18" customFormat="1" x14ac:dyDescent="0.25">
      <c r="R139" s="101"/>
      <c r="S139" s="57"/>
      <c r="Y139" s="57"/>
      <c r="Z139" s="57"/>
      <c r="AA139" s="113"/>
      <c r="AB139" s="57"/>
      <c r="AC139" s="57"/>
    </row>
    <row r="140" spans="18:29" s="18" customFormat="1" x14ac:dyDescent="0.25">
      <c r="R140" s="101"/>
      <c r="S140" s="57"/>
      <c r="Y140" s="57"/>
      <c r="Z140" s="57"/>
      <c r="AA140" s="113"/>
      <c r="AB140" s="57"/>
      <c r="AC140" s="57"/>
    </row>
    <row r="141" spans="18:29" s="18" customFormat="1" x14ac:dyDescent="0.25">
      <c r="R141" s="101"/>
      <c r="S141" s="57"/>
      <c r="Y141" s="57"/>
      <c r="Z141" s="57"/>
      <c r="AA141" s="113"/>
      <c r="AB141" s="57"/>
      <c r="AC141" s="57"/>
    </row>
    <row r="142" spans="18:29" s="18" customFormat="1" x14ac:dyDescent="0.25">
      <c r="R142" s="101"/>
      <c r="S142" s="57"/>
      <c r="Y142" s="57"/>
      <c r="Z142" s="57"/>
      <c r="AA142" s="113"/>
      <c r="AB142" s="57"/>
      <c r="AC142" s="57"/>
    </row>
    <row r="143" spans="18:29" s="18" customFormat="1" x14ac:dyDescent="0.25">
      <c r="R143" s="101"/>
      <c r="S143" s="57"/>
      <c r="Y143" s="57"/>
      <c r="Z143" s="57"/>
      <c r="AA143" s="113"/>
      <c r="AB143" s="57"/>
      <c r="AC143" s="57"/>
    </row>
    <row r="144" spans="18:29" s="18" customFormat="1" x14ac:dyDescent="0.25">
      <c r="R144" s="101"/>
      <c r="S144" s="57"/>
      <c r="Y144" s="57"/>
      <c r="Z144" s="57"/>
      <c r="AA144" s="113"/>
      <c r="AB144" s="57"/>
      <c r="AC144" s="57"/>
    </row>
    <row r="145" spans="18:29" s="18" customFormat="1" x14ac:dyDescent="0.25">
      <c r="R145" s="101"/>
      <c r="S145" s="57"/>
      <c r="Y145" s="57"/>
      <c r="Z145" s="57"/>
      <c r="AA145" s="113"/>
      <c r="AB145" s="57"/>
      <c r="AC145" s="57"/>
    </row>
    <row r="146" spans="18:29" s="18" customFormat="1" x14ac:dyDescent="0.25">
      <c r="R146" s="101"/>
      <c r="S146" s="57"/>
      <c r="Y146" s="57"/>
      <c r="Z146" s="57"/>
      <c r="AA146" s="113"/>
      <c r="AB146" s="57"/>
      <c r="AC146" s="57"/>
    </row>
    <row r="147" spans="18:29" s="18" customFormat="1" x14ac:dyDescent="0.25">
      <c r="R147" s="101"/>
      <c r="S147" s="57"/>
      <c r="Y147" s="57"/>
      <c r="Z147" s="57"/>
      <c r="AA147" s="113"/>
      <c r="AB147" s="57"/>
      <c r="AC147" s="57"/>
    </row>
    <row r="148" spans="18:29" s="18" customFormat="1" x14ac:dyDescent="0.25">
      <c r="R148" s="101"/>
      <c r="S148" s="57"/>
      <c r="Y148" s="57"/>
      <c r="Z148" s="57"/>
      <c r="AA148" s="113"/>
      <c r="AB148" s="57"/>
      <c r="AC148" s="57"/>
    </row>
    <row r="149" spans="18:29" s="18" customFormat="1" x14ac:dyDescent="0.25">
      <c r="R149" s="101"/>
      <c r="S149" s="57"/>
      <c r="Y149" s="57"/>
      <c r="Z149" s="57"/>
      <c r="AA149" s="113"/>
      <c r="AB149" s="57"/>
      <c r="AC149" s="57"/>
    </row>
    <row r="150" spans="18:29" s="18" customFormat="1" x14ac:dyDescent="0.25">
      <c r="R150" s="101"/>
      <c r="S150" s="57"/>
      <c r="Y150" s="57"/>
      <c r="Z150" s="57"/>
      <c r="AA150" s="113"/>
      <c r="AB150" s="57"/>
      <c r="AC150" s="57"/>
    </row>
    <row r="151" spans="18:29" s="18" customFormat="1" x14ac:dyDescent="0.25">
      <c r="R151" s="101"/>
      <c r="S151" s="57"/>
      <c r="Y151" s="57"/>
      <c r="Z151" s="57"/>
      <c r="AA151" s="113"/>
      <c r="AB151" s="57"/>
      <c r="AC151" s="57"/>
    </row>
    <row r="152" spans="18:29" s="18" customFormat="1" x14ac:dyDescent="0.25">
      <c r="R152" s="101"/>
      <c r="S152" s="57"/>
      <c r="Y152" s="57"/>
      <c r="Z152" s="57"/>
      <c r="AA152" s="113"/>
      <c r="AB152" s="57"/>
      <c r="AC152" s="57"/>
    </row>
    <row r="153" spans="18:29" s="18" customFormat="1" x14ac:dyDescent="0.25">
      <c r="R153" s="101"/>
      <c r="S153" s="57"/>
      <c r="Y153" s="57"/>
      <c r="Z153" s="57"/>
      <c r="AA153" s="113"/>
      <c r="AB153" s="57"/>
      <c r="AC153" s="57"/>
    </row>
    <row r="154" spans="18:29" s="18" customFormat="1" x14ac:dyDescent="0.25">
      <c r="R154" s="101"/>
      <c r="S154" s="57"/>
      <c r="Y154" s="57"/>
      <c r="Z154" s="57"/>
      <c r="AA154" s="113"/>
      <c r="AB154" s="57"/>
      <c r="AC154" s="57"/>
    </row>
    <row r="155" spans="18:29" s="18" customFormat="1" x14ac:dyDescent="0.25">
      <c r="R155" s="101"/>
      <c r="S155" s="57"/>
      <c r="Y155" s="57"/>
      <c r="Z155" s="57"/>
      <c r="AA155" s="113"/>
      <c r="AB155" s="57"/>
      <c r="AC155" s="57"/>
    </row>
    <row r="156" spans="18:29" s="18" customFormat="1" x14ac:dyDescent="0.25">
      <c r="R156" s="101"/>
      <c r="S156" s="57"/>
      <c r="Y156" s="57"/>
      <c r="Z156" s="57"/>
      <c r="AA156" s="113"/>
      <c r="AB156" s="57"/>
      <c r="AC156" s="57"/>
    </row>
    <row r="157" spans="18:29" s="18" customFormat="1" x14ac:dyDescent="0.25">
      <c r="R157" s="101"/>
      <c r="S157" s="57"/>
      <c r="Y157" s="57"/>
      <c r="Z157" s="57"/>
      <c r="AA157" s="113"/>
      <c r="AB157" s="57"/>
      <c r="AC157" s="57"/>
    </row>
    <row r="158" spans="18:29" s="18" customFormat="1" x14ac:dyDescent="0.25">
      <c r="R158" s="101"/>
      <c r="S158" s="57"/>
      <c r="Y158" s="57"/>
      <c r="Z158" s="57"/>
      <c r="AA158" s="113"/>
      <c r="AB158" s="57"/>
      <c r="AC158" s="57"/>
    </row>
    <row r="159" spans="18:29" s="18" customFormat="1" x14ac:dyDescent="0.25">
      <c r="R159" s="101"/>
      <c r="S159" s="57"/>
      <c r="Y159" s="57"/>
      <c r="Z159" s="57"/>
      <c r="AA159" s="113"/>
      <c r="AB159" s="57"/>
      <c r="AC159" s="57"/>
    </row>
    <row r="160" spans="18:29" s="18" customFormat="1" x14ac:dyDescent="0.25">
      <c r="R160" s="101"/>
      <c r="S160" s="57"/>
      <c r="Y160" s="57"/>
      <c r="Z160" s="57"/>
      <c r="AA160" s="113"/>
      <c r="AB160" s="57"/>
      <c r="AC160" s="57"/>
    </row>
    <row r="161" spans="18:29" s="18" customFormat="1" x14ac:dyDescent="0.25">
      <c r="R161" s="101"/>
      <c r="S161" s="57"/>
      <c r="Y161" s="57"/>
      <c r="Z161" s="57"/>
      <c r="AA161" s="113"/>
      <c r="AB161" s="57"/>
      <c r="AC161" s="57"/>
    </row>
    <row r="162" spans="18:29" s="18" customFormat="1" x14ac:dyDescent="0.25">
      <c r="R162" s="101"/>
      <c r="S162" s="57"/>
      <c r="Y162" s="57"/>
      <c r="Z162" s="57"/>
      <c r="AA162" s="113"/>
      <c r="AB162" s="57"/>
      <c r="AC162" s="57"/>
    </row>
    <row r="163" spans="18:29" s="18" customFormat="1" x14ac:dyDescent="0.25">
      <c r="R163" s="101"/>
      <c r="S163" s="57"/>
      <c r="Y163" s="57"/>
      <c r="Z163" s="57"/>
      <c r="AA163" s="113"/>
      <c r="AB163" s="57"/>
      <c r="AC163" s="57"/>
    </row>
    <row r="164" spans="18:29" s="18" customFormat="1" x14ac:dyDescent="0.25">
      <c r="R164" s="101"/>
      <c r="S164" s="57"/>
      <c r="Y164" s="57"/>
      <c r="Z164" s="57"/>
      <c r="AA164" s="113"/>
      <c r="AB164" s="57"/>
      <c r="AC164" s="57"/>
    </row>
    <row r="165" spans="18:29" s="18" customFormat="1" x14ac:dyDescent="0.25">
      <c r="R165" s="101"/>
      <c r="S165" s="57"/>
      <c r="Y165" s="57"/>
      <c r="Z165" s="57"/>
      <c r="AA165" s="113"/>
      <c r="AB165" s="57"/>
      <c r="AC165" s="57"/>
    </row>
    <row r="166" spans="18:29" s="18" customFormat="1" x14ac:dyDescent="0.25">
      <c r="R166" s="101"/>
      <c r="S166" s="57"/>
      <c r="Y166" s="57"/>
      <c r="Z166" s="57"/>
      <c r="AA166" s="113"/>
      <c r="AB166" s="57"/>
      <c r="AC166" s="57"/>
    </row>
    <row r="167" spans="18:29" s="18" customFormat="1" x14ac:dyDescent="0.25">
      <c r="R167" s="101"/>
      <c r="S167" s="57"/>
      <c r="Y167" s="57"/>
      <c r="Z167" s="57"/>
      <c r="AA167" s="113"/>
      <c r="AB167" s="57"/>
      <c r="AC167" s="57"/>
    </row>
    <row r="168" spans="18:29" s="18" customFormat="1" x14ac:dyDescent="0.25">
      <c r="R168" s="101"/>
      <c r="S168" s="57"/>
      <c r="Y168" s="57"/>
      <c r="Z168" s="57"/>
      <c r="AA168" s="113"/>
      <c r="AB168" s="57"/>
      <c r="AC168" s="57"/>
    </row>
    <row r="169" spans="18:29" s="18" customFormat="1" x14ac:dyDescent="0.25">
      <c r="R169" s="101"/>
      <c r="S169" s="57"/>
      <c r="Y169" s="57"/>
      <c r="Z169" s="57"/>
      <c r="AA169" s="113"/>
      <c r="AB169" s="57"/>
      <c r="AC169" s="57"/>
    </row>
    <row r="170" spans="18:29" s="18" customFormat="1" x14ac:dyDescent="0.25">
      <c r="R170" s="101"/>
      <c r="S170" s="57"/>
      <c r="Y170" s="57"/>
      <c r="Z170" s="57"/>
      <c r="AA170" s="113"/>
      <c r="AB170" s="57"/>
      <c r="AC170" s="57"/>
    </row>
    <row r="171" spans="18:29" s="18" customFormat="1" x14ac:dyDescent="0.25">
      <c r="R171" s="101"/>
      <c r="S171" s="57"/>
      <c r="Y171" s="57"/>
      <c r="Z171" s="57"/>
      <c r="AA171" s="113"/>
      <c r="AB171" s="57"/>
      <c r="AC171" s="57"/>
    </row>
    <row r="172" spans="18:29" s="18" customFormat="1" x14ac:dyDescent="0.25">
      <c r="R172" s="101"/>
      <c r="S172" s="57"/>
      <c r="Y172" s="57"/>
      <c r="Z172" s="57"/>
      <c r="AA172" s="113"/>
      <c r="AB172" s="57"/>
      <c r="AC172" s="57"/>
    </row>
    <row r="173" spans="18:29" s="18" customFormat="1" x14ac:dyDescent="0.25">
      <c r="R173" s="101"/>
      <c r="S173" s="57"/>
      <c r="Y173" s="57"/>
      <c r="Z173" s="57"/>
      <c r="AA173" s="113"/>
      <c r="AB173" s="57"/>
      <c r="AC173" s="57"/>
    </row>
    <row r="174" spans="18:29" s="18" customFormat="1" x14ac:dyDescent="0.25">
      <c r="R174" s="101"/>
      <c r="S174" s="57"/>
      <c r="Y174" s="57"/>
      <c r="Z174" s="57"/>
      <c r="AA174" s="113"/>
      <c r="AB174" s="57"/>
      <c r="AC174" s="57"/>
    </row>
    <row r="175" spans="18:29" s="18" customFormat="1" x14ac:dyDescent="0.25">
      <c r="R175" s="101"/>
      <c r="S175" s="57"/>
      <c r="Y175" s="57"/>
      <c r="Z175" s="57"/>
      <c r="AA175" s="113"/>
      <c r="AB175" s="57"/>
      <c r="AC175" s="57"/>
    </row>
    <row r="176" spans="18:29" s="18" customFormat="1" x14ac:dyDescent="0.25">
      <c r="R176" s="101"/>
      <c r="S176" s="57"/>
      <c r="Y176" s="57"/>
      <c r="Z176" s="57"/>
      <c r="AA176" s="113"/>
      <c r="AB176" s="57"/>
      <c r="AC176" s="57"/>
    </row>
    <row r="177" spans="18:29" s="18" customFormat="1" x14ac:dyDescent="0.25">
      <c r="R177" s="101"/>
      <c r="S177" s="57"/>
      <c r="Y177" s="57"/>
      <c r="Z177" s="57"/>
      <c r="AA177" s="113"/>
      <c r="AB177" s="57"/>
      <c r="AC177" s="57"/>
    </row>
    <row r="178" spans="18:29" s="18" customFormat="1" x14ac:dyDescent="0.25">
      <c r="R178" s="101"/>
      <c r="S178" s="57"/>
      <c r="Y178" s="57"/>
      <c r="Z178" s="57"/>
      <c r="AA178" s="113"/>
      <c r="AB178" s="57"/>
      <c r="AC178" s="57"/>
    </row>
    <row r="179" spans="18:29" s="18" customFormat="1" x14ac:dyDescent="0.25">
      <c r="R179" s="101"/>
      <c r="S179" s="57"/>
      <c r="Y179" s="57"/>
      <c r="Z179" s="57"/>
      <c r="AA179" s="113"/>
      <c r="AB179" s="57"/>
      <c r="AC179" s="57"/>
    </row>
    <row r="180" spans="18:29" s="18" customFormat="1" x14ac:dyDescent="0.25">
      <c r="R180" s="101"/>
      <c r="S180" s="57"/>
      <c r="Y180" s="57"/>
      <c r="Z180" s="57"/>
      <c r="AA180" s="113"/>
      <c r="AB180" s="57"/>
      <c r="AC180" s="57"/>
    </row>
    <row r="181" spans="18:29" s="18" customFormat="1" x14ac:dyDescent="0.25">
      <c r="R181" s="101"/>
      <c r="S181" s="57"/>
      <c r="Y181" s="57"/>
      <c r="Z181" s="57"/>
      <c r="AA181" s="113"/>
      <c r="AB181" s="57"/>
      <c r="AC181" s="57"/>
    </row>
    <row r="182" spans="18:29" s="18" customFormat="1" x14ac:dyDescent="0.25">
      <c r="R182" s="101"/>
      <c r="S182" s="57"/>
      <c r="Y182" s="57"/>
      <c r="Z182" s="57"/>
      <c r="AA182" s="113"/>
      <c r="AB182" s="57"/>
      <c r="AC182" s="57"/>
    </row>
    <row r="183" spans="18:29" s="18" customFormat="1" x14ac:dyDescent="0.25">
      <c r="R183" s="101"/>
      <c r="S183" s="57"/>
      <c r="Y183" s="57"/>
      <c r="Z183" s="57"/>
      <c r="AA183" s="113"/>
      <c r="AB183" s="57"/>
      <c r="AC183" s="57"/>
    </row>
    <row r="184" spans="18:29" s="18" customFormat="1" x14ac:dyDescent="0.25">
      <c r="R184" s="101"/>
      <c r="S184" s="57"/>
      <c r="Y184" s="57"/>
      <c r="Z184" s="57"/>
      <c r="AA184" s="113"/>
      <c r="AB184" s="57"/>
      <c r="AC184" s="57"/>
    </row>
    <row r="185" spans="18:29" s="18" customFormat="1" x14ac:dyDescent="0.25">
      <c r="R185" s="101"/>
      <c r="S185" s="57"/>
      <c r="Y185" s="57"/>
      <c r="Z185" s="57"/>
      <c r="AA185" s="113"/>
      <c r="AB185" s="57"/>
      <c r="AC185" s="57"/>
    </row>
    <row r="186" spans="18:29" s="18" customFormat="1" x14ac:dyDescent="0.25">
      <c r="R186" s="101"/>
      <c r="S186" s="57"/>
      <c r="Y186" s="57"/>
      <c r="Z186" s="57"/>
      <c r="AA186" s="113"/>
      <c r="AB186" s="57"/>
      <c r="AC186" s="57"/>
    </row>
    <row r="187" spans="18:29" s="18" customFormat="1" x14ac:dyDescent="0.25">
      <c r="R187" s="101"/>
      <c r="S187" s="57"/>
      <c r="Y187" s="57"/>
      <c r="Z187" s="57"/>
      <c r="AA187" s="113"/>
      <c r="AB187" s="57"/>
      <c r="AC187" s="57"/>
    </row>
    <row r="188" spans="18:29" s="18" customFormat="1" x14ac:dyDescent="0.25">
      <c r="R188" s="101"/>
      <c r="S188" s="57"/>
      <c r="Y188" s="57"/>
      <c r="Z188" s="57"/>
      <c r="AA188" s="113"/>
      <c r="AB188" s="57"/>
      <c r="AC188" s="57"/>
    </row>
    <row r="189" spans="18:29" s="18" customFormat="1" x14ac:dyDescent="0.25">
      <c r="R189" s="101"/>
      <c r="S189" s="57"/>
      <c r="Y189" s="57"/>
      <c r="Z189" s="57"/>
      <c r="AA189" s="113"/>
      <c r="AB189" s="57"/>
      <c r="AC189" s="57"/>
    </row>
    <row r="190" spans="18:29" s="18" customFormat="1" x14ac:dyDescent="0.25">
      <c r="R190" s="101"/>
      <c r="S190" s="57"/>
      <c r="Y190" s="57"/>
      <c r="Z190" s="57"/>
      <c r="AA190" s="113"/>
      <c r="AB190" s="57"/>
      <c r="AC190" s="57"/>
    </row>
    <row r="191" spans="18:29" s="18" customFormat="1" x14ac:dyDescent="0.25">
      <c r="R191" s="101"/>
      <c r="S191" s="57"/>
      <c r="Y191" s="57"/>
      <c r="Z191" s="57"/>
      <c r="AA191" s="113"/>
      <c r="AB191" s="57"/>
      <c r="AC191" s="57"/>
    </row>
    <row r="192" spans="18:29" s="18" customFormat="1" x14ac:dyDescent="0.25">
      <c r="R192" s="101"/>
      <c r="S192" s="57"/>
      <c r="Y192" s="57"/>
      <c r="Z192" s="57"/>
      <c r="AA192" s="113"/>
      <c r="AB192" s="57"/>
      <c r="AC192" s="57"/>
    </row>
    <row r="193" spans="18:29" s="18" customFormat="1" x14ac:dyDescent="0.25">
      <c r="R193" s="101"/>
      <c r="S193" s="57"/>
      <c r="Y193" s="57"/>
      <c r="Z193" s="57"/>
      <c r="AA193" s="113"/>
      <c r="AB193" s="57"/>
      <c r="AC193" s="57"/>
    </row>
    <row r="194" spans="18:29" s="18" customFormat="1" x14ac:dyDescent="0.25">
      <c r="R194" s="101"/>
      <c r="S194" s="57"/>
      <c r="Y194" s="57"/>
      <c r="Z194" s="57"/>
      <c r="AA194" s="113"/>
      <c r="AB194" s="57"/>
      <c r="AC194" s="57"/>
    </row>
    <row r="195" spans="18:29" s="18" customFormat="1" x14ac:dyDescent="0.25">
      <c r="R195" s="101"/>
      <c r="S195" s="57"/>
      <c r="Y195" s="57"/>
      <c r="Z195" s="57"/>
      <c r="AA195" s="113"/>
      <c r="AB195" s="57"/>
      <c r="AC195" s="57"/>
    </row>
    <row r="196" spans="18:29" s="18" customFormat="1" x14ac:dyDescent="0.25">
      <c r="R196" s="101"/>
      <c r="S196" s="57"/>
      <c r="Y196" s="57"/>
      <c r="Z196" s="57"/>
      <c r="AA196" s="113"/>
      <c r="AB196" s="57"/>
      <c r="AC196" s="57"/>
    </row>
    <row r="197" spans="18:29" s="18" customFormat="1" x14ac:dyDescent="0.25">
      <c r="R197" s="101"/>
      <c r="S197" s="57"/>
      <c r="Y197" s="57"/>
      <c r="Z197" s="57"/>
      <c r="AA197" s="113"/>
      <c r="AB197" s="57"/>
      <c r="AC197" s="57"/>
    </row>
    <row r="198" spans="18:29" s="18" customFormat="1" x14ac:dyDescent="0.25">
      <c r="R198" s="101"/>
      <c r="S198" s="57"/>
      <c r="Y198" s="57"/>
      <c r="Z198" s="57"/>
      <c r="AA198" s="113"/>
      <c r="AB198" s="57"/>
      <c r="AC198" s="57"/>
    </row>
    <row r="199" spans="18:29" s="18" customFormat="1" x14ac:dyDescent="0.25">
      <c r="R199" s="101"/>
      <c r="S199" s="57"/>
      <c r="Y199" s="57"/>
      <c r="Z199" s="57"/>
      <c r="AA199" s="113"/>
      <c r="AB199" s="57"/>
      <c r="AC199" s="57"/>
    </row>
    <row r="200" spans="18:29" s="18" customFormat="1" x14ac:dyDescent="0.25">
      <c r="R200" s="101"/>
      <c r="S200" s="57"/>
      <c r="Y200" s="57"/>
      <c r="Z200" s="57"/>
      <c r="AA200" s="113"/>
      <c r="AB200" s="57"/>
      <c r="AC200" s="57"/>
    </row>
    <row r="201" spans="18:29" s="18" customFormat="1" x14ac:dyDescent="0.25">
      <c r="R201" s="101"/>
      <c r="S201" s="57"/>
      <c r="Y201" s="57"/>
      <c r="Z201" s="57"/>
      <c r="AA201" s="113"/>
      <c r="AB201" s="57"/>
      <c r="AC201" s="57"/>
    </row>
    <row r="202" spans="18:29" s="18" customFormat="1" x14ac:dyDescent="0.25">
      <c r="R202" s="101"/>
      <c r="S202" s="57"/>
      <c r="Y202" s="57"/>
      <c r="Z202" s="57"/>
      <c r="AA202" s="113"/>
      <c r="AB202" s="57"/>
      <c r="AC202" s="57"/>
    </row>
    <row r="203" spans="18:29" s="18" customFormat="1" x14ac:dyDescent="0.25">
      <c r="R203" s="101"/>
      <c r="S203" s="57"/>
      <c r="Y203" s="57"/>
      <c r="Z203" s="57"/>
      <c r="AA203" s="113"/>
      <c r="AB203" s="57"/>
      <c r="AC203" s="57"/>
    </row>
    <row r="204" spans="18:29" s="18" customFormat="1" x14ac:dyDescent="0.25">
      <c r="R204" s="101"/>
      <c r="S204" s="57"/>
      <c r="Y204" s="57"/>
      <c r="Z204" s="57"/>
      <c r="AA204" s="113"/>
      <c r="AB204" s="57"/>
      <c r="AC204" s="57"/>
    </row>
    <row r="205" spans="18:29" s="18" customFormat="1" x14ac:dyDescent="0.25">
      <c r="R205" s="101"/>
      <c r="S205" s="57"/>
      <c r="Y205" s="57"/>
      <c r="Z205" s="57"/>
      <c r="AA205" s="113"/>
      <c r="AB205" s="57"/>
      <c r="AC205" s="57"/>
    </row>
    <row r="206" spans="18:29" s="18" customFormat="1" x14ac:dyDescent="0.25">
      <c r="R206" s="101"/>
      <c r="S206" s="57"/>
      <c r="Y206" s="57"/>
      <c r="Z206" s="57"/>
      <c r="AA206" s="113"/>
      <c r="AB206" s="57"/>
      <c r="AC206" s="57"/>
    </row>
    <row r="207" spans="18:29" s="18" customFormat="1" x14ac:dyDescent="0.25">
      <c r="R207" s="101"/>
      <c r="S207" s="57"/>
      <c r="Y207" s="57"/>
      <c r="Z207" s="57"/>
      <c r="AA207" s="113"/>
      <c r="AB207" s="57"/>
      <c r="AC207" s="57"/>
    </row>
    <row r="208" spans="18:29" s="18" customFormat="1" x14ac:dyDescent="0.25">
      <c r="R208" s="101"/>
      <c r="S208" s="57"/>
      <c r="Y208" s="57"/>
      <c r="Z208" s="57"/>
      <c r="AA208" s="113"/>
      <c r="AB208" s="57"/>
      <c r="AC208" s="57"/>
    </row>
    <row r="209" spans="18:29" s="18" customFormat="1" x14ac:dyDescent="0.25">
      <c r="R209" s="101"/>
      <c r="S209" s="57"/>
      <c r="Y209" s="57"/>
      <c r="Z209" s="57"/>
      <c r="AA209" s="113"/>
      <c r="AB209" s="57"/>
      <c r="AC209" s="57"/>
    </row>
    <row r="210" spans="18:29" s="18" customFormat="1" x14ac:dyDescent="0.25">
      <c r="R210" s="101"/>
      <c r="S210" s="57"/>
      <c r="Y210" s="57"/>
      <c r="Z210" s="57"/>
      <c r="AA210" s="113"/>
      <c r="AB210" s="57"/>
      <c r="AC210" s="57"/>
    </row>
    <row r="211" spans="18:29" s="18" customFormat="1" x14ac:dyDescent="0.25">
      <c r="R211" s="101"/>
      <c r="S211" s="57"/>
      <c r="Y211" s="57"/>
      <c r="Z211" s="57"/>
      <c r="AA211" s="113"/>
      <c r="AB211" s="57"/>
      <c r="AC211" s="57"/>
    </row>
  </sheetData>
  <autoFilter ref="A4:BS106" xr:uid="{00000000-0009-0000-0000-000000000000}"/>
  <mergeCells count="5">
    <mergeCell ref="A2:X2"/>
    <mergeCell ref="Y3:AC3"/>
    <mergeCell ref="Z93:Z94"/>
    <mergeCell ref="AA93:AA94"/>
    <mergeCell ref="AB93:AB94"/>
  </mergeCells>
  <dataValidations count="11">
    <dataValidation type="list" allowBlank="1" showInputMessage="1" showErrorMessage="1" sqref="E106 E23" xr:uid="{00000000-0002-0000-0000-000000000000}">
      <formula1>INDIRECT($C23)</formula1>
    </dataValidation>
    <dataValidation type="list" allowBlank="1" showInputMessage="1" showErrorMessage="1" sqref="Q36:Q46 Q31:Q33 Q84:Q106 Q5:Q23 Q62:Q79 Q81" xr:uid="{00000000-0002-0000-0000-000001000000}">
      <formula1>"Porcentaje,Número,Horas"</formula1>
    </dataValidation>
    <dataValidation type="list" allowBlank="1" showInputMessage="1" showErrorMessage="1" sqref="U36:U39 U65 U49:U52 U61:U63 U87:U99 U83 U5:U23 U31:U33 U41 U57:U59 U106 U68:U79 U81" xr:uid="{00000000-0002-0000-0000-000002000000}">
      <formula1>Periodicidad</formula1>
    </dataValidation>
    <dataValidation type="list" allowBlank="1" showInputMessage="1" showErrorMessage="1" sqref="S36:S39 S87:S106 S31:S33 S5:S23 S68:S79 S81" xr:uid="{00000000-0002-0000-0000-000003000000}">
      <formula1>TipoIndicador</formula1>
    </dataValidation>
    <dataValidation type="list" allowBlank="1" showInputMessage="1" showErrorMessage="1" sqref="X92:X93 V67:V71 V49:V64 V5:V47 V76:V106" xr:uid="{00000000-0002-0000-0000-000004000000}">
      <formula1>Fuentes</formula1>
    </dataValidation>
    <dataValidation type="list" allowBlank="1" showInputMessage="1" showErrorMessage="1" sqref="H106 H23" xr:uid="{00000000-0002-0000-0000-000005000000}">
      <formula1>Dependencias</formula1>
    </dataValidation>
    <dataValidation type="list" allowBlank="1" showInputMessage="1" showErrorMessage="1" sqref="G23" xr:uid="{00000000-0002-0000-0000-000006000000}">
      <formula1>INDIRECT($F23)</formula1>
    </dataValidation>
    <dataValidation type="list" allowBlank="1" showInputMessage="1" showErrorMessage="1" sqref="F23" xr:uid="{00000000-0002-0000-0000-000007000000}">
      <formula1>DimensionesMIPG</formula1>
    </dataValidation>
    <dataValidation type="list" allowBlank="1" showInputMessage="1" showErrorMessage="1" sqref="C106 C23" xr:uid="{00000000-0002-0000-0000-000008000000}">
      <formula1>ObjetivosE</formula1>
    </dataValidation>
    <dataValidation type="list" allowBlank="1" showInputMessage="1" showErrorMessage="1" sqref="B106 B23" xr:uid="{00000000-0002-0000-0000-000009000000}">
      <formula1>ObjetivosS</formula1>
    </dataValidation>
    <dataValidation type="list" allowBlank="1" showInputMessage="1" showErrorMessage="1" sqref="I23" xr:uid="{00000000-0002-0000-0000-00000A000000}">
      <formula1>Procesos</formula1>
    </dataValidation>
  </dataValidations>
  <hyperlinks>
    <hyperlink ref="AB84" r:id="rId1" xr:uid="{00000000-0004-0000-0000-000000000000}"/>
    <hyperlink ref="AB88" r:id="rId2" xr:uid="{00000000-0004-0000-0000-000001000000}"/>
    <hyperlink ref="AB59" r:id="rId3" xr:uid="{00000000-0004-0000-0000-000002000000}"/>
    <hyperlink ref="AB97" r:id="rId4" xr:uid="{00000000-0004-0000-0000-000003000000}"/>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B000000}">
          <x14:formula1>
            <xm:f>'D:\Descargas\[CONSTRUCCION PLAN DE ACCION 2023 (3) para entregar doctor freddy 7L (1).xlsx]Listas'!#REF!</xm:f>
          </x14:formula1>
          <xm:sqref>B82:C83 E82:I83</xm:sqref>
        </x14:dataValidation>
        <x14:dataValidation type="list" allowBlank="1" showInputMessage="1" showErrorMessage="1" xr:uid="{00000000-0002-0000-0000-00000C000000}">
          <x14:formula1>
            <xm:f>'C:\Users\latehortuaj\Downloads\[Formulación Plan de Acción 2023 gestión financiera 2dic2022.xlsx]Listas'!#REF!</xm:f>
          </x14:formula1>
          <xm:sqref>B84:C87 E84:E87 G84:I87</xm:sqref>
        </x14:dataValidation>
        <x14:dataValidation type="list" allowBlank="1" showInputMessage="1" showErrorMessage="1" xr:uid="{00000000-0002-0000-0000-00000D000000}">
          <x14:formula1>
            <xm:f>'C:\Users\latehortuaj\Downloads\[Plantilla Formulación Plan de Acción 2023 VF (7).xlsx]Listas'!#REF!</xm:f>
          </x14:formula1>
          <xm:sqref>B88:C93 E88:E93 G88 H88:I93</xm:sqref>
        </x14:dataValidation>
        <x14:dataValidation type="list" allowBlank="1" showInputMessage="1" showErrorMessage="1" xr:uid="{00000000-0002-0000-0000-00000E000000}">
          <x14:formula1>
            <xm:f>'C:\Users\latehortuaj\Downloads\[Plan de acción del Grupo de Control Interno Disciplinario. 1dic2022 (1) (1).xlsx]Listas'!#REF!</xm:f>
          </x14:formula1>
          <xm:sqref>B94:C95 E95 H94:I95</xm:sqref>
        </x14:dataValidation>
        <x14:dataValidation type="list" allowBlank="1" showInputMessage="1" showErrorMessage="1" xr:uid="{00000000-0002-0000-0000-00000F000000}">
          <x14:formula1>
            <xm:f>'C:\Users\latehortuaj\Downloads\[Plantilla Formulación Plan de Acción 2023 VF (8).xlsx]Listas'!#REF!</xm:f>
          </x14:formula1>
          <xm:sqref>B96:C97 E96:E97 F97 G96:I97</xm:sqref>
        </x14:dataValidation>
        <x14:dataValidation type="list" allowBlank="1" showInputMessage="1" showErrorMessage="1" xr:uid="{00000000-0002-0000-0000-000010000000}">
          <x14:formula1>
            <xm:f>'C:\Users\latehortuaj\Desktop\planeacion para el doctor fredy\[Plan Formulacción Recursos humanos 1diciembre2022 (1).xlsx]Listas'!#REF!</xm:f>
          </x14:formula1>
          <xm:sqref>B98:C99 E98:E99 F98:F106 H98:H99 I98:I106</xm:sqref>
        </x14:dataValidation>
        <x14:dataValidation type="list" allowBlank="1" showInputMessage="1" showErrorMessage="1" xr:uid="{00000000-0002-0000-0000-000011000000}">
          <x14:formula1>
            <xm:f>'D:\Desktop\PEDROJOSE\Nueva carpeta\ssf\PLANES DE ACCION APROBADOS\[SSF-PA-2023-7. SUPERINTENDENCIA DELEGADA PARA LA GESTION.xlsx]Listas'!#REF!</xm:f>
          </x14:formula1>
          <xm:sqref>D24:D25 B62:C67 E62:E67 D62:D71 H62:I67 D77:D78 D74:D75 D81</xm:sqref>
        </x14:dataValidation>
        <x14:dataValidation type="list" allowBlank="1" showInputMessage="1" showErrorMessage="1" xr:uid="{00000000-0002-0000-0000-000012000000}">
          <x14:formula1>
            <xm:f>'D:\Desktop\PEDROJOSE\Nueva carpeta\ssf\PLANES DE ACCION APROBADOS\[SSF-PA-2023-8. SUPERINTENDENCIA DELEGADA MEDIDAS ESPECIALES.xlsx]Listas'!#REF!</xm:f>
          </x14:formula1>
          <xm:sqref>B68:C71 E68:E71 H68:H71 G68 G26 G70:G71</xm:sqref>
        </x14:dataValidation>
        <x14:dataValidation type="list" allowBlank="1" showInputMessage="1" showErrorMessage="1" xr:uid="{00000000-0002-0000-0000-000013000000}">
          <x14:formula1>
            <xm:f>'D:\Descargas\[SSF-PA-2023-OPU POR APROBACION.xlsx]Listas'!#REF!</xm:f>
          </x14:formula1>
          <xm:sqref>B46:C61 D54:D58 D50 D46:D48 E46:E61 F53:F56 F58:F60 G46:I61</xm:sqref>
        </x14:dataValidation>
        <x14:dataValidation type="list" allowBlank="1" showInputMessage="1" showErrorMessage="1" xr:uid="{00000000-0002-0000-0000-000014000000}">
          <x14:formula1>
            <xm:f>'C:\Users\latehortuaj\Downloads\[Formulación Plan de Acción 2023 Comunicaciones Ajustado 02122022 (1) (4).xlsx]Listas'!#REF!</xm:f>
          </x14:formula1>
          <xm:sqref>D106 D49 D59 E31:E39 B5:I12 E94 D72 D76 E73 D79:D80</xm:sqref>
        </x14:dataValidation>
        <x14:dataValidation type="list" allowBlank="1" showInputMessage="1" showErrorMessage="1" xr:uid="{00000000-0002-0000-0000-000015000000}">
          <x14:formula1>
            <xm:f>'D:\Desktop\PEDROJOSE\Nueva carpeta\ssf\PLANES DE ACCION APROBADOS\[SSF-PA-2023-5. OFICINA DE CONTROL INTERNO.xlsx]Listas'!#REF!</xm:f>
          </x14:formula1>
          <xm:sqref>B40:C45 E40:I45</xm:sqref>
        </x14:dataValidation>
        <x14:dataValidation type="list" allowBlank="1" showInputMessage="1" showErrorMessage="1" xr:uid="{00000000-0002-0000-0000-000016000000}">
          <x14:formula1>
            <xm:f>'D:\Desktop\PEDROJOSE\Nueva carpeta\ssf\PLANES DE ACCION APROBADOS\[SSF-PA-2023-4. OFICINA TECNOLOGIAS DE LA INFORMACIÓN Y LAS TELECOMUNICACIONES.xlsx]Listas'!#REF!</xm:f>
          </x14:formula1>
          <xm:sqref>B31:C39 G31 G37:G39 H31:I39</xm:sqref>
        </x14:dataValidation>
        <x14:dataValidation type="list" allowBlank="1" showInputMessage="1" showErrorMessage="1" xr:uid="{00000000-0002-0000-0000-000017000000}">
          <x14:formula1>
            <xm:f>'D:\Desktop\PEDROJOSE\Nueva carpeta\ssf\PLANES DE ACCION APROBADOS\[SSF-PA-2023-2. OFICINA ASESORA DE PLANEACION.xlsx]Listas'!#REF!</xm:f>
          </x14:formula1>
          <xm:sqref>B13:C19 D82:D105 D13:D23 D26:D45 D51:D53 D60:D61 G98:G99 F84:F96 F24:F39 F46:F52 F57 F61:F71 E13:I19 G89:G95 G106 G32:G36 G62:G67 G69 D73 F74:F75 F77:F78 G73:G74 G77 F81</xm:sqref>
        </x14:dataValidation>
        <x14:dataValidation type="list" allowBlank="1" showInputMessage="1" showErrorMessage="1" xr:uid="{00000000-0002-0000-0000-000018000000}">
          <x14:formula1>
            <xm:f>'D:\Descargas\[Propuesta Formulación Plan de Acción 2023 (AE) (1).xlsx]Listas'!#REF!</xm:f>
          </x14:formula1>
          <xm:sqref>B20:C22 E20:I22</xm:sqref>
        </x14:dataValidation>
        <x14:dataValidation type="list" allowBlank="1" showInputMessage="1" showErrorMessage="1" xr:uid="{00000000-0002-0000-0000-000019000000}">
          <x14:formula1>
            <xm:f>'D:\Desktop\PEDROJOSE\Nueva carpeta\ssf\PLANES DE ACCION APROBADOS\[SSF-PA-2023-9. SUPERINTENDENCIA DELEGADA PARA ESTUDIOS ESPECIALES Y EVALUACION DE PROYECTOS.slk.xlsx]Listas'!#REF!</xm:f>
          </x14:formula1>
          <xm:sqref>G81:I81 E74:E81 E72 F79:F80 F72:F73 F76 G72 G75:G76 G78:G80 B72:C81 H72:I80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ACION VR.3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Mercedes Alba Garcia</dc:creator>
  <cp:keywords/>
  <dc:description/>
  <cp:lastModifiedBy>Sandra Milena Bernal Salazar</cp:lastModifiedBy>
  <cp:revision/>
  <dcterms:created xsi:type="dcterms:W3CDTF">2011-08-31T13:46:29Z</dcterms:created>
  <dcterms:modified xsi:type="dcterms:W3CDTF">2023-05-03T16:38:05Z</dcterms:modified>
  <cp:category/>
  <cp:contentStatus/>
</cp:coreProperties>
</file>