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K:\Caja_Compensacion\Informacion_financiera\Estados_financierosSSF_excel_2003\"/>
    </mc:Choice>
  </mc:AlternateContent>
  <bookViews>
    <workbookView xWindow="0" yWindow="0" windowWidth="28800" windowHeight="13635" activeTab="2"/>
  </bookViews>
  <sheets>
    <sheet name="CAJAS" sheetId="2" r:id="rId1"/>
    <sheet name="TAB ACTIVO" sheetId="14" r:id="rId2"/>
    <sheet name="TAB PASIVO" sheetId="15" r:id="rId3"/>
    <sheet name="TAB PATRIMONIO" sheetId="16" r:id="rId4"/>
    <sheet name="TAB INGRESOS" sheetId="17" r:id="rId5"/>
    <sheet name="TAB EGRESOS" sheetId="18" r:id="rId6"/>
  </sheets>
  <externalReferences>
    <externalReference r:id="rId7"/>
  </externalReferences>
  <calcPr calcId="152511"/>
  <pivotCaches>
    <pivotCache cacheId="0" r:id="rId8"/>
    <pivotCache cacheId="1" r:id="rId9"/>
    <pivotCache cacheId="2" r:id="rId10"/>
    <pivotCache cacheId="3" r:id="rId11"/>
    <pivotCache cacheId="4" r:id="rId12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2" i="18" l="1"/>
  <c r="B4" i="18"/>
  <c r="B4" i="17"/>
  <c r="I98" i="18"/>
  <c r="H98" i="18"/>
  <c r="B51" i="16" l="1"/>
  <c r="B4" i="16"/>
  <c r="B4" i="15"/>
  <c r="F50" i="16"/>
  <c r="H49" i="16"/>
  <c r="G49" i="16"/>
  <c r="F49" i="16"/>
  <c r="H48" i="16"/>
  <c r="H51" i="16"/>
  <c r="F51" i="16"/>
  <c r="H50" i="16"/>
  <c r="G50" i="16"/>
  <c r="G51" i="16"/>
  <c r="G48" i="16"/>
  <c r="F48" i="16"/>
  <c r="B4" i="14" l="1"/>
</calcChain>
</file>

<file path=xl/sharedStrings.xml><?xml version="1.0" encoding="utf-8"?>
<sst xmlns="http://schemas.openxmlformats.org/spreadsheetml/2006/main" count="1013" uniqueCount="707">
  <si>
    <t>No</t>
  </si>
  <si>
    <t>CODIGO</t>
  </si>
  <si>
    <t>NOMBRE DE CUENTA</t>
  </si>
  <si>
    <t>41 05 05</t>
  </si>
  <si>
    <t>DE  EMPRESAS  AFILIADAS  4%</t>
  </si>
  <si>
    <t>41 05 10</t>
  </si>
  <si>
    <t>De Independientes (2%)</t>
  </si>
  <si>
    <t>41 05 15</t>
  </si>
  <si>
    <t>De Pensionados y  Desempleados (2%)</t>
  </si>
  <si>
    <t>41 05 20</t>
  </si>
  <si>
    <t xml:space="preserve">Independientes y   Voluntario  Art. 19, Ley 789 / 02   (0.6%)  </t>
  </si>
  <si>
    <t>41 10 00</t>
  </si>
  <si>
    <t>TOTAL INGRESOS MERCADEO</t>
  </si>
  <si>
    <t>41 20 00</t>
  </si>
  <si>
    <t>SALUD  REGIMEN  SUBSIDIADO (EPS-S)</t>
  </si>
  <si>
    <t>41 25 00</t>
  </si>
  <si>
    <t xml:space="preserve">SALUD  -  I. P. S. </t>
  </si>
  <si>
    <t>41 30 00</t>
  </si>
  <si>
    <t>SALUD  - E. P. S. (EPS-C)</t>
  </si>
  <si>
    <t>41 35 00</t>
  </si>
  <si>
    <t>MEDICINA PREPAGADA</t>
  </si>
  <si>
    <t>41 37 00</t>
  </si>
  <si>
    <t>SALUD Y NUTRICION LEY 21/82</t>
  </si>
  <si>
    <t>41 40 00</t>
  </si>
  <si>
    <t>EDUCACION FORMAL</t>
  </si>
  <si>
    <t>41 43 00</t>
  </si>
  <si>
    <t>EDUCACIÓN PARA EL TRABAJO Y EL DESARROLLO HUMANO</t>
  </si>
  <si>
    <t>41 46 00</t>
  </si>
  <si>
    <t>BIBLIOTECA</t>
  </si>
  <si>
    <t>41 48 00</t>
  </si>
  <si>
    <t>CULTURA</t>
  </si>
  <si>
    <t>41 50 00</t>
  </si>
  <si>
    <t>VIVIENDA</t>
  </si>
  <si>
    <t>41 55 00</t>
  </si>
  <si>
    <t>RECREACION, DEPORTE Y TURISMO</t>
  </si>
  <si>
    <t>41 60 00</t>
  </si>
  <si>
    <t xml:space="preserve">CREDITO SOCIAL </t>
  </si>
  <si>
    <t>41 65 00</t>
  </si>
  <si>
    <t>FOMENTO AL EMPRENDIMIEN TO Y LA EMPRESARIALIDAD</t>
  </si>
  <si>
    <t>41 70 00</t>
  </si>
  <si>
    <t>PROGRAMAS Y/O CONVENIOS ESPECIALES</t>
  </si>
  <si>
    <t>41 75 00</t>
  </si>
  <si>
    <t>ADMINISTRACION DE APORTES</t>
  </si>
  <si>
    <t>001</t>
  </si>
  <si>
    <t>ADMINISTRACIÓN</t>
  </si>
  <si>
    <t>002</t>
  </si>
  <si>
    <t>MERCADEO</t>
  </si>
  <si>
    <t>003</t>
  </si>
  <si>
    <t>004</t>
  </si>
  <si>
    <t>005</t>
  </si>
  <si>
    <t>006</t>
  </si>
  <si>
    <t>007</t>
  </si>
  <si>
    <t>008</t>
  </si>
  <si>
    <t>009</t>
  </si>
  <si>
    <t>FORMACION PARA EL TRABAJO Y EL DESARROLLO HUMANO</t>
  </si>
  <si>
    <t>010</t>
  </si>
  <si>
    <t>011</t>
  </si>
  <si>
    <t>012</t>
  </si>
  <si>
    <t>013</t>
  </si>
  <si>
    <t>014</t>
  </si>
  <si>
    <t>015</t>
  </si>
  <si>
    <t>016</t>
  </si>
  <si>
    <t>CLASE 0</t>
  </si>
  <si>
    <t>CLASE 1</t>
  </si>
  <si>
    <t>CLASE 2</t>
  </si>
  <si>
    <t>CLASE 3</t>
  </si>
  <si>
    <t>INGRESOS</t>
  </si>
  <si>
    <t>A-ING OPER</t>
  </si>
  <si>
    <t>A-ING - APORTES</t>
  </si>
  <si>
    <t>B-ING - MERCADEO</t>
  </si>
  <si>
    <t>C-ING - SALUD</t>
  </si>
  <si>
    <t>D-ING -SERV-SOC</t>
  </si>
  <si>
    <t>E-ADMON APORTES</t>
  </si>
  <si>
    <t>B-ING NO OPER</t>
  </si>
  <si>
    <t>F-ING NO OPER</t>
  </si>
  <si>
    <t>COD-CAJA</t>
  </si>
  <si>
    <t>NOMBRE CAJA</t>
  </si>
  <si>
    <t>CAMACOL</t>
  </si>
  <si>
    <t>CODIGOS</t>
  </si>
  <si>
    <t>CAJAS DE COMPENSACION</t>
  </si>
  <si>
    <t>ARCHIVO</t>
  </si>
  <si>
    <t>CARGUE</t>
  </si>
  <si>
    <t>COMFENALCO ANTIOQUIA</t>
  </si>
  <si>
    <t>X</t>
  </si>
  <si>
    <t>COMFAMA</t>
  </si>
  <si>
    <t>CAJACOPI B/QUILLA</t>
  </si>
  <si>
    <t>COMBARRANQUILLA</t>
  </si>
  <si>
    <t>COMFAMILIAR ATLANTICO</t>
  </si>
  <si>
    <t>ANDI COMFENALCO .CARTAG.</t>
  </si>
  <si>
    <t>COMFAMIL. CARTAGENA</t>
  </si>
  <si>
    <t>COMFABOY</t>
  </si>
  <si>
    <t>COMFAMILIARES CALDAS</t>
  </si>
  <si>
    <t>COMFACA</t>
  </si>
  <si>
    <t>COMFACAUCA</t>
  </si>
  <si>
    <t>COMFACESAR</t>
  </si>
  <si>
    <t>COMFACOR - CORDOBA</t>
  </si>
  <si>
    <t>CAFAM</t>
  </si>
  <si>
    <t>COLSUBSIDIO</t>
  </si>
  <si>
    <t>COMPENSAR</t>
  </si>
  <si>
    <t>COMFACUNDI</t>
  </si>
  <si>
    <t>COMFACHOCO</t>
  </si>
  <si>
    <t>GUAJIRA</t>
  </si>
  <si>
    <t>COMFAMILIAR DEL HUILA</t>
  </si>
  <si>
    <t>CAJAMAG</t>
  </si>
  <si>
    <t>COFREM</t>
  </si>
  <si>
    <t>COMFAMILIAR NARIÑO</t>
  </si>
  <si>
    <t>COMFAORIENTE</t>
  </si>
  <si>
    <t>COMFANORTE</t>
  </si>
  <si>
    <t>CAFABA</t>
  </si>
  <si>
    <t>CAJASAN</t>
  </si>
  <si>
    <t>COMFENALCO SANTANDER.</t>
  </si>
  <si>
    <t>COMFASUCRE</t>
  </si>
  <si>
    <t>COMFENALCO QUINDIO</t>
  </si>
  <si>
    <t>COMFAMILIAR RISARALDA</t>
  </si>
  <si>
    <t>CAFASUR</t>
  </si>
  <si>
    <t>COMFATOLIMA</t>
  </si>
  <si>
    <t>COMFENALCO TOLIMA</t>
  </si>
  <si>
    <t>COMFENALCO VALLE</t>
  </si>
  <si>
    <t>COMFANDI CALI</t>
  </si>
  <si>
    <t>PUTUMAYO</t>
  </si>
  <si>
    <t>CAJASAI</t>
  </si>
  <si>
    <t>CAFAMAZ</t>
  </si>
  <si>
    <t>COMFIAR ARAUCA</t>
  </si>
  <si>
    <t>COMCAJA</t>
  </si>
  <si>
    <t>COMFACASANARE</t>
  </si>
  <si>
    <t>61 05 05</t>
  </si>
  <si>
    <t>CUOTA MONETARIO  - LEY 21/82</t>
  </si>
  <si>
    <t>61 05 07</t>
  </si>
  <si>
    <t>VALOR PERSONAS A CARGO MAYORES DE 18 AÑOS  PARA FONEDE</t>
  </si>
  <si>
    <t>61 05 08</t>
  </si>
  <si>
    <t xml:space="preserve">  SUBSIDIO POR TRANSFERENCIAS  (Ley 789 / 2002)</t>
  </si>
  <si>
    <t>61 06 10</t>
  </si>
  <si>
    <t xml:space="preserve"> EN ESPECIE</t>
  </si>
  <si>
    <t>61 08 05</t>
  </si>
  <si>
    <t>SUBSIDIO EN EXCESO CUOCIENTE DEPARTAMENTAL</t>
  </si>
  <si>
    <t>COSTOS DE MERCADEO</t>
  </si>
  <si>
    <t>SALUD  REGIMEN SUBSIDIADO (EPS-S)</t>
  </si>
  <si>
    <t>SALUD - I. P. S.</t>
  </si>
  <si>
    <t>SALUD - E. P. S. (EPS-C)</t>
  </si>
  <si>
    <t xml:space="preserve">CREDITO Y FOMENTO </t>
  </si>
  <si>
    <t xml:space="preserve"> GASTOS DE ADMINISTRACIÓN </t>
  </si>
  <si>
    <t>TOTAL GASTOS DE MERCADEO  (*)</t>
  </si>
  <si>
    <t>SALUD REGIMEN SUBSIDIADO (EPS-S)</t>
  </si>
  <si>
    <t xml:space="preserve"> FOMENTO AL EMPRENDIMIEN TO Y LA EMPRESARIALIDAD</t>
  </si>
  <si>
    <t>52 05 05</t>
  </si>
  <si>
    <t>a ) APROPIACIÓN FOVIS - VIVIENDA</t>
  </si>
  <si>
    <t>52 05 10</t>
  </si>
  <si>
    <t>b).  APROPIACIÓN  FONIÑEZ</t>
  </si>
  <si>
    <t>52 05 15</t>
  </si>
  <si>
    <t>APROPIACIÓN   FONEDE  ( Ley 789 / 02 )</t>
  </si>
  <si>
    <t>52 10 05</t>
  </si>
  <si>
    <t>APROPIACIÓN SALUD  -  LEY 100/93</t>
  </si>
  <si>
    <t>52 10 10</t>
  </si>
  <si>
    <t>PROMOCION Y PREVENCION LEY 1438 de 2011</t>
  </si>
  <si>
    <t>52 15 00</t>
  </si>
  <si>
    <t>EDUCACION   -  LEY 115/94</t>
  </si>
  <si>
    <t>52 20 00</t>
  </si>
  <si>
    <t>TRANSFERENCIA FONEDE (2% REDUCC. GASTOS ADMINISTRACIÓN)</t>
  </si>
  <si>
    <t xml:space="preserve">52 30 00 </t>
  </si>
  <si>
    <t>SUPERINTENDENCIA DEL SUBSIDIO FAMILIAR</t>
  </si>
  <si>
    <t xml:space="preserve">52 35 00 </t>
  </si>
  <si>
    <t>RESERVAL LEGAL</t>
  </si>
  <si>
    <t>54 05 00</t>
  </si>
  <si>
    <t>IMPUESTO DE RENTA Y COMPLEMENTARIOS</t>
  </si>
  <si>
    <t>54 10 00</t>
  </si>
  <si>
    <t>IMPUESTO DE PATRIMONIO</t>
  </si>
  <si>
    <t>EGRESOS</t>
  </si>
  <si>
    <t>A-COSTOS</t>
  </si>
  <si>
    <t>A-SUBSIDIO DINERO</t>
  </si>
  <si>
    <t>B-SUB TRANFERENCIA</t>
  </si>
  <si>
    <t>C-SUB ESPECIE</t>
  </si>
  <si>
    <t>D-SUB-EXCESO COU-DPTAL</t>
  </si>
  <si>
    <t>E-COSTOS MERCADEO</t>
  </si>
  <si>
    <t>F-COSTOS-SALUD</t>
  </si>
  <si>
    <t>G-COST-SERV-SOC</t>
  </si>
  <si>
    <t>B-GASTOS</t>
  </si>
  <si>
    <t>B-GASTOS  OPERACIONALES</t>
  </si>
  <si>
    <t>H-GASTOS ADMON</t>
  </si>
  <si>
    <t>I-GTOS MERCADEO</t>
  </si>
  <si>
    <t>J-GASTOS POR SALUD</t>
  </si>
  <si>
    <t>K-GASTOS SERV. SOCIALES</t>
  </si>
  <si>
    <t>C-APROP LEY Y TRANSFER</t>
  </si>
  <si>
    <t>L-APRO-LEY</t>
  </si>
  <si>
    <t>D-GASTOS NO OPER.</t>
  </si>
  <si>
    <t>M-GAST-NO-OPER</t>
  </si>
  <si>
    <t>E-IMPORRENTA Y COMP.</t>
  </si>
  <si>
    <t>N-IMPORRENTA</t>
  </si>
  <si>
    <t>11 05 00</t>
  </si>
  <si>
    <t>Caja</t>
  </si>
  <si>
    <t>11 10 00</t>
  </si>
  <si>
    <t>Bancos</t>
  </si>
  <si>
    <t>11 15 00</t>
  </si>
  <si>
    <t>Remesas en Tránsito</t>
  </si>
  <si>
    <t>11 20 00</t>
  </si>
  <si>
    <t>Cuentas de Ahorro</t>
  </si>
  <si>
    <t>12 05 00</t>
  </si>
  <si>
    <t>Acciones</t>
  </si>
  <si>
    <t>12 10 00</t>
  </si>
  <si>
    <t>Cuotas o Partes de Interés Social</t>
  </si>
  <si>
    <t>12 15 00</t>
  </si>
  <si>
    <t>Bonos</t>
  </si>
  <si>
    <t>12 25 00</t>
  </si>
  <si>
    <t>Certificados</t>
  </si>
  <si>
    <t>12 35 00</t>
  </si>
  <si>
    <t>Títulos</t>
  </si>
  <si>
    <t>12 40 00</t>
  </si>
  <si>
    <t>Aceptaciones Bancarias o Financieras</t>
  </si>
  <si>
    <t>12 45 00</t>
  </si>
  <si>
    <t>Derechos Fiduciarios</t>
  </si>
  <si>
    <t>12 50 00</t>
  </si>
  <si>
    <t>Derechos de Recompra de Inversiones Negociadas</t>
  </si>
  <si>
    <t>12 55 00</t>
  </si>
  <si>
    <t xml:space="preserve">Inversiones Obligatorias    </t>
  </si>
  <si>
    <t>12 60 00</t>
  </si>
  <si>
    <t>Cuentas en Participación</t>
  </si>
  <si>
    <t>12 95 00</t>
  </si>
  <si>
    <t>Otras Inversiones</t>
  </si>
  <si>
    <t>(12 99 00)</t>
  </si>
  <si>
    <t>(Provisiones)</t>
  </si>
  <si>
    <t>12 00 00</t>
  </si>
  <si>
    <t>13 05 00</t>
  </si>
  <si>
    <t>Programas Sector Salud</t>
  </si>
  <si>
    <t>13 12 00</t>
  </si>
  <si>
    <t>Clientes de Servicios</t>
  </si>
  <si>
    <t>13 15 00</t>
  </si>
  <si>
    <t xml:space="preserve">Clientes Negocios Especiales (Ley 789/02) </t>
  </si>
  <si>
    <t>13 17 00</t>
  </si>
  <si>
    <t>Créditos Sociales</t>
  </si>
  <si>
    <t>13 20 00</t>
  </si>
  <si>
    <t>Cuentas por Cobrar a Vinculados Económicos</t>
  </si>
  <si>
    <t>13 30 00</t>
  </si>
  <si>
    <t>Anticipos y Avances</t>
  </si>
  <si>
    <t>13 35 00</t>
  </si>
  <si>
    <t>Depósitos</t>
  </si>
  <si>
    <t>13 40 00</t>
  </si>
  <si>
    <t>Promesas de Compraventa</t>
  </si>
  <si>
    <t>13 45 00</t>
  </si>
  <si>
    <t>Ingresos por Cobrar</t>
  </si>
  <si>
    <t>13 50 00</t>
  </si>
  <si>
    <t xml:space="preserve">Retención sobre Contratos </t>
  </si>
  <si>
    <t>13 55 00</t>
  </si>
  <si>
    <t>Anticipo de Impuestos y Contribuciones o Saldos a Favor</t>
  </si>
  <si>
    <t>13 60 00</t>
  </si>
  <si>
    <t>Reclamaciones</t>
  </si>
  <si>
    <t>13 65 00</t>
  </si>
  <si>
    <t>Cuentas por Cobrar a Empleados</t>
  </si>
  <si>
    <t>13 75 00</t>
  </si>
  <si>
    <t>Documentos por Cobrar</t>
  </si>
  <si>
    <t>13 80 00</t>
  </si>
  <si>
    <t>Deudores Varios</t>
  </si>
  <si>
    <t>13 90 00</t>
  </si>
  <si>
    <t>Deudas de Difícil Cobro</t>
  </si>
  <si>
    <t>(13 99 00)</t>
  </si>
  <si>
    <t>( Provisiones )</t>
  </si>
  <si>
    <t>13 00 00</t>
  </si>
  <si>
    <t>14 05 00</t>
  </si>
  <si>
    <t xml:space="preserve">Materias Primas          </t>
  </si>
  <si>
    <t>14 10 00</t>
  </si>
  <si>
    <t>Productos en Proceso</t>
  </si>
  <si>
    <t>14 15 00</t>
  </si>
  <si>
    <t>Obras de Construcción en Curso</t>
  </si>
  <si>
    <t>14 17 00</t>
  </si>
  <si>
    <t>Obras de Urbanismo</t>
  </si>
  <si>
    <t>14 30 00</t>
  </si>
  <si>
    <t>Productos Terminados</t>
  </si>
  <si>
    <t>14 35 00</t>
  </si>
  <si>
    <t>Mercancías para la Venta</t>
  </si>
  <si>
    <t>14 40 00</t>
  </si>
  <si>
    <t>Bienes Raíces para la Venta</t>
  </si>
  <si>
    <t>14 45 00</t>
  </si>
  <si>
    <t>Semovientes</t>
  </si>
  <si>
    <t>14 50 00</t>
  </si>
  <si>
    <t>Terrenos</t>
  </si>
  <si>
    <t>14 55 00</t>
  </si>
  <si>
    <t>Materiales, Repuestos y Accesorios</t>
  </si>
  <si>
    <t>14 60 00</t>
  </si>
  <si>
    <t>Envases y Empaques</t>
  </si>
  <si>
    <t>14 65 00</t>
  </si>
  <si>
    <t>Inventarios en Tránsito</t>
  </si>
  <si>
    <t>14 70 00</t>
  </si>
  <si>
    <t xml:space="preserve">Materiales, Medicamentos e Insumos Sector Salud </t>
  </si>
  <si>
    <t>(14 99 00)</t>
  </si>
  <si>
    <t>17 05 00</t>
  </si>
  <si>
    <t>Gastos Pagados por Anticipado (Parte Cte)</t>
  </si>
  <si>
    <t>18 10 00</t>
  </si>
  <si>
    <t>Fondos de Ley con Destinación Específica (Corto Plazo) (*)</t>
  </si>
  <si>
    <t>18 12 00</t>
  </si>
  <si>
    <t>Fondos y/o Convenios de Cooperación</t>
  </si>
  <si>
    <t>18 30 01</t>
  </si>
  <si>
    <t>Saldo para obras y programas de beneficio social</t>
  </si>
  <si>
    <t>15 04 00</t>
  </si>
  <si>
    <t>15 08 00</t>
  </si>
  <si>
    <t>Construcciones en Curso  (*)</t>
  </si>
  <si>
    <t>15 12 00</t>
  </si>
  <si>
    <t>Maquinaria y Equipos en Montaje  (*)</t>
  </si>
  <si>
    <t>15 16 00</t>
  </si>
  <si>
    <t>Construcciones y Edificaciones</t>
  </si>
  <si>
    <t>15 20 00</t>
  </si>
  <si>
    <t>Maquinaria y Equipo</t>
  </si>
  <si>
    <t>15 24 00</t>
  </si>
  <si>
    <t>Equipo de Oficina</t>
  </si>
  <si>
    <t xml:space="preserve">15 28 00 </t>
  </si>
  <si>
    <t>Equipos de Computación y Comunicación</t>
  </si>
  <si>
    <t>15 32 00</t>
  </si>
  <si>
    <t>Equipo Médico-Científico</t>
  </si>
  <si>
    <t>15 36 00</t>
  </si>
  <si>
    <t>Equipo de Hoteles, Restaurantes y Cafetería</t>
  </si>
  <si>
    <t>15 40 00</t>
  </si>
  <si>
    <t>Flota y Equipo de Transporte</t>
  </si>
  <si>
    <t>15 44 00</t>
  </si>
  <si>
    <t>Flota y Equipo Fluvial y/o Marítimo</t>
  </si>
  <si>
    <t>15 48 00</t>
  </si>
  <si>
    <t>Flota y Equipo Aéreo</t>
  </si>
  <si>
    <t>15 60 00</t>
  </si>
  <si>
    <t>Armamento de Vigilancia</t>
  </si>
  <si>
    <t>15 84 00</t>
  </si>
  <si>
    <t>15 88 00</t>
  </si>
  <si>
    <t>Propiedades, Planta y Equipo en Tránsito    (*)</t>
  </si>
  <si>
    <t>(15 92 00)</t>
  </si>
  <si>
    <t>(Depreciación Acumulada)  (*)</t>
  </si>
  <si>
    <t>(15 97 00)</t>
  </si>
  <si>
    <t>(Amortización Acumulada)</t>
  </si>
  <si>
    <t>(15 99 00)</t>
  </si>
  <si>
    <t>16 05 00</t>
  </si>
  <si>
    <t>Crédito Mercantil</t>
  </si>
  <si>
    <t>16 10 00</t>
  </si>
  <si>
    <t>Marcas</t>
  </si>
  <si>
    <t>16 15 00</t>
  </si>
  <si>
    <t>Patentes</t>
  </si>
  <si>
    <t>16 20 00</t>
  </si>
  <si>
    <t xml:space="preserve">Concesiones y Franquicias </t>
  </si>
  <si>
    <t>16 25 00</t>
  </si>
  <si>
    <t>Derechos</t>
  </si>
  <si>
    <t>16 35 00</t>
  </si>
  <si>
    <t>Licencias</t>
  </si>
  <si>
    <t>(16 98 00)</t>
  </si>
  <si>
    <t>Gastos Pagados por Anticipado  ( No Cte )</t>
  </si>
  <si>
    <t>17 10 00</t>
  </si>
  <si>
    <t>Cargos Diferidos</t>
  </si>
  <si>
    <t>17 30 00</t>
  </si>
  <si>
    <t>Cargos por Corrección Monetaria Diferida</t>
  </si>
  <si>
    <t>18 05 00</t>
  </si>
  <si>
    <t>Bienes de Arte y Cultura</t>
  </si>
  <si>
    <t>Fondos de Ley con Destinación Específica (*)</t>
  </si>
  <si>
    <t xml:space="preserve">Inversiones (Largo Plazo)  (*)   </t>
  </si>
  <si>
    <t xml:space="preserve">Deudores (Largo Plazo) (*)   </t>
  </si>
  <si>
    <t>18 95 00</t>
  </si>
  <si>
    <t>Diversos</t>
  </si>
  <si>
    <t>(18 99 00)</t>
  </si>
  <si>
    <t xml:space="preserve">(Provisiones) </t>
  </si>
  <si>
    <t>19 05 00</t>
  </si>
  <si>
    <t>De Inversiones</t>
  </si>
  <si>
    <t>19 10 00</t>
  </si>
  <si>
    <t>De Propiedades, Planta y Equipo</t>
  </si>
  <si>
    <t>19 95 00</t>
  </si>
  <si>
    <t>De Otros Activos</t>
  </si>
  <si>
    <t>ACTIVOS</t>
  </si>
  <si>
    <t>1-ACTIVO CORRIENTE</t>
  </si>
  <si>
    <t>A-DISPONIBLE</t>
  </si>
  <si>
    <t>B-INVERSIONES</t>
  </si>
  <si>
    <t>C-DEUDORES</t>
  </si>
  <si>
    <t>D-INVENTARIOS</t>
  </si>
  <si>
    <t>E-PTE-CORRIENTE</t>
  </si>
  <si>
    <t>F-FONDOS</t>
  </si>
  <si>
    <t>2-PROPIEDADES PLANTA  Y EQUIPO</t>
  </si>
  <si>
    <t>G-NO DEPRECIABLES</t>
  </si>
  <si>
    <t>H-DEPRECIABLES</t>
  </si>
  <si>
    <t>3-INTANGIBLES</t>
  </si>
  <si>
    <t>I-INTANGIBLES</t>
  </si>
  <si>
    <t>4-DIFERIDO</t>
  </si>
  <si>
    <t>J-DIFERIDO</t>
  </si>
  <si>
    <t>5-OTROS ACTIVOS</t>
  </si>
  <si>
    <t>K-OTROS ACTIVOS</t>
  </si>
  <si>
    <t>6-VALORIZACIONES</t>
  </si>
  <si>
    <t>L-VALORIZACIONES</t>
  </si>
  <si>
    <t>SALDO OBRAS Y PROG</t>
  </si>
  <si>
    <t>PASIVO</t>
  </si>
  <si>
    <t>21 05 00</t>
  </si>
  <si>
    <t>Bancos Nacionales</t>
  </si>
  <si>
    <t>21 10 00</t>
  </si>
  <si>
    <t>Bancos del Exterior</t>
  </si>
  <si>
    <t>21 15 00</t>
  </si>
  <si>
    <t>Corporaciones Financieras</t>
  </si>
  <si>
    <t>21 20 00</t>
  </si>
  <si>
    <t>Compañias de Financiamiento Comercial</t>
  </si>
  <si>
    <t>21 30 00</t>
  </si>
  <si>
    <t>Entidades Financieras del Exterior</t>
  </si>
  <si>
    <t>21 35 00</t>
  </si>
  <si>
    <t>21 45 00</t>
  </si>
  <si>
    <t>Obligaciones Gubernamentales</t>
  </si>
  <si>
    <t>21 95 00</t>
  </si>
  <si>
    <t>Otras Obligaciones</t>
  </si>
  <si>
    <t>22 05 00</t>
  </si>
  <si>
    <t>Proveedores Nacionales</t>
  </si>
  <si>
    <t>22 10 00</t>
  </si>
  <si>
    <t>Proveedores Del Exterior</t>
  </si>
  <si>
    <t>23 02 05</t>
  </si>
  <si>
    <t>23 02 10</t>
  </si>
  <si>
    <t xml:space="preserve"> Girados No Cobrados</t>
  </si>
  <si>
    <t>23 02 15</t>
  </si>
  <si>
    <t xml:space="preserve">  Ajuste para Transferencia  (Art. 5. Ley 789/02, Dec 1769/03)</t>
  </si>
  <si>
    <t>23 02 20</t>
  </si>
  <si>
    <t xml:space="preserve"> Subsidio en Exceso de Cuociente Deptal  (Art. 9. D.L. 1769/03 </t>
  </si>
  <si>
    <t>23 05 00</t>
  </si>
  <si>
    <t>Programas del Sector Salud</t>
  </si>
  <si>
    <t xml:space="preserve">23 10 00 </t>
  </si>
  <si>
    <t xml:space="preserve">Contribución Superintendencia del Subsidio Familiar  </t>
  </si>
  <si>
    <t>23 15 00</t>
  </si>
  <si>
    <t>A Compañías Vinculadas</t>
  </si>
  <si>
    <t>23 20 00</t>
  </si>
  <si>
    <t>A Contratistas</t>
  </si>
  <si>
    <t>23 35 00</t>
  </si>
  <si>
    <t>Costos y Gastos por Pagar</t>
  </si>
  <si>
    <t>23 40 00</t>
  </si>
  <si>
    <t>Instalamentos por Pagar</t>
  </si>
  <si>
    <t>23 45 00</t>
  </si>
  <si>
    <t>Acreedores Oficiales</t>
  </si>
  <si>
    <t>23 65 00</t>
  </si>
  <si>
    <t>Retención en la Fuente e Impuesto de Timbre</t>
  </si>
  <si>
    <t>23 67 00</t>
  </si>
  <si>
    <t>Impuesto a las Ventas Retenido</t>
  </si>
  <si>
    <t>23 68 00</t>
  </si>
  <si>
    <t>Impuesto de Industria y Comercio Retenido</t>
  </si>
  <si>
    <t>23 70 00</t>
  </si>
  <si>
    <t>Retenciones y Aportes de Nómina</t>
  </si>
  <si>
    <t>23 80 00</t>
  </si>
  <si>
    <t>Acreedores Varios</t>
  </si>
  <si>
    <t>24 04 00</t>
  </si>
  <si>
    <t>De Renta y Complementarios</t>
  </si>
  <si>
    <t>24 08 00</t>
  </si>
  <si>
    <t>Impuesto sobre las Ventas por Pagar</t>
  </si>
  <si>
    <t>24 10 00</t>
  </si>
  <si>
    <t>Impuesto al Patrimonio</t>
  </si>
  <si>
    <t>24 12 00</t>
  </si>
  <si>
    <t>De Industria y Comercio</t>
  </si>
  <si>
    <t>24 16 00</t>
  </si>
  <si>
    <t>A la Propiedad Raíz</t>
  </si>
  <si>
    <t>24 20 00</t>
  </si>
  <si>
    <t>Derechos sobre Instrumentos Públicos</t>
  </si>
  <si>
    <t>24 24 00</t>
  </si>
  <si>
    <t>De Valorización</t>
  </si>
  <si>
    <t>24 28 00</t>
  </si>
  <si>
    <t>De Turismo</t>
  </si>
  <si>
    <t>24 36 00</t>
  </si>
  <si>
    <t>De Vehículos</t>
  </si>
  <si>
    <t>24 40 00</t>
  </si>
  <si>
    <t xml:space="preserve"> De Espectáculos Públicos</t>
  </si>
  <si>
    <t>24 56 00</t>
  </si>
  <si>
    <t>A las Importaciones</t>
  </si>
  <si>
    <t xml:space="preserve">24 60 00 </t>
  </si>
  <si>
    <t>Cuotas de Fomento</t>
  </si>
  <si>
    <t>24 95 00</t>
  </si>
  <si>
    <t>Otros</t>
  </si>
  <si>
    <t>25 05 00</t>
  </si>
  <si>
    <t>Salarios por Pagar</t>
  </si>
  <si>
    <t>25 10 00</t>
  </si>
  <si>
    <t>Cesantías Consolidadas</t>
  </si>
  <si>
    <t>25 15 00</t>
  </si>
  <si>
    <t>Intereses sobre Cesantías</t>
  </si>
  <si>
    <t>25 20 00</t>
  </si>
  <si>
    <t>Prima de Servicios</t>
  </si>
  <si>
    <t>25 25 00</t>
  </si>
  <si>
    <t>Vacaciones Consolidadas</t>
  </si>
  <si>
    <t>25 30 00</t>
  </si>
  <si>
    <t>Prestaciones Extralegales</t>
  </si>
  <si>
    <t>25 32 00</t>
  </si>
  <si>
    <t>Pensiones por Pagar</t>
  </si>
  <si>
    <t>25 35 00</t>
  </si>
  <si>
    <t>Cuotas Partes Pensiones de Jubilación</t>
  </si>
  <si>
    <t>25 40 00</t>
  </si>
  <si>
    <t>Indemnizaciones Laborales</t>
  </si>
  <si>
    <t>26 05 00</t>
  </si>
  <si>
    <t>Para Costos y Gastos</t>
  </si>
  <si>
    <t>26 10 00</t>
  </si>
  <si>
    <t>Para Obligaciones Laborales</t>
  </si>
  <si>
    <t>26 15 00</t>
  </si>
  <si>
    <t>Para Obligaciones Fiscales</t>
  </si>
  <si>
    <t>26 20 00</t>
  </si>
  <si>
    <t>Pensiones de Jubilación</t>
  </si>
  <si>
    <t>26 25 00</t>
  </si>
  <si>
    <t>Para Obras de Urbanismo</t>
  </si>
  <si>
    <t>26 30 00</t>
  </si>
  <si>
    <t>Para Mantenimiento y Reparaciones</t>
  </si>
  <si>
    <t>26 35 00</t>
  </si>
  <si>
    <t>Para Contingencias</t>
  </si>
  <si>
    <t>26 45 00</t>
  </si>
  <si>
    <t xml:space="preserve">Provisiones del Sector Salud </t>
  </si>
  <si>
    <t>27 05 00</t>
  </si>
  <si>
    <t>Ingresos Recibidos por Anticipado</t>
  </si>
  <si>
    <t>28 05 00</t>
  </si>
  <si>
    <t>Anticipos y Avances Recibidos</t>
  </si>
  <si>
    <t>28 10 00</t>
  </si>
  <si>
    <t>Depósitos Recibidos</t>
  </si>
  <si>
    <t>28 15 00</t>
  </si>
  <si>
    <t>28 25 00</t>
  </si>
  <si>
    <t>Retenciones a Terceros sobre Contratos</t>
  </si>
  <si>
    <t>28 30 00</t>
  </si>
  <si>
    <t>Embargos Judiciales</t>
  </si>
  <si>
    <t>28 40 00</t>
  </si>
  <si>
    <t>28 45 00</t>
  </si>
  <si>
    <t>Excedentes del 55% no transferidos</t>
  </si>
  <si>
    <t>28 46 00</t>
  </si>
  <si>
    <t>Exceso del Cuociente Departamental no transferido</t>
  </si>
  <si>
    <t>28 51 00</t>
  </si>
  <si>
    <t>Fondo Subsidio Familiar de Vivienda FOVIS</t>
  </si>
  <si>
    <t>28 52 00</t>
  </si>
  <si>
    <t>Fondo de solidaridad y Garantía FOSYGA</t>
  </si>
  <si>
    <t>28 53 00</t>
  </si>
  <si>
    <t>Fondo de Educación  - Ley 115 de 1994</t>
  </si>
  <si>
    <t>28 54 00</t>
  </si>
  <si>
    <t>Fondo de Atención a la Niñez FONIÑEZ (Art. 16 Ley 789/02</t>
  </si>
  <si>
    <t>28 55 00</t>
  </si>
  <si>
    <t>Fondo F/to Empleo Protec. Desemp. FONEDE Ley 789 / 02</t>
  </si>
  <si>
    <t>28 56 00</t>
  </si>
  <si>
    <t xml:space="preserve">Fondos y/o Convenios de Cooperación </t>
  </si>
  <si>
    <t>28 61 00</t>
  </si>
  <si>
    <t>Asignaciones y Otros Recursos por pagar FOVIS</t>
  </si>
  <si>
    <t>28 62 00</t>
  </si>
  <si>
    <t>Recursos por Pagar FOSYGA</t>
  </si>
  <si>
    <t>28 63 00</t>
  </si>
  <si>
    <t>Asignaciones y Otros Recursos por pagar LEY 115</t>
  </si>
  <si>
    <t>28 64 00</t>
  </si>
  <si>
    <t>Recursos por Pagar FONIÑEZ</t>
  </si>
  <si>
    <t>28 65 00</t>
  </si>
  <si>
    <t>Asignaciones y Otros Recursos por pagar FONEDE</t>
  </si>
  <si>
    <t>28 95 00</t>
  </si>
  <si>
    <t>29 05 00</t>
  </si>
  <si>
    <t>Bonos  y Papeles Comerciales</t>
  </si>
  <si>
    <t>Bancos Nacionales   ( No Cte )</t>
  </si>
  <si>
    <t>Bancos del Exterior  ( No Cte )</t>
  </si>
  <si>
    <t>Corporaciones Financieras   ( No Cte )</t>
  </si>
  <si>
    <t>Compañias de Financiamiento Comercial  ( No Cte )</t>
  </si>
  <si>
    <t>Entidades Financieras del Exterior (No Cte)</t>
  </si>
  <si>
    <t xml:space="preserve">Acreedores Varios </t>
  </si>
  <si>
    <t>Para Pensiones de Jubilación</t>
  </si>
  <si>
    <t>28 57 00</t>
  </si>
  <si>
    <t>Promocion y Prevencion LEY 1438 de 2011</t>
  </si>
  <si>
    <t>27 20 00</t>
  </si>
  <si>
    <t>Crédito por Correcc.Monetaria Diferida</t>
  </si>
  <si>
    <t>PAS-CTE</t>
  </si>
  <si>
    <t>A-OBLIGA. FINAN.</t>
  </si>
  <si>
    <t>B-PROVEEDORES</t>
  </si>
  <si>
    <t>C-CTAS X PAGAR</t>
  </si>
  <si>
    <t>D-IMP-GRAVA-TASAS</t>
  </si>
  <si>
    <t>E-OBLIGA-LABORAL</t>
  </si>
  <si>
    <t>F-PASIVOS EST. PROVI.</t>
  </si>
  <si>
    <t>G-DIFERIDO</t>
  </si>
  <si>
    <t>H-OTROS PASIVOS</t>
  </si>
  <si>
    <t>I-BONOS Y PAP. CIALES</t>
  </si>
  <si>
    <t>PAS-LARGO PLAZO</t>
  </si>
  <si>
    <t>J-OBLIGACIONES</t>
  </si>
  <si>
    <t>K-CTAS POR PAGAR</t>
  </si>
  <si>
    <t>L-OBLIG. LABORALES</t>
  </si>
  <si>
    <t>M-PASIV-ESTI. - PROVISION.</t>
  </si>
  <si>
    <t>N-FONDOS DEST.-ESPEC.</t>
  </si>
  <si>
    <t>O-CORRECC.-MONE</t>
  </si>
  <si>
    <t>31 05 00</t>
  </si>
  <si>
    <t>Para Administración y Servicios Sociales</t>
  </si>
  <si>
    <t>31 10 00</t>
  </si>
  <si>
    <t>Para Programas de Salud</t>
  </si>
  <si>
    <t>31 12 00</t>
  </si>
  <si>
    <t>Para Mercadeo</t>
  </si>
  <si>
    <t>31 15 00</t>
  </si>
  <si>
    <t xml:space="preserve">Para Otros Programas </t>
  </si>
  <si>
    <t>32 10 00</t>
  </si>
  <si>
    <t xml:space="preserve">Donaciones </t>
  </si>
  <si>
    <t>32 15 00</t>
  </si>
  <si>
    <t>32 20 00</t>
  </si>
  <si>
    <t>Activos Fijos Adquiridos con Recursos de Fondos con Dest Esp.</t>
  </si>
  <si>
    <t>32 25 00</t>
  </si>
  <si>
    <t>Superávit Método de Participación</t>
  </si>
  <si>
    <t>33 05 00</t>
  </si>
  <si>
    <t>Reservas Obligatorias</t>
  </si>
  <si>
    <t>33 10 00</t>
  </si>
  <si>
    <t>Reservas Estatutarias</t>
  </si>
  <si>
    <t>33 15 00</t>
  </si>
  <si>
    <t>33 20 00</t>
  </si>
  <si>
    <t>33 25 00</t>
  </si>
  <si>
    <t>33 30 00</t>
  </si>
  <si>
    <t>Para Proyectos de Construcción de Vivienda</t>
  </si>
  <si>
    <t>33 35 00</t>
  </si>
  <si>
    <t>34 05 00</t>
  </si>
  <si>
    <t>Ajustes por Inflación</t>
  </si>
  <si>
    <t>34 10 00</t>
  </si>
  <si>
    <t xml:space="preserve">Saneamiento Fiscal                         </t>
  </si>
  <si>
    <t>34 90 05</t>
  </si>
  <si>
    <t xml:space="preserve">Reclasificación Correción Monetaria del Ejercicio </t>
  </si>
  <si>
    <t xml:space="preserve">34 90 10 </t>
  </si>
  <si>
    <t xml:space="preserve">Reclasificación Corrección Monetaria Acumulada </t>
  </si>
  <si>
    <t>RESULTADOS DEL EJERCICIO</t>
  </si>
  <si>
    <t>36 05 00</t>
  </si>
  <si>
    <t>Remanente del Ejercicio</t>
  </si>
  <si>
    <t>(36 10 00)</t>
  </si>
  <si>
    <t>(Déficit del Ejercicio)</t>
  </si>
  <si>
    <t>37 05 00</t>
  </si>
  <si>
    <t>Remanentes Acumulados</t>
  </si>
  <si>
    <t>(37 10 00)</t>
  </si>
  <si>
    <t>(Déficits Acumulados)</t>
  </si>
  <si>
    <t>38 05 00</t>
  </si>
  <si>
    <t>38 10 00</t>
  </si>
  <si>
    <t>38 95 00</t>
  </si>
  <si>
    <t>A-PATRIMONIO</t>
  </si>
  <si>
    <t>A-OBRAS-PROG-BEN-SOC</t>
  </si>
  <si>
    <t>B-SUPERAVIT</t>
  </si>
  <si>
    <t>C-RESERVAS</t>
  </si>
  <si>
    <t>D-REVAL-PATR</t>
  </si>
  <si>
    <t>E-RES-EJERCIC</t>
  </si>
  <si>
    <t>F-RES-EJERCIC-ANT</t>
  </si>
  <si>
    <t>G-SUPERAVIT POR  VALORIZACIONES</t>
  </si>
  <si>
    <t>Total A-ING OPER</t>
  </si>
  <si>
    <t>Total B-ING NO OPER</t>
  </si>
  <si>
    <t>Total A-COSTOS</t>
  </si>
  <si>
    <t>Total B-GASTOS  OPERACIONALES</t>
  </si>
  <si>
    <t>Total D-GASTOS NO OPER.</t>
  </si>
  <si>
    <t>Total A-DISPONIBLE</t>
  </si>
  <si>
    <t>Total B-INVERSIONES</t>
  </si>
  <si>
    <t>Total C-DEUDORES</t>
  </si>
  <si>
    <t>Total D-INVENTARIOS</t>
  </si>
  <si>
    <t>Total E-PTE-CORRIENTE</t>
  </si>
  <si>
    <t>Total F-FONDOS</t>
  </si>
  <si>
    <t>Total SALDO OBRAS Y PROG</t>
  </si>
  <si>
    <t>Total 1-ACTIVO CORRIENTE</t>
  </si>
  <si>
    <t>Total G-NO DEPRECIABLES</t>
  </si>
  <si>
    <t>Total H-DEPRECIABLES</t>
  </si>
  <si>
    <t>Total 2-PROPIEDADES PLANTA  Y EQUIPO</t>
  </si>
  <si>
    <t>Total I-INTANGIBLES</t>
  </si>
  <si>
    <t>Total 3-INTANGIBLES</t>
  </si>
  <si>
    <t>Total J-DIFERIDO</t>
  </si>
  <si>
    <t>Total 4-DIFERIDO</t>
  </si>
  <si>
    <t>Total K-OTROS ACTIVOS</t>
  </si>
  <si>
    <t>Total 5-OTROS ACTIVOS</t>
  </si>
  <si>
    <t>Total L-VALORIZACIONES</t>
  </si>
  <si>
    <t>Total 6-VALORIZACIONES</t>
  </si>
  <si>
    <t>Total ACTIVOS</t>
  </si>
  <si>
    <t>Valores</t>
  </si>
  <si>
    <t>TOTAL 2011</t>
  </si>
  <si>
    <t xml:space="preserve">TOTAL 2012 </t>
  </si>
  <si>
    <t>TOTAL 2013</t>
  </si>
  <si>
    <t>ANALISIS FINANCIERO</t>
  </si>
  <si>
    <t>ACTIVO</t>
  </si>
  <si>
    <t>ESTADOS FINANCIEROS 2013</t>
  </si>
  <si>
    <t>Ingresos Recibidos para Terceros  ( * )</t>
  </si>
  <si>
    <t>Total A-OBLIGA. FINAN.</t>
  </si>
  <si>
    <t>Total B-PROVEEDORES</t>
  </si>
  <si>
    <t>Total C-CTAS X PAGAR</t>
  </si>
  <si>
    <t>Total D-IMP-GRAVA-TASAS</t>
  </si>
  <si>
    <t>Total E-OBLIGA-LABORAL</t>
  </si>
  <si>
    <t>Total F-PASIVOS EST. PROVI.</t>
  </si>
  <si>
    <t>Total G-DIFERIDO</t>
  </si>
  <si>
    <t>Total H-OTROS PASIVOS</t>
  </si>
  <si>
    <t>Total I-BONOS Y PAP. CIALES</t>
  </si>
  <si>
    <t>Total PAS-CTE</t>
  </si>
  <si>
    <t>Total J-OBLIGACIONES</t>
  </si>
  <si>
    <t>Total K-CTAS POR PAGAR</t>
  </si>
  <si>
    <t>Total L-OBLIG. LABORALES</t>
  </si>
  <si>
    <t>Total M-PASIV-ESTI. - PROVISION.</t>
  </si>
  <si>
    <t>Total N-FONDOS DEST.-ESPEC.</t>
  </si>
  <si>
    <t>Total O-CORRECC.-MONE</t>
  </si>
  <si>
    <t>Total PAS-LARGO PLAZO</t>
  </si>
  <si>
    <t>Total PASIVO</t>
  </si>
  <si>
    <t>TOTAL dic-13</t>
  </si>
  <si>
    <t>TOTAL dic-12</t>
  </si>
  <si>
    <t>TOTAL dic-11</t>
  </si>
  <si>
    <t>Total A-OBRAS-PROG-BEN-SOC</t>
  </si>
  <si>
    <t>Total B-SUPERAVIT</t>
  </si>
  <si>
    <t>Total C-RESERVAS</t>
  </si>
  <si>
    <t>Total D-REVAL-PATR</t>
  </si>
  <si>
    <t>Total E-RES-EJERCIC</t>
  </si>
  <si>
    <t>Total F-RES-EJERCIC-ANT</t>
  </si>
  <si>
    <t>Total G-SUPERAVIT POR  VALORIZACIONES</t>
  </si>
  <si>
    <t>Total A-PATRIMONIO</t>
  </si>
  <si>
    <t>PATRIMONIO</t>
  </si>
  <si>
    <t>RECOMENDACIÓN</t>
  </si>
  <si>
    <t>Nota: Para ver los indices Financieros es necesario que el filtro realizado en las hojas  TAB ACTIVO, TAB PASIVO Y TAB PATRIMONIO  sean iguales. POR LO TANTO QUE EL CUADRO DE CONTROL ESTE EN CERO</t>
  </si>
  <si>
    <t>Control</t>
  </si>
  <si>
    <t>INDICES FINANCIEROS</t>
  </si>
  <si>
    <t>Razón Corriente</t>
  </si>
  <si>
    <t>Prueba Acida</t>
  </si>
  <si>
    <t>Capital de Trabajo</t>
  </si>
  <si>
    <t>Nivel de Endeudamiento</t>
  </si>
  <si>
    <t>Total A-ING - APORTES</t>
  </si>
  <si>
    <t>Total B-ING - MERCADEO</t>
  </si>
  <si>
    <t>Total C-ING - SALUD</t>
  </si>
  <si>
    <t>Total D-ING -SERV-SOC</t>
  </si>
  <si>
    <t>Total E-ADMON APORTES</t>
  </si>
  <si>
    <t>Total F-ING NO OPER</t>
  </si>
  <si>
    <t>Total INGRESOS</t>
  </si>
  <si>
    <t>Total A-SUBSIDIO DINERO</t>
  </si>
  <si>
    <t>Total B-SUB TRANFERENCIA</t>
  </si>
  <si>
    <t>Total C-SUB ESPECIE</t>
  </si>
  <si>
    <t>Total D-SUB-EXCESO COU-DPTAL</t>
  </si>
  <si>
    <t>Total E-COSTOS MERCADEO</t>
  </si>
  <si>
    <t>Total F-COSTOS-SALUD</t>
  </si>
  <si>
    <t>Total G-COST-SERV-SOC</t>
  </si>
  <si>
    <t>Total H-GASTOS ADMON</t>
  </si>
  <si>
    <t>Total I-GTOS MERCADEO</t>
  </si>
  <si>
    <t>Total J-GASTOS POR SALUD</t>
  </si>
  <si>
    <t>Total K-GASTOS SERV. SOCIALES</t>
  </si>
  <si>
    <t>Total L-APRO-LEY</t>
  </si>
  <si>
    <t>Total C-APROP LEY Y TRANSFER</t>
  </si>
  <si>
    <t>Total M-GAST-NO-OPER</t>
  </si>
  <si>
    <t>Total N-IMPORRENTA</t>
  </si>
  <si>
    <t>Total E-IMPORRENTA Y COMP.</t>
  </si>
  <si>
    <t>Total B-GASTOS</t>
  </si>
  <si>
    <t>Total EGRESOS</t>
  </si>
  <si>
    <t>TOTAL  dic-12</t>
  </si>
  <si>
    <t>Nota: Para ver los RESULTADOS DEL EJERCICIO los filtros de las hojas  TAB PATRIMONIO, TAB INGRESOS Y TAB EGRESOS deben se iguales. EL CUADRO DE CONTROL EN CERO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</si>
</sst>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General_)"/>
    <numFmt numFmtId="165" formatCode="_(&quot;$&quot;* #,##0_);_(&quot;$&quot;* \(#,##0\);_(&quot;$&quot;* &quot;-&quot;??_);_(@_)"/>
    <numFmt numFmtId="166" formatCode="_(* #,##0_);_(* \(#,##0\);_(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sz val="10"/>
      <color theme="1"/>
      <name val="Calibri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indexed="8"/>
      <name val="Arial"/>
      <family val="2"/>
    </font>
    <font>
      <b/>
      <sz val="10"/>
      <color indexed="9"/>
      <name val="Arial"/>
      <family val="2"/>
    </font>
    <font>
      <sz val="9"/>
      <color indexed="8"/>
      <name val="Arial"/>
      <family val="2"/>
    </font>
    <font>
      <b/>
      <sz val="9"/>
      <color indexed="9"/>
      <name val="Arial"/>
      <family val="2"/>
    </font>
    <font>
      <b/>
      <sz val="10"/>
      <color theme="0"/>
      <name val="Calibri"/>
      <family val="2"/>
      <scheme val="minor"/>
    </font>
    <font>
      <b/>
      <sz val="9"/>
      <name val="Arial"/>
      <family val="2"/>
    </font>
    <font>
      <b/>
      <sz val="8"/>
      <name val="Arial"/>
      <family val="2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3" tint="-0.249977111117893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3">
    <xf numFmtId="0" fontId="0" fillId="0" borderId="0" xfId="0"/>
    <xf numFmtId="0" fontId="9" fillId="0" borderId="0" xfId="0" applyFont="1"/>
    <xf numFmtId="0" fontId="10" fillId="4" borderId="6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3" fillId="3" borderId="0" xfId="0" applyFont="1" applyFill="1"/>
    <xf numFmtId="0" fontId="12" fillId="6" borderId="6" xfId="0" applyFont="1" applyFill="1" applyBorder="1" applyAlignment="1">
      <alignment horizontal="center"/>
    </xf>
    <xf numFmtId="0" fontId="13" fillId="5" borderId="6" xfId="0" applyFont="1" applyFill="1" applyBorder="1"/>
    <xf numFmtId="0" fontId="2" fillId="6" borderId="6" xfId="0" applyFont="1" applyFill="1" applyBorder="1" applyAlignment="1">
      <alignment horizontal="center" vertical="center"/>
    </xf>
    <xf numFmtId="0" fontId="13" fillId="6" borderId="6" xfId="0" applyFont="1" applyFill="1" applyBorder="1" applyAlignment="1">
      <alignment horizontal="center"/>
    </xf>
    <xf numFmtId="0" fontId="0" fillId="0" borderId="0" xfId="0" pivotButton="1"/>
    <xf numFmtId="166" fontId="0" fillId="0" borderId="0" xfId="1" applyNumberFormat="1" applyFont="1"/>
    <xf numFmtId="0" fontId="0" fillId="0" borderId="11" xfId="0" applyBorder="1"/>
    <xf numFmtId="0" fontId="0" fillId="0" borderId="12" xfId="0" applyBorder="1"/>
    <xf numFmtId="0" fontId="0" fillId="0" borderId="7" xfId="0" pivotButton="1" applyBorder="1"/>
    <xf numFmtId="0" fontId="0" fillId="0" borderId="0" xfId="0" pivotButton="1" applyBorder="1"/>
    <xf numFmtId="0" fontId="2" fillId="0" borderId="0" xfId="0" applyFont="1"/>
    <xf numFmtId="164" fontId="0" fillId="0" borderId="0" xfId="0" applyNumberFormat="1" applyAlignment="1">
      <alignment horizontal="left"/>
    </xf>
    <xf numFmtId="166" fontId="0" fillId="0" borderId="10" xfId="0" applyNumberFormat="1" applyBorder="1"/>
    <xf numFmtId="166" fontId="0" fillId="0" borderId="11" xfId="0" applyNumberFormat="1" applyBorder="1"/>
    <xf numFmtId="166" fontId="0" fillId="0" borderId="12" xfId="0" applyNumberFormat="1" applyBorder="1"/>
    <xf numFmtId="166" fontId="0" fillId="0" borderId="7" xfId="0" applyNumberFormat="1" applyBorder="1"/>
    <xf numFmtId="166" fontId="0" fillId="0" borderId="0" xfId="0" applyNumberFormat="1" applyBorder="1"/>
    <xf numFmtId="166" fontId="0" fillId="0" borderId="13" xfId="0" applyNumberFormat="1" applyBorder="1"/>
    <xf numFmtId="166" fontId="16" fillId="9" borderId="7" xfId="0" applyNumberFormat="1" applyFont="1" applyFill="1" applyBorder="1"/>
    <xf numFmtId="166" fontId="16" fillId="9" borderId="0" xfId="0" applyNumberFormat="1" applyFont="1" applyFill="1" applyBorder="1"/>
    <xf numFmtId="166" fontId="16" fillId="9" borderId="13" xfId="0" applyNumberFormat="1" applyFont="1" applyFill="1" applyBorder="1"/>
    <xf numFmtId="166" fontId="16" fillId="10" borderId="7" xfId="0" applyNumberFormat="1" applyFont="1" applyFill="1" applyBorder="1"/>
    <xf numFmtId="166" fontId="16" fillId="10" borderId="0" xfId="0" applyNumberFormat="1" applyFont="1" applyFill="1" applyBorder="1"/>
    <xf numFmtId="166" fontId="16" fillId="10" borderId="13" xfId="0" applyNumberFormat="1" applyFont="1" applyFill="1" applyBorder="1"/>
    <xf numFmtId="166" fontId="14" fillId="3" borderId="3" xfId="0" applyNumberFormat="1" applyFont="1" applyFill="1" applyBorder="1"/>
    <xf numFmtId="166" fontId="14" fillId="3" borderId="16" xfId="0" applyNumberFormat="1" applyFont="1" applyFill="1" applyBorder="1"/>
    <xf numFmtId="166" fontId="14" fillId="3" borderId="8" xfId="0" applyNumberFormat="1" applyFont="1" applyFill="1" applyBorder="1"/>
    <xf numFmtId="0" fontId="0" fillId="0" borderId="14" xfId="0" applyBorder="1"/>
    <xf numFmtId="0" fontId="0" fillId="0" borderId="5" xfId="0" applyBorder="1"/>
    <xf numFmtId="0" fontId="0" fillId="0" borderId="4" xfId="0" applyBorder="1"/>
    <xf numFmtId="0" fontId="14" fillId="3" borderId="2" xfId="0" applyFont="1" applyFill="1" applyBorder="1"/>
    <xf numFmtId="0" fontId="14" fillId="3" borderId="15" xfId="0" applyFont="1" applyFill="1" applyBorder="1"/>
    <xf numFmtId="0" fontId="14" fillId="3" borderId="9" xfId="0" applyFont="1" applyFill="1" applyBorder="1"/>
    <xf numFmtId="0" fontId="16" fillId="10" borderId="2" xfId="0" applyFont="1" applyFill="1" applyBorder="1"/>
    <xf numFmtId="0" fontId="16" fillId="10" borderId="15" xfId="0" applyFont="1" applyFill="1" applyBorder="1"/>
    <xf numFmtId="0" fontId="16" fillId="10" borderId="9" xfId="0" applyFont="1" applyFill="1" applyBorder="1"/>
    <xf numFmtId="0" fontId="0" fillId="0" borderId="1" xfId="0" applyBorder="1"/>
    <xf numFmtId="0" fontId="16" fillId="9" borderId="2" xfId="0" applyFont="1" applyFill="1" applyBorder="1"/>
    <xf numFmtId="0" fontId="16" fillId="9" borderId="15" xfId="0" applyFont="1" applyFill="1" applyBorder="1"/>
    <xf numFmtId="0" fontId="16" fillId="9" borderId="9" xfId="0" applyFont="1" applyFill="1" applyBorder="1"/>
    <xf numFmtId="166" fontId="0" fillId="0" borderId="2" xfId="0" applyNumberFormat="1" applyBorder="1"/>
    <xf numFmtId="166" fontId="0" fillId="0" borderId="15" xfId="0" applyNumberFormat="1" applyBorder="1"/>
    <xf numFmtId="166" fontId="0" fillId="0" borderId="9" xfId="0" applyNumberFormat="1" applyBorder="1"/>
    <xf numFmtId="0" fontId="16" fillId="3" borderId="2" xfId="0" applyFont="1" applyFill="1" applyBorder="1"/>
    <xf numFmtId="0" fontId="16" fillId="3" borderId="15" xfId="0" applyFont="1" applyFill="1" applyBorder="1"/>
    <xf numFmtId="0" fontId="16" fillId="3" borderId="9" xfId="0" applyFont="1" applyFill="1" applyBorder="1"/>
    <xf numFmtId="0" fontId="0" fillId="0" borderId="2" xfId="0" pivotButton="1" applyBorder="1"/>
    <xf numFmtId="0" fontId="0" fillId="0" borderId="10" xfId="0" applyBorder="1"/>
    <xf numFmtId="0" fontId="0" fillId="0" borderId="11" xfId="0" pivotButton="1" applyBorder="1"/>
    <xf numFmtId="0" fontId="0" fillId="0" borderId="0" xfId="0" applyBorder="1"/>
    <xf numFmtId="166" fontId="16" fillId="3" borderId="16" xfId="0" applyNumberFormat="1" applyFont="1" applyFill="1" applyBorder="1"/>
    <xf numFmtId="166" fontId="16" fillId="3" borderId="8" xfId="0" applyNumberFormat="1" applyFont="1" applyFill="1" applyBorder="1"/>
    <xf numFmtId="166" fontId="16" fillId="3" borderId="3" xfId="0" applyNumberFormat="1" applyFont="1" applyFill="1" applyBorder="1"/>
    <xf numFmtId="164" fontId="0" fillId="0" borderId="9" xfId="0" applyNumberFormat="1" applyBorder="1" applyAlignment="1">
      <alignment horizontal="left"/>
    </xf>
    <xf numFmtId="166" fontId="16" fillId="10" borderId="16" xfId="0" applyNumberFormat="1" applyFont="1" applyFill="1" applyBorder="1"/>
    <xf numFmtId="166" fontId="16" fillId="10" borderId="8" xfId="0" applyNumberFormat="1" applyFont="1" applyFill="1" applyBorder="1"/>
    <xf numFmtId="166" fontId="16" fillId="10" borderId="3" xfId="0" applyNumberFormat="1" applyFont="1" applyFill="1" applyBorder="1"/>
    <xf numFmtId="0" fontId="18" fillId="3" borderId="3" xfId="0" applyFont="1" applyFill="1" applyBorder="1" applyAlignment="1">
      <alignment horizontal="center"/>
    </xf>
    <xf numFmtId="43" fontId="4" fillId="0" borderId="6" xfId="1" applyFont="1" applyBorder="1"/>
    <xf numFmtId="0" fontId="15" fillId="0" borderId="0" xfId="0" applyFont="1" applyAlignment="1" applyProtection="1">
      <alignment vertical="center"/>
      <protection hidden="1"/>
    </xf>
    <xf numFmtId="164" fontId="5" fillId="3" borderId="14" xfId="0" applyNumberFormat="1" applyFont="1" applyFill="1" applyBorder="1" applyAlignment="1" applyProtection="1">
      <alignment horizontal="center" vertical="center"/>
      <protection hidden="1"/>
    </xf>
    <xf numFmtId="164" fontId="7" fillId="2" borderId="14" xfId="0" applyNumberFormat="1" applyFont="1" applyFill="1" applyBorder="1" applyAlignment="1" applyProtection="1">
      <alignment horizontal="center" vertical="center"/>
      <protection hidden="1"/>
    </xf>
    <xf numFmtId="164" fontId="7" fillId="0" borderId="6" xfId="0" applyNumberFormat="1" applyFont="1" applyFill="1" applyBorder="1" applyAlignment="1" applyProtection="1">
      <alignment vertical="center"/>
      <protection hidden="1"/>
    </xf>
    <xf numFmtId="43" fontId="7" fillId="7" borderId="6" xfId="1" applyFont="1" applyFill="1" applyBorder="1" applyAlignment="1" applyProtection="1">
      <alignment horizontal="right" vertical="center"/>
      <protection locked="0"/>
    </xf>
    <xf numFmtId="164" fontId="7" fillId="0" borderId="6" xfId="0" quotePrefix="1" applyNumberFormat="1" applyFont="1" applyFill="1" applyBorder="1" applyAlignment="1" applyProtection="1">
      <alignment horizontal="left" vertical="center"/>
      <protection hidden="1"/>
    </xf>
    <xf numFmtId="10" fontId="7" fillId="7" borderId="6" xfId="2" applyNumberFormat="1" applyFont="1" applyFill="1" applyBorder="1" applyAlignment="1" applyProtection="1">
      <alignment horizontal="right" vertical="center"/>
      <protection locked="0"/>
    </xf>
    <xf numFmtId="166" fontId="5" fillId="3" borderId="14" xfId="1" applyNumberFormat="1" applyFont="1" applyFill="1" applyBorder="1" applyAlignment="1" applyProtection="1">
      <alignment horizontal="center" vertical="center"/>
      <protection hidden="1"/>
    </xf>
    <xf numFmtId="166" fontId="16" fillId="12" borderId="13" xfId="0" applyNumberFormat="1" applyFont="1" applyFill="1" applyBorder="1"/>
    <xf numFmtId="166" fontId="16" fillId="12" borderId="7" xfId="0" applyNumberFormat="1" applyFont="1" applyFill="1" applyBorder="1"/>
    <xf numFmtId="0" fontId="16" fillId="12" borderId="2" xfId="0" applyFont="1" applyFill="1" applyBorder="1"/>
    <xf numFmtId="0" fontId="16" fillId="12" borderId="15" xfId="0" applyFont="1" applyFill="1" applyBorder="1"/>
    <xf numFmtId="0" fontId="16" fillId="12" borderId="9" xfId="0" applyFont="1" applyFill="1" applyBorder="1"/>
    <xf numFmtId="0" fontId="4" fillId="0" borderId="0" xfId="0" applyFont="1"/>
    <xf numFmtId="0" fontId="0" fillId="0" borderId="9" xfId="0" applyBorder="1" applyAlignment="1">
      <alignment horizontal="left"/>
    </xf>
    <xf numFmtId="166" fontId="16" fillId="11" borderId="13" xfId="0" applyNumberFormat="1" applyFont="1" applyFill="1" applyBorder="1"/>
    <xf numFmtId="166" fontId="14" fillId="13" borderId="13" xfId="0" applyNumberFormat="1" applyFont="1" applyFill="1" applyBorder="1"/>
    <xf numFmtId="166" fontId="16" fillId="11" borderId="7" xfId="0" applyNumberFormat="1" applyFont="1" applyFill="1" applyBorder="1"/>
    <xf numFmtId="166" fontId="14" fillId="13" borderId="7" xfId="0" applyNumberFormat="1" applyFont="1" applyFill="1" applyBorder="1"/>
    <xf numFmtId="0" fontId="14" fillId="13" borderId="2" xfId="0" applyFont="1" applyFill="1" applyBorder="1"/>
    <xf numFmtId="0" fontId="14" fillId="13" borderId="15" xfId="0" applyFont="1" applyFill="1" applyBorder="1"/>
    <xf numFmtId="0" fontId="14" fillId="13" borderId="9" xfId="0" applyFont="1" applyFill="1" applyBorder="1"/>
    <xf numFmtId="0" fontId="16" fillId="11" borderId="2" xfId="0" applyFont="1" applyFill="1" applyBorder="1"/>
    <xf numFmtId="0" fontId="16" fillId="11" borderId="15" xfId="0" applyFont="1" applyFill="1" applyBorder="1"/>
    <xf numFmtId="0" fontId="16" fillId="11" borderId="9" xfId="0" applyFont="1" applyFill="1" applyBorder="1"/>
    <xf numFmtId="0" fontId="11" fillId="3" borderId="3" xfId="0" applyFont="1" applyFill="1" applyBorder="1" applyAlignment="1">
      <alignment horizontal="center"/>
    </xf>
    <xf numFmtId="0" fontId="6" fillId="3" borderId="17" xfId="0" applyFont="1" applyFill="1" applyBorder="1"/>
    <xf numFmtId="166" fontId="6" fillId="3" borderId="6" xfId="0" applyNumberFormat="1" applyFont="1" applyFill="1" applyBorder="1"/>
    <xf numFmtId="0" fontId="10" fillId="4" borderId="10" xfId="0" applyFont="1" applyFill="1" applyBorder="1" applyAlignment="1">
      <alignment horizontal="center"/>
    </xf>
    <xf numFmtId="0" fontId="10" fillId="4" borderId="11" xfId="0" applyFont="1" applyFill="1" applyBorder="1" applyAlignment="1">
      <alignment horizontal="center"/>
    </xf>
    <xf numFmtId="0" fontId="10" fillId="4" borderId="7" xfId="0" applyFont="1" applyFill="1" applyBorder="1" applyAlignment="1">
      <alignment horizontal="center"/>
    </xf>
    <xf numFmtId="0" fontId="10" fillId="4" borderId="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6" fillId="3" borderId="0" xfId="0" applyFont="1" applyFill="1" applyAlignment="1">
      <alignment horizontal="center"/>
    </xf>
    <xf numFmtId="0" fontId="17" fillId="8" borderId="10" xfId="0" applyFont="1" applyFill="1" applyBorder="1" applyAlignment="1">
      <alignment horizontal="center" wrapText="1"/>
    </xf>
    <xf numFmtId="0" fontId="17" fillId="8" borderId="12" xfId="0" applyFont="1" applyFill="1" applyBorder="1" applyAlignment="1">
      <alignment horizontal="center" wrapText="1"/>
    </xf>
    <xf numFmtId="0" fontId="17" fillId="8" borderId="7" xfId="0" applyFont="1" applyFill="1" applyBorder="1" applyAlignment="1">
      <alignment horizontal="center" wrapText="1"/>
    </xf>
    <xf numFmtId="0" fontId="17" fillId="8" borderId="13" xfId="0" applyFont="1" applyFill="1" applyBorder="1" applyAlignment="1">
      <alignment horizontal="center" wrapText="1"/>
    </xf>
    <xf numFmtId="0" fontId="16" fillId="3" borderId="2" xfId="0" applyFont="1" applyFill="1" applyBorder="1" applyAlignment="1">
      <alignment horizontal="center"/>
    </xf>
    <xf numFmtId="0" fontId="16" fillId="3" borderId="9" xfId="0" applyFont="1" applyFill="1" applyBorder="1" applyAlignment="1">
      <alignment horizontal="center"/>
    </xf>
    <xf numFmtId="0" fontId="20" fillId="8" borderId="10" xfId="0" applyFont="1" applyFill="1" applyBorder="1" applyAlignment="1">
      <alignment horizontal="center" wrapText="1"/>
    </xf>
    <xf numFmtId="0" fontId="20" fillId="8" borderId="12" xfId="0" applyFont="1" applyFill="1" applyBorder="1" applyAlignment="1">
      <alignment horizontal="center" wrapText="1"/>
    </xf>
    <xf numFmtId="0" fontId="20" fillId="8" borderId="7" xfId="0" applyFont="1" applyFill="1" applyBorder="1" applyAlignment="1">
      <alignment horizontal="center" wrapText="1"/>
    </xf>
    <xf numFmtId="0" fontId="20" fillId="8" borderId="13" xfId="0" applyFont="1" applyFill="1" applyBorder="1" applyAlignment="1">
      <alignment horizontal="center" wrapText="1"/>
    </xf>
    <xf numFmtId="0" fontId="19" fillId="0" borderId="0" xfId="0" applyFont="1" applyAlignment="1">
      <alignment horizontal="center"/>
    </xf>
    <xf numFmtId="0" fontId="11" fillId="3" borderId="0" xfId="0" applyFont="1" applyFill="1" applyAlignment="1">
      <alignment horizontal="center"/>
    </xf>
    <xf numFmtId="0" fontId="11" fillId="3" borderId="2" xfId="0" applyFont="1" applyFill="1" applyBorder="1" applyAlignment="1">
      <alignment horizontal="center"/>
    </xf>
    <xf numFmtId="0" fontId="11" fillId="3" borderId="9" xfId="0" applyFont="1" applyFill="1" applyBorder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758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color theme="0"/>
      </font>
    </dxf>
    <dxf>
      <fill>
        <patternFill patternType="solid">
          <bgColor theme="1"/>
        </patternFill>
      </fill>
    </dxf>
    <dxf>
      <fill>
        <patternFill>
          <bgColor theme="3" tint="-0.249977111117893"/>
        </patternFill>
      </fill>
    </dxf>
    <dxf>
      <fill>
        <patternFill>
          <bgColor theme="9" tint="-0.249977111117893"/>
        </patternFill>
      </fill>
    </dxf>
    <dxf>
      <font>
        <color theme="0"/>
      </font>
    </dxf>
    <dxf>
      <fill>
        <patternFill patternType="solid">
          <bgColor theme="9" tint="-0.499984740745262"/>
        </patternFill>
      </fill>
    </dxf>
    <dxf>
      <font>
        <b/>
      </font>
    </dxf>
    <dxf>
      <font>
        <color theme="0"/>
      </font>
    </dxf>
    <dxf>
      <fill>
        <patternFill patternType="solid">
          <bgColor theme="9" tint="-0.249977111117893"/>
        </patternFill>
      </fill>
    </dxf>
    <dxf>
      <font>
        <b/>
      </font>
    </dxf>
    <dxf>
      <font>
        <color theme="0"/>
      </font>
    </dxf>
    <dxf>
      <fill>
        <patternFill patternType="solid">
          <bgColor theme="4" tint="-0.499984740745262"/>
        </patternFill>
      </fill>
    </dxf>
    <dxf>
      <numFmt numFmtId="166" formatCode="_(* #,##0_);_(* \(#,##0\);_(* &quot;-&quot;??_);_(@_)"/>
    </dxf>
    <dxf>
      <numFmt numFmtId="166" formatCode="_(* #,##0_);_(* \(#,##0\);_(* &quot;-&quot;??_);_(@_)"/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color theme="0"/>
      </font>
    </dxf>
    <dxf>
      <fill>
        <patternFill patternType="solid">
          <bgColor theme="1"/>
        </patternFill>
      </fill>
    </dxf>
    <dxf>
      <font>
        <b/>
      </font>
    </dxf>
    <dxf>
      <font>
        <color theme="0"/>
      </font>
    </dxf>
    <dxf>
      <fill>
        <patternFill patternType="solid">
          <bgColor theme="4" tint="-0.499984740745262"/>
        </patternFill>
      </fill>
    </dxf>
    <dxf>
      <fill>
        <patternFill>
          <bgColor theme="9" tint="-0.499984740745262"/>
        </patternFill>
      </fill>
    </dxf>
    <dxf>
      <font>
        <b/>
      </font>
    </dxf>
    <dxf>
      <font>
        <color theme="0"/>
      </font>
    </dxf>
    <dxf>
      <fill>
        <patternFill patternType="solid">
          <bgColor theme="4" tint="-0.499984740745262"/>
        </patternFill>
      </fill>
    </dxf>
    <dxf>
      <numFmt numFmtId="166" formatCode="_(* #,##0_);_(* \(#,##0\);_(* &quot;-&quot;??_);_(@_)"/>
    </dxf>
    <dxf>
      <numFmt numFmtId="166" formatCode="_(* #,##0_);_(* \(#,##0\);_(* &quot;-&quot;??_);_(@_)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</dxf>
    <dxf>
      <font>
        <color theme="0"/>
      </font>
    </dxf>
    <dxf>
      <fill>
        <patternFill patternType="solid">
          <bgColor theme="9" tint="-0.499984740745262"/>
        </patternFill>
      </fill>
    </dxf>
    <dxf>
      <font>
        <b/>
      </font>
    </dxf>
    <dxf>
      <font>
        <color theme="0"/>
      </font>
    </dxf>
    <dxf>
      <fill>
        <patternFill patternType="solid">
          <bgColor theme="4" tint="-0.249977111117893"/>
        </patternFill>
      </fill>
    </dxf>
    <dxf>
      <numFmt numFmtId="166" formatCode="_(* #,##0_);_(* \(#,##0\);_(* &quot;-&quot;??_);_(@_)"/>
    </dxf>
    <dxf>
      <numFmt numFmtId="166" formatCode="_(* #,##0_);_(* \(#,##0\);_(* &quot;-&quot;??_);_(@_)"/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</dxf>
    <dxf>
      <font>
        <color theme="0"/>
      </font>
    </dxf>
    <dxf>
      <fill>
        <patternFill patternType="solid">
          <bgColor theme="1"/>
        </patternFill>
      </fill>
    </dxf>
    <dxf>
      <font>
        <b/>
      </font>
    </dxf>
    <dxf>
      <font>
        <color theme="0"/>
      </font>
    </dxf>
    <dxf>
      <fill>
        <patternFill patternType="solid">
          <bgColor theme="9" tint="-0.499984740745262"/>
        </patternFill>
      </fill>
    </dxf>
    <dxf>
      <font>
        <b/>
      </font>
    </dxf>
    <dxf>
      <font>
        <color theme="0"/>
      </font>
    </dxf>
    <dxf>
      <fill>
        <patternFill patternType="solid">
          <bgColor theme="4" tint="-0.249977111117893"/>
        </patternFill>
      </fill>
    </dxf>
    <dxf>
      <numFmt numFmtId="166" formatCode="_(* #,##0_);_(* \(#,##0\);_(* &quot;-&quot;??_);_(@_)"/>
    </dxf>
    <dxf>
      <numFmt numFmtId="166" formatCode="_(* #,##0_);_(* \(#,##0\);_(* &quot;-&quot;??_);_(@_)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color theme="0"/>
      </font>
    </dxf>
    <dxf>
      <fill>
        <patternFill patternType="solid">
          <bgColor theme="1"/>
        </patternFill>
      </fill>
    </dxf>
    <dxf>
      <font>
        <b/>
      </font>
    </dxf>
    <dxf>
      <font>
        <color theme="0"/>
      </font>
    </dxf>
    <dxf>
      <fill>
        <patternFill patternType="solid">
          <bgColor theme="9" tint="-0.499984740745262"/>
        </patternFill>
      </fill>
    </dxf>
    <dxf>
      <font>
        <b/>
      </font>
    </dxf>
    <dxf>
      <font>
        <color theme="0"/>
      </font>
    </dxf>
    <dxf>
      <fill>
        <patternFill patternType="solid">
          <bgColor theme="4" tint="-0.249977111117893"/>
        </patternFill>
      </fill>
    </dxf>
    <dxf>
      <numFmt numFmtId="166" formatCode="_(* #,##0_);_(* \(#,##0\);_(* &quot;-&quot;??_);_(@_)"/>
    </dxf>
    <dxf>
      <numFmt numFmtId="166" formatCode="_(* #,##0_);_(* \(#,##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4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gonzalezr\Documents\ANALISIS%20FINANCIERO\ANALISIS%20FINANCIERO%202012\ANALISIS%20FINANCIEROS%202012-%20COPIA%20valor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JAS"/>
      <sheetName val="TAB ACTIVO"/>
      <sheetName val="TAB PASIVO"/>
      <sheetName val="TAB PATRIMONIO"/>
      <sheetName val="TAB INGRESOS"/>
      <sheetName val="TAB EGRESOS"/>
      <sheetName val="TAB SUBSIDIO"/>
      <sheetName val="TAB SALUD"/>
      <sheetName val="TAB MERCADEO"/>
      <sheetName val="TAB PUBLICIDAD"/>
      <sheetName val="TAB SERV SOCIALES"/>
      <sheetName val="PORCEN-LEY"/>
      <sheetName val="Hoja2"/>
      <sheetName val="ACTIVO"/>
      <sheetName val="PASIVO"/>
      <sheetName val="PATRIMONIO"/>
      <sheetName val="55%"/>
      <sheetName val="INGRESOS"/>
      <sheetName val="EGRESOS"/>
      <sheetName val="SUBSIDIO PROGRAMAS"/>
      <sheetName val="Hoja1"/>
      <sheetName val="SALUD"/>
      <sheetName val="ESTADO  RESULTADOS DE MERCADEO"/>
      <sheetName val="ANEXO DE PUBLICIDAD"/>
      <sheetName val="APRO-FOVIS"/>
      <sheetName val="APRO-SALUD"/>
    </sheetNames>
    <sheetDataSet>
      <sheetData sheetId="0">
        <row r="4">
          <cell r="B4">
            <v>2</v>
          </cell>
          <cell r="C4" t="str">
            <v>CAMACOL</v>
          </cell>
        </row>
        <row r="5">
          <cell r="B5">
            <v>3</v>
          </cell>
          <cell r="C5" t="str">
            <v>COMFENALCO ANTIOQUIA</v>
          </cell>
        </row>
        <row r="6">
          <cell r="B6">
            <v>4</v>
          </cell>
          <cell r="C6" t="str">
            <v>COMFAMA</v>
          </cell>
        </row>
        <row r="7">
          <cell r="B7">
            <v>5</v>
          </cell>
          <cell r="C7" t="str">
            <v>CAJACOPI B/QUILLA</v>
          </cell>
        </row>
        <row r="8">
          <cell r="B8">
            <v>6</v>
          </cell>
          <cell r="C8" t="str">
            <v>COMBARRANQUILLA</v>
          </cell>
        </row>
        <row r="9">
          <cell r="B9">
            <v>7</v>
          </cell>
          <cell r="C9" t="str">
            <v>COMFAMILIAR ATLANTICO</v>
          </cell>
        </row>
        <row r="10">
          <cell r="B10">
            <v>8</v>
          </cell>
          <cell r="C10" t="str">
            <v>ANDI COMFENALCO .CARTAG.</v>
          </cell>
        </row>
        <row r="11">
          <cell r="B11">
            <v>9</v>
          </cell>
          <cell r="C11" t="str">
            <v>COMFAMIL. CARTAGENA</v>
          </cell>
        </row>
        <row r="12">
          <cell r="B12">
            <v>10</v>
          </cell>
          <cell r="C12" t="str">
            <v>COMFABOY</v>
          </cell>
        </row>
        <row r="13">
          <cell r="B13">
            <v>11</v>
          </cell>
          <cell r="C13" t="str">
            <v>COMFAMILIARES CALDAS</v>
          </cell>
        </row>
        <row r="14">
          <cell r="B14">
            <v>13</v>
          </cell>
          <cell r="C14" t="str">
            <v>COMFACA</v>
          </cell>
        </row>
        <row r="15">
          <cell r="B15">
            <v>14</v>
          </cell>
          <cell r="C15" t="str">
            <v>COMFACAUCA</v>
          </cell>
        </row>
        <row r="16">
          <cell r="B16">
            <v>15</v>
          </cell>
          <cell r="C16" t="str">
            <v>COMFACESAR</v>
          </cell>
        </row>
        <row r="17">
          <cell r="B17">
            <v>16</v>
          </cell>
          <cell r="C17" t="str">
            <v>COMFACOR - CORDOBA</v>
          </cell>
        </row>
        <row r="18">
          <cell r="B18">
            <v>21</v>
          </cell>
          <cell r="C18" t="str">
            <v>CAFAM</v>
          </cell>
        </row>
        <row r="19">
          <cell r="B19">
            <v>22</v>
          </cell>
          <cell r="C19" t="str">
            <v>COLSUBSIDIO</v>
          </cell>
        </row>
        <row r="20">
          <cell r="B20">
            <v>24</v>
          </cell>
          <cell r="C20" t="str">
            <v>COMPENSAR</v>
          </cell>
        </row>
        <row r="21">
          <cell r="B21">
            <v>26</v>
          </cell>
          <cell r="C21" t="str">
            <v>COMFACUNDI</v>
          </cell>
        </row>
        <row r="22">
          <cell r="B22">
            <v>29</v>
          </cell>
          <cell r="C22" t="str">
            <v>COMFACHOCO</v>
          </cell>
        </row>
        <row r="23">
          <cell r="B23">
            <v>30</v>
          </cell>
          <cell r="C23" t="str">
            <v>GUAJIRA</v>
          </cell>
        </row>
        <row r="24">
          <cell r="B24">
            <v>32</v>
          </cell>
          <cell r="C24" t="str">
            <v>COMFAMILIAR DEL HUILA</v>
          </cell>
        </row>
        <row r="25">
          <cell r="B25">
            <v>33</v>
          </cell>
          <cell r="C25" t="str">
            <v>CAJAMAG</v>
          </cell>
        </row>
        <row r="26">
          <cell r="B26">
            <v>34</v>
          </cell>
          <cell r="C26" t="str">
            <v>COFREM</v>
          </cell>
        </row>
        <row r="27">
          <cell r="B27">
            <v>35</v>
          </cell>
          <cell r="C27" t="str">
            <v>COMFAMILIAR NARIÑO</v>
          </cell>
        </row>
        <row r="28">
          <cell r="B28">
            <v>36</v>
          </cell>
          <cell r="C28" t="str">
            <v>COMFAORIENTE</v>
          </cell>
        </row>
        <row r="29">
          <cell r="B29">
            <v>37</v>
          </cell>
          <cell r="C29" t="str">
            <v>COMFANORTE</v>
          </cell>
        </row>
        <row r="30">
          <cell r="B30">
            <v>38</v>
          </cell>
          <cell r="C30" t="str">
            <v>CAFABA</v>
          </cell>
        </row>
        <row r="31">
          <cell r="B31">
            <v>39</v>
          </cell>
          <cell r="C31" t="str">
            <v>CAJASAN</v>
          </cell>
        </row>
        <row r="32">
          <cell r="B32">
            <v>40</v>
          </cell>
          <cell r="C32" t="str">
            <v>COMFENALCO SANTANDER.</v>
          </cell>
        </row>
        <row r="33">
          <cell r="B33">
            <v>41</v>
          </cell>
          <cell r="C33" t="str">
            <v>COMFASUCRE</v>
          </cell>
        </row>
        <row r="34">
          <cell r="B34">
            <v>43</v>
          </cell>
          <cell r="C34" t="str">
            <v>COMFENALCO QUINDIO</v>
          </cell>
        </row>
        <row r="35">
          <cell r="B35">
            <v>44</v>
          </cell>
          <cell r="C35" t="str">
            <v>COMFAMILIAR RISARALDA</v>
          </cell>
        </row>
        <row r="36">
          <cell r="B36">
            <v>46</v>
          </cell>
          <cell r="C36" t="str">
            <v>CAFASUR</v>
          </cell>
        </row>
        <row r="37">
          <cell r="B37">
            <v>48</v>
          </cell>
          <cell r="C37" t="str">
            <v>COMFATOLIMA</v>
          </cell>
        </row>
        <row r="38">
          <cell r="B38">
            <v>50</v>
          </cell>
          <cell r="C38" t="str">
            <v>COMFENALCO TOLIMA</v>
          </cell>
        </row>
        <row r="39">
          <cell r="B39">
            <v>56</v>
          </cell>
          <cell r="C39" t="str">
            <v>COMFENALCO VALLE</v>
          </cell>
        </row>
        <row r="40">
          <cell r="B40">
            <v>57</v>
          </cell>
          <cell r="C40" t="str">
            <v>COMFANDI CALI</v>
          </cell>
        </row>
        <row r="41">
          <cell r="B41">
            <v>63</v>
          </cell>
          <cell r="C41" t="str">
            <v>PUTUMAYO</v>
          </cell>
        </row>
        <row r="42">
          <cell r="B42">
            <v>64</v>
          </cell>
          <cell r="C42" t="str">
            <v>CAJASAI</v>
          </cell>
        </row>
        <row r="43">
          <cell r="B43">
            <v>65</v>
          </cell>
          <cell r="C43" t="str">
            <v>CAFAMAZ</v>
          </cell>
        </row>
        <row r="44">
          <cell r="B44">
            <v>67</v>
          </cell>
          <cell r="C44" t="str">
            <v>COMFIAR ARAUCA</v>
          </cell>
        </row>
        <row r="45">
          <cell r="B45">
            <v>68</v>
          </cell>
          <cell r="C45" t="str">
            <v>COMCAJA</v>
          </cell>
        </row>
        <row r="46">
          <cell r="B46">
            <v>69</v>
          </cell>
          <cell r="C46" t="str">
            <v>COMFACASANARE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GAVIR~1\AppData\Local\Temp\notes795428\ANALISIS%20ESTADOS%20FINANCIEROS%202013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GAVIR~1\AppData\Local\Temp\notes795428\ANALISIS%20ESTADOS%20FINANCIEROS%202013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GAVIR~1\AppData\Local\Temp\notes795428\ANALISIS%20ESTADOS%20FINANCIEROS%202013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GAVIR~1\AppData\Local\Temp\notes795428\ANALISIS%20ESTADOS%20FINANCIEROS%202013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GAVIR~1\AppData\Local\Temp\notes795428\ANALISIS%20ESTADOS%20FINANCIEROS%202013.xlsx" TargetMode="External"/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arlos Alirio Gonzalez Reyes" refreshedDate="41717.623037152778" createdVersion="5" refreshedVersion="5" minRefreshableVersion="3" recordCount="3956">
  <cacheSource type="worksheet">
    <worksheetSource ref="A1:M3957" sheet="EGRESOS" r:id="rId2"/>
  </cacheSource>
  <cacheFields count="13">
    <cacheField name="COD-CAJA" numFmtId="0">
      <sharedItems containsSemiMixedTypes="0" containsString="0" containsNumber="1" containsInteger="1" minValue="2" maxValue="69" count="43">
        <n v="2"/>
        <n v="3"/>
        <n v="4"/>
        <n v="5"/>
        <n v="6"/>
        <n v="7"/>
        <n v="8"/>
        <n v="9"/>
        <n v="10"/>
        <n v="11"/>
        <n v="13"/>
        <n v="14"/>
        <n v="15"/>
        <n v="16"/>
        <n v="21"/>
        <n v="22"/>
        <n v="24"/>
        <n v="26"/>
        <n v="29"/>
        <n v="30"/>
        <n v="32"/>
        <n v="33"/>
        <n v="34"/>
        <n v="35"/>
        <n v="36"/>
        <n v="37"/>
        <n v="38"/>
        <n v="39"/>
        <n v="40"/>
        <n v="41"/>
        <n v="43"/>
        <n v="44"/>
        <n v="46"/>
        <n v="48"/>
        <n v="50"/>
        <n v="56"/>
        <n v="57"/>
        <n v="63"/>
        <n v="64"/>
        <n v="65"/>
        <n v="67"/>
        <n v="68"/>
        <n v="69"/>
      </sharedItems>
    </cacheField>
    <cacheField name="NOMBRE CAJA" numFmtId="164">
      <sharedItems count="43">
        <s v="CAMACOL"/>
        <s v="COMFENALCO ANTIOQUIA"/>
        <s v="COMFAMA"/>
        <s v="CAJACOPI B/QUILLA"/>
        <s v="COMBARRANQUILLA"/>
        <s v="COMFAMILIAR ATLANTICO"/>
        <s v="ANDI COMFENALCO .CARTAG."/>
        <s v="COMFAMIL. CARTAGENA"/>
        <s v="COMFABOY"/>
        <s v="COMFAMILIARES CALDAS"/>
        <s v="COMFACA"/>
        <s v="COMFACAUCA"/>
        <s v="COMFACESAR"/>
        <s v="COMFACOR - CORDOBA"/>
        <s v="CAFAM"/>
        <s v="COLSUBSIDIO"/>
        <s v="COMPENSAR"/>
        <s v="COMFACUNDI"/>
        <s v="COMFACHOCO"/>
        <s v="GUAJIRA"/>
        <s v="COMFAMILIAR DEL HUILA"/>
        <s v="CAJAMAG"/>
        <s v="COFREM"/>
        <s v="COMFAMILIAR NARIÑO"/>
        <s v="COMFAORIENTE"/>
        <s v="COMFANORTE"/>
        <s v="CAFABA"/>
        <s v="CAJASAN"/>
        <s v="COMFENALCO SANTANDER."/>
        <s v="COMFASUCRE"/>
        <s v="COMFENALCO QUINDIO"/>
        <s v="COMFAMILIAR RISARALDA"/>
        <s v="CAFASUR"/>
        <s v="COMFATOLIMA"/>
        <s v="COMFENALCO TOLIMA"/>
        <s v="COMFENALCO VALLE"/>
        <s v="COMFANDI CALI"/>
        <s v="PUTUMAYO"/>
        <s v="CAJASAI"/>
        <s v="CAFAMAZ"/>
        <s v="COMFIAR ARAUCA"/>
        <s v="COMCAJA"/>
        <s v="COMFACASANARE"/>
      </sharedItems>
    </cacheField>
    <cacheField name="No" numFmtId="166">
      <sharedItems containsString="0" containsBlank="1" containsNumber="1" containsInteger="1" minValue="5" maxValue="335" count="68">
        <n v="5"/>
        <n v="10"/>
        <m/>
        <n v="15"/>
        <n v="20"/>
        <n v="25"/>
        <n v="30"/>
        <n v="35"/>
        <n v="40"/>
        <n v="45"/>
        <n v="50"/>
        <n v="55"/>
        <n v="60"/>
        <n v="65"/>
        <n v="70"/>
        <n v="75"/>
        <n v="80"/>
        <n v="85"/>
        <n v="90"/>
        <n v="95"/>
        <n v="100"/>
        <n v="105"/>
        <n v="110"/>
        <n v="115"/>
        <n v="120"/>
        <n v="125"/>
        <n v="130"/>
        <n v="135"/>
        <n v="140"/>
        <n v="145"/>
        <n v="150"/>
        <n v="155"/>
        <n v="160"/>
        <n v="165"/>
        <n v="170"/>
        <n v="175"/>
        <n v="180"/>
        <n v="185"/>
        <n v="190"/>
        <n v="195"/>
        <n v="200"/>
        <n v="205"/>
        <n v="210"/>
        <n v="215"/>
        <n v="220"/>
        <n v="225"/>
        <n v="230"/>
        <n v="235"/>
        <n v="240"/>
        <n v="245"/>
        <n v="250"/>
        <n v="255"/>
        <n v="260"/>
        <n v="265"/>
        <n v="270"/>
        <n v="275"/>
        <n v="280"/>
        <n v="285"/>
        <n v="290"/>
        <n v="295"/>
        <n v="300"/>
        <n v="305"/>
        <n v="310"/>
        <n v="315"/>
        <n v="320"/>
        <n v="325"/>
        <n v="330"/>
        <n v="335"/>
      </sharedItems>
    </cacheField>
    <cacheField name="CODIGO" numFmtId="0">
      <sharedItems containsBlank="1" count="49">
        <s v="61 05 05"/>
        <s v="61 05 07"/>
        <s v="61 05 00"/>
        <s v="61 05 08"/>
        <s v="61 06 10"/>
        <s v="61 06 00"/>
        <s v="61 08 05"/>
        <s v="61 08 00"/>
        <s v="*61"/>
        <s v="002"/>
        <s v="003"/>
        <s v="004"/>
        <s v="005"/>
        <s v="006"/>
        <s v="007"/>
        <s v="008"/>
        <s v="009"/>
        <s v="010"/>
        <s v="011"/>
        <s v="012"/>
        <s v="013"/>
        <s v="014"/>
        <s v="015"/>
        <s v="016"/>
        <s v="61 00 00"/>
        <m/>
        <s v="*51"/>
        <s v="001"/>
        <s v="51 00 00 "/>
        <s v="*52"/>
        <s v="52 05 00"/>
        <s v="52 05 05"/>
        <s v="52 05 10"/>
        <s v="52 05 15"/>
        <s v="52 10 00"/>
        <s v="52 10 05"/>
        <s v="52 10 10"/>
        <s v="52 15 00"/>
        <s v="52 20 00"/>
        <s v="52 30 00 "/>
        <s v="52 35 00 "/>
        <s v="52 00 00"/>
        <s v="*53"/>
        <s v="53 00 00"/>
        <s v="54 05 00"/>
        <s v="54 10 00"/>
        <s v="54 00 00"/>
        <s v="50 00 00"/>
        <s v="59 00 00"/>
      </sharedItems>
    </cacheField>
    <cacheField name="NOMBRE DE CUENTA" numFmtId="0">
      <sharedItems count="67">
        <s v="CUOTA MONETARIO  - LEY 21/82"/>
        <s v="VALOR PERSONAS A CARGO MAYORES DE 18 AÑOS  PARA FONEDE"/>
        <s v="TOTAL SUBSIDIO EN DINERO"/>
        <s v="  SUBSIDIO POR TRANSFERENCIAS  (Ley 789 / 2002)"/>
        <s v=" EN ESPECIE"/>
        <s v="SUBSIDIOS EN ESPECIE     ( * )"/>
        <s v="SUBSIDIO EN EXCESO CUOCIENTE DEPARTAMENTAL"/>
        <s v="SUBSDIO EN EXCESO CUOCIENTE DEPARTAMENTAL"/>
        <s v="MERCADEO"/>
        <s v="COSTOS DE MERCADEO"/>
        <s v=" COSTOS DE SALUD    ( * )"/>
        <s v="SALUD  REGIMEN SUBSIDIADO (EPS-S)"/>
        <s v="SALUD - I. P. S."/>
        <s v="SALUD - E. P. S. (EPS-C)"/>
        <s v="MEDICINA PREPAGADA"/>
        <s v="TOTAL  COSTOS  SALUD"/>
        <s v="COSTOS SERVICIOS SOCIALES   (*)"/>
        <s v="SALUD Y NUTRICION LEY 21/82"/>
        <s v="EDUCACION FORMAL"/>
        <s v="EDUCACIÓN PARA EL TRABAJO Y EL DESARROLLO HUMANO"/>
        <s v="BIBLIOTECA"/>
        <s v="CULTURA"/>
        <s v="VIVIENDA"/>
        <s v="RECREACION, DEPORTE Y TURISMO"/>
        <s v="CREDITO Y FOMENTO "/>
        <s v="FOMENTO AL EMPRENDIMIEN TO Y LA EMPRESARIALIDAD"/>
        <s v="PROGRAMAS Y/O CONVENIOS ESPECIALES"/>
        <s v="TOTAL COSTOS SERVICIOS SOCIALES"/>
        <s v="TOTAL  COSTOS  "/>
        <s v="GASTOS OPERACIONALES"/>
        <s v="GASTOS DE ADMINISTRACION Y FTO."/>
        <s v=" GASTOS DE ADMINISTRACIÓN "/>
        <s v="TOTAL GASTOS DE MERCADEO  (*)"/>
        <s v="SALUD    ( * )"/>
        <s v="SALUD REGIMEN SUBSIDIADO (EPS-S)"/>
        <s v="TOTAL GASTOS POR SALUD"/>
        <s v="SERVICIOS SOCIALES   (*)"/>
        <s v="FORMACION PARA EL TRABAJO Y EL DESARROLLO HUMANO"/>
        <s v="CREDITO SOCIAL "/>
        <s v=" FOMENTO AL EMPRENDIMIEN TO Y LA EMPRESARIALIDAD"/>
        <s v="TOTAL GASTOS SERVICIOS SOCIALES"/>
        <s v="TOTAL GASTOS OPERACIONALES "/>
        <s v="APROPIACIONES DE LEY Y TRANSFERENCIAS"/>
        <s v="FONDO DE VIVIENDA DE INTERES SOCIAL - FOVIS"/>
        <s v="a ) APROPIACIÓN FOVIS - VIVIENDA"/>
        <s v="b).  APROPIACIÓN  FONIÑEZ"/>
        <s v="APROPIACIÓN   FONEDE  ( Ley 789 / 02 )"/>
        <s v="APROPIACIÓN SALUD  -  LEY 100/93- LEY 1438-2011"/>
        <s v="APROPIACIÓN SALUD  -  LEY 100/93"/>
        <s v="PROMOCION Y PREVENCION LEY 1438 de 2011"/>
        <s v="EDUCACION   -  LEY 115/94"/>
        <s v="TRANSFERENCIA FONEDE (2% REDUCC. GASTOS ADMINISTRACIÓN)"/>
        <s v="SUPERINTENDENCIA DEL SUBSIDIO FAMILIAR"/>
        <s v="RESERVAL LEGAL"/>
        <s v="TOTAL APROPIACIONES DE LEY Y TRANSFERENCIAS"/>
        <s v="NO OPERACIONALES   (*)"/>
        <s v="ADMINISTRACIÓN"/>
        <s v="SALUD  REGIMEN  SUBSIDIADO (EPS-S)"/>
        <s v="SALUD  -  I. P. S. "/>
        <s v="SALUD  - E. P. S. (EPS-C)"/>
        <s v="TOTAL GASTOS NO OPERACIONALES"/>
        <s v="IMPORRENTA Y COMPLEMENTARIO"/>
        <s v="IMPUESTO DE RENTA Y COMPLEMENTARIOS"/>
        <s v="IMPUESTO DE PATRIMONIO"/>
        <s v="TOTAL  GASTOS "/>
        <s v="TOTAL  COSTOS  Y  GASTOS"/>
        <s v="RESULTADO DEL EJERCICIO"/>
      </sharedItems>
    </cacheField>
    <cacheField name="dic-12" numFmtId="165">
      <sharedItems containsString="0" containsBlank="1" containsNumber="1" minValue="-99563304.786000013" maxValue="2232659746"/>
    </cacheField>
    <cacheField name="dic-13" numFmtId="165">
      <sharedItems containsString="0" containsBlank="1" containsNumber="1" minValue="-49470743.277999878" maxValue="2438398977"/>
    </cacheField>
    <cacheField name="CLASE 0" numFmtId="0">
      <sharedItems containsBlank="1" count="2">
        <s v="EGRESOS"/>
        <m/>
      </sharedItems>
    </cacheField>
    <cacheField name="CLASE 1" numFmtId="0">
      <sharedItems containsBlank="1" count="3">
        <s v="A-COSTOS"/>
        <m/>
        <s v="B-GASTOS"/>
      </sharedItems>
    </cacheField>
    <cacheField name="CLASE 2" numFmtId="0">
      <sharedItems containsBlank="1" count="6">
        <s v="A-COSTOS"/>
        <m/>
        <s v="B-GASTOS  OPERACIONALES"/>
        <s v="C-APROP LEY Y TRANSFER"/>
        <s v="D-GASTOS NO OPER."/>
        <s v="E-IMPORRENTA Y COMP."/>
      </sharedItems>
    </cacheField>
    <cacheField name="CLASE 3" numFmtId="0">
      <sharedItems containsBlank="1" count="15">
        <s v="A-SUBSIDIO DINERO"/>
        <m/>
        <s v="B-SUB TRANFERENCIA"/>
        <s v="C-SUB ESPECIE"/>
        <s v="D-SUB-EXCESO COU-DPTAL"/>
        <s v="E-COSTOS MERCADEO"/>
        <s v="F-COSTOS-SALUD"/>
        <s v="G-COST-SERV-SOC"/>
        <s v="H-GASTOS ADMON"/>
        <s v="I-GTOS MERCADEO"/>
        <s v="J-GASTOS POR SALUD"/>
        <s v="K-GASTOS SERV. SOCIALES"/>
        <s v="L-APRO-LEY"/>
        <s v="M-GAST-NO-OPER"/>
        <s v="N-IMPORRENTA"/>
      </sharedItems>
    </cacheField>
    <cacheField name="CLASE 4" numFmtId="165">
      <sharedItems containsBlank="1"/>
    </cacheField>
    <cacheField name="CLASE 5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arlos Alirio Gonzalez Reyes" refreshedDate="41719.562120486109" createdVersion="5" refreshedVersion="5" minRefreshableVersion="3" recordCount="2021">
  <cacheSource type="worksheet">
    <worksheetSource ref="A1:J2022" sheet="PATRIMONIO" r:id="rId2"/>
  </cacheSource>
  <cacheFields count="10">
    <cacheField name="COD-CAJA" numFmtId="164">
      <sharedItems containsSemiMixedTypes="0" containsString="0" containsNumber="1" containsInteger="1" minValue="2" maxValue="69" count="43">
        <n v="2"/>
        <n v="3"/>
        <n v="4"/>
        <n v="5"/>
        <n v="6"/>
        <n v="7"/>
        <n v="8"/>
        <n v="9"/>
        <n v="10"/>
        <n v="11"/>
        <n v="13"/>
        <n v="14"/>
        <n v="15"/>
        <n v="16"/>
        <n v="21"/>
        <n v="22"/>
        <n v="24"/>
        <n v="26"/>
        <n v="29"/>
        <n v="30"/>
        <n v="32"/>
        <n v="33"/>
        <n v="34"/>
        <n v="35"/>
        <n v="36"/>
        <n v="37"/>
        <n v="38"/>
        <n v="39"/>
        <n v="40"/>
        <n v="41"/>
        <n v="43"/>
        <n v="44"/>
        <n v="46"/>
        <n v="48"/>
        <n v="50"/>
        <n v="56"/>
        <n v="57"/>
        <n v="63"/>
        <n v="64"/>
        <n v="65"/>
        <n v="67"/>
        <n v="68"/>
        <n v="69"/>
      </sharedItems>
    </cacheField>
    <cacheField name="NOMBRE CAJA" numFmtId="164">
      <sharedItems/>
    </cacheField>
    <cacheField name="No" numFmtId="164">
      <sharedItems containsString="0" containsBlank="1" containsNumber="1" containsInteger="1" minValue="5" maxValue="140" count="29">
        <n v="5"/>
        <n v="10"/>
        <n v="15"/>
        <n v="20"/>
        <m/>
        <n v="25"/>
        <n v="30"/>
        <n v="35"/>
        <n v="40"/>
        <n v="45"/>
        <n v="50"/>
        <n v="55"/>
        <n v="60"/>
        <n v="65"/>
        <n v="70"/>
        <n v="75"/>
        <n v="80"/>
        <n v="85"/>
        <n v="90"/>
        <n v="95"/>
        <n v="100"/>
        <n v="105"/>
        <n v="110"/>
        <n v="115"/>
        <n v="120"/>
        <n v="125"/>
        <n v="130"/>
        <n v="135"/>
        <n v="140"/>
      </sharedItems>
    </cacheField>
    <cacheField name="CODIGO" numFmtId="164">
      <sharedItems containsBlank="1" count="37">
        <s v="31 05 00"/>
        <s v="31 10 00"/>
        <s v="31 12 00"/>
        <s v="31 15 00"/>
        <s v="31 00 00"/>
        <m/>
        <s v="32 10 00"/>
        <s v="32 15 00"/>
        <s v="32 20 00"/>
        <s v="32 25 00"/>
        <s v="32 00 00"/>
        <s v="33 05 00"/>
        <s v="33 10 00"/>
        <s v="33 15 00"/>
        <s v="33 20 00"/>
        <s v="33 25 00"/>
        <s v="33 30 00"/>
        <s v="33 35 00"/>
        <s v="33 00 00"/>
        <s v="34 05 00"/>
        <s v="34 10 00"/>
        <s v="34 90 00"/>
        <s v="34 90 05"/>
        <s v="34 90 10 "/>
        <s v="34  00 00"/>
        <s v="36 05 00"/>
        <s v="(36 10 00)"/>
        <s v="36 00 00"/>
        <s v="37 05 00"/>
        <s v="(37 10 00)"/>
        <s v="37 00 00"/>
        <s v="38 05 00"/>
        <s v="38 10 00"/>
        <s v="38 95 00"/>
        <s v="38 00 00"/>
        <s v="30 00 00 "/>
        <s v="90 00 00"/>
      </sharedItems>
    </cacheField>
    <cacheField name="NOMBRE DE CUENTA" numFmtId="164">
      <sharedItems containsBlank="1" count="38">
        <s v="Para Administración y Servicios Sociales"/>
        <s v="Para Programas de Salud"/>
        <s v="Para Mercadeo"/>
        <s v="Para Otros Programas "/>
        <s v="TOTAL OBRAS Y PROG. DE BENEFICIO SOCIAL"/>
        <s v="SUPERAVIT"/>
        <s v="Donaciones "/>
        <s v="Crédito Mercantil"/>
        <s v="Activos Fijos Adquiridos con Recursos de Fondos con Dest Esp."/>
        <s v="Superávit Método de Participación"/>
        <s v="TOTAL SUPERAVIT"/>
        <s v="RESERVAS    (*)"/>
        <s v="Reservas Obligatorias"/>
        <s v="Reservas Estatutarias"/>
        <s v="Para Proyectos de Construcción de Vivienda"/>
        <s v="TOTAL  RESERVAS"/>
        <s v="REVALORIZACION DEL PATRIMONIO"/>
        <s v="Ajustes por Inflación"/>
        <s v="Saneamiento Fiscal                         "/>
        <s v="Reclasificación Corrección Monetaria "/>
        <s v="Reclasificación Correción Monetaria del Ejercicio "/>
        <s v="Reclasificación Corrección Monetaria Acumulada "/>
        <s v="RESULTADOS DEL EJERCICIO"/>
        <s v="Remanente del Ejercicio"/>
        <s v="(Déficit del Ejercicio)"/>
        <s v="RESULTADOS DE EJERCICIOS ANTERIORES"/>
        <s v="Remanentes Acumulados"/>
        <s v="(Déficits Acumulados)"/>
        <s v="SUPERAVIT POR VALORIZACIONES"/>
        <s v="De Inversiones"/>
        <s v="De Propiedades, Planta y Equipo"/>
        <s v="De Otros Activos"/>
        <s v="TOTAL PATRIMONIO"/>
        <m/>
        <s v="TOTAL PASIVO Y PATRIMONIO"/>
        <s v="CUENTAS DE ORDEN ACREEDORAS   (*)"/>
        <s v="CUENTAS DE ORDEN ACREEDORAS  "/>
        <s v="TOTAL CUENTAS DE ORDEN ACREEDORAS"/>
      </sharedItems>
    </cacheField>
    <cacheField name="dic-12" numFmtId="0">
      <sharedItems containsString="0" containsBlank="1" containsNumber="1" minValue="-202322971" maxValue="2644243277"/>
    </cacheField>
    <cacheField name="dic-11" numFmtId="0">
      <sharedItems containsString="0" containsBlank="1" containsNumber="1" minValue="-193124099" maxValue="2426904683"/>
    </cacheField>
    <cacheField name="dic-13" numFmtId="0">
      <sharedItems containsString="0" containsBlank="1" containsNumber="1" minValue="-210512476" maxValue="2929487163"/>
    </cacheField>
    <cacheField name="CLASE 1" numFmtId="0">
      <sharedItems containsBlank="1" count="4">
        <s v="A-PATRIMONIO"/>
        <m/>
        <s v="PASIVO Y PATRIMONIO"/>
        <s v="B-CTAS-ACRE"/>
      </sharedItems>
    </cacheField>
    <cacheField name="CLASE 2" numFmtId="0">
      <sharedItems containsBlank="1" count="10">
        <s v="A-OBRAS-PROG-BEN-SOC"/>
        <m/>
        <s v="B-SUPERAVIT"/>
        <s v="C-RESERVAS"/>
        <s v="D-REVAL-PATR"/>
        <s v="E-RES-EJERCIC"/>
        <s v="F-RES-EJERCIC-ANT"/>
        <s v="G-SUPERAVIT POR  VALORIZACIONES"/>
        <s v="PASIVO Y PATRIMONIO"/>
        <s v="H-CTAS-ACR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Carlos Alirio Gonzalez Reyes" refreshedDate="41719.623538425927" createdVersion="5" refreshedVersion="5" minRefreshableVersion="3" recordCount="2021">
  <cacheSource type="worksheet">
    <worksheetSource ref="A1:L2022" sheet="INGRESOS" r:id="rId2"/>
  </cacheSource>
  <cacheFields count="12">
    <cacheField name="COD-CAJA" numFmtId="164">
      <sharedItems containsSemiMixedTypes="0" containsString="0" containsNumber="1" containsInteger="1" minValue="2" maxValue="69" count="43">
        <n v="2"/>
        <n v="3"/>
        <n v="4"/>
        <n v="5"/>
        <n v="6"/>
        <n v="7"/>
        <n v="8"/>
        <n v="9"/>
        <n v="10"/>
        <n v="11"/>
        <n v="13"/>
        <n v="14"/>
        <n v="15"/>
        <n v="16"/>
        <n v="21"/>
        <n v="22"/>
        <n v="24"/>
        <n v="26"/>
        <n v="29"/>
        <n v="30"/>
        <n v="32"/>
        <n v="33"/>
        <n v="34"/>
        <n v="35"/>
        <n v="36"/>
        <n v="37"/>
        <n v="38"/>
        <n v="39"/>
        <n v="40"/>
        <n v="41"/>
        <n v="43"/>
        <n v="44"/>
        <n v="46"/>
        <n v="48"/>
        <n v="50"/>
        <n v="56"/>
        <n v="57"/>
        <n v="63"/>
        <n v="64"/>
        <n v="65"/>
        <n v="67"/>
        <n v="68"/>
        <n v="69"/>
      </sharedItems>
    </cacheField>
    <cacheField name="NOMBRE CAJA" numFmtId="164">
      <sharedItems count="43">
        <s v="CAMACOL"/>
        <s v="COMFENALCO ANTIOQUIA"/>
        <s v="COMFAMA"/>
        <s v="CAJACOPI B/QUILLA"/>
        <s v="COMBARRANQUILLA"/>
        <s v="COMFAMILIAR ATLANTICO"/>
        <s v="ANDI COMFENALCO .CARTAG."/>
        <s v="COMFAMIL. CARTAGENA"/>
        <s v="COMFABOY"/>
        <s v="COMFAMILIARES CALDAS"/>
        <s v="COMFACA"/>
        <s v="COMFACAUCA"/>
        <s v="COMFACESAR"/>
        <s v="COMFACOR - CORDOBA"/>
        <s v="CAFAM"/>
        <s v="COLSUBSIDIO"/>
        <s v="COMPENSAR"/>
        <s v="COMFACUNDI"/>
        <s v="COMFACHOCO"/>
        <s v="GUAJIRA"/>
        <s v="COMFAMILIAR DEL HUILA"/>
        <s v="CAJAMAG"/>
        <s v="COFREM"/>
        <s v="COMFAMILIAR NARIÑO"/>
        <s v="COMFAORIENTE"/>
        <s v="COMFANORTE"/>
        <s v="CAFABA"/>
        <s v="CAJASAN"/>
        <s v="COMFENALCO SANTANDER."/>
        <s v="COMFASUCRE"/>
        <s v="COMFENALCO QUINDIO"/>
        <s v="COMFAMILIAR RISARALDA"/>
        <s v="CAFASUR"/>
        <s v="COMFATOLIMA"/>
        <s v="COMFENALCO TOLIMA"/>
        <s v="COMFENALCO VALLE"/>
        <s v="COMFANDI CALI"/>
        <s v="PUTUMAYO"/>
        <s v="CAJASAI"/>
        <s v="CAFAMAZ"/>
        <s v="COMFIAR ARAUCA"/>
        <s v="COMCAJA"/>
        <s v="COMFACASANARE"/>
      </sharedItems>
    </cacheField>
    <cacheField name="No" numFmtId="164">
      <sharedItems containsString="0" containsBlank="1" containsNumber="1" containsInteger="1" minValue="5" maxValue="185" count="38">
        <n v="5"/>
        <n v="10"/>
        <n v="15"/>
        <n v="20"/>
        <m/>
        <n v="25"/>
        <n v="30"/>
        <n v="35"/>
        <n v="40"/>
        <n v="45"/>
        <n v="50"/>
        <n v="55"/>
        <n v="60"/>
        <n v="65"/>
        <n v="70"/>
        <n v="75"/>
        <n v="80"/>
        <n v="85"/>
        <n v="90"/>
        <n v="95"/>
        <n v="100"/>
        <n v="105"/>
        <n v="110"/>
        <n v="115"/>
        <n v="120"/>
        <n v="125"/>
        <n v="130"/>
        <n v="135"/>
        <n v="140"/>
        <n v="145"/>
        <n v="150"/>
        <n v="155"/>
        <n v="160"/>
        <n v="165"/>
        <n v="170"/>
        <n v="175"/>
        <n v="180"/>
        <n v="185"/>
      </sharedItems>
    </cacheField>
    <cacheField name="CODIGO" numFmtId="0">
      <sharedItems containsBlank="1" containsMixedTypes="1" containsNumber="1" containsInteger="1" minValue="42" maxValue="42" count="42">
        <s v="41 05 05"/>
        <s v="41 05 10"/>
        <s v="41 05 15"/>
        <s v="41 05 20"/>
        <s v="41 05 00"/>
        <m/>
        <s v="41 10 00"/>
        <s v="41 20 00"/>
        <s v="41 25 00"/>
        <s v="41 30 00"/>
        <s v="41 35 00"/>
        <s v="41 37 00"/>
        <s v="41 40 00"/>
        <s v="41 43 00"/>
        <s v="41 46 00"/>
        <s v="41 48 00"/>
        <s v="41 50 00"/>
        <s v="41 55 00"/>
        <s v="41 60 00"/>
        <s v="41 65 00"/>
        <s v="41 70 00"/>
        <s v="41 75 00"/>
        <s v="41 00 00"/>
        <n v="42"/>
        <s v="001"/>
        <s v="002"/>
        <s v="003"/>
        <s v="004"/>
        <s v="005"/>
        <s v="006"/>
        <s v="007"/>
        <s v="008"/>
        <s v="009"/>
        <s v="010"/>
        <s v="011"/>
        <s v="012"/>
        <s v="013"/>
        <s v="014"/>
        <s v="015"/>
        <s v="016"/>
        <s v="42 00 00"/>
        <s v="40 00 00"/>
      </sharedItems>
    </cacheField>
    <cacheField name="NOMBRE DE CUENTA" numFmtId="0">
      <sharedItems containsBlank="1" count="34">
        <s v="DE  EMPRESAS  AFILIADAS  4%"/>
        <s v="De Independientes (2%)"/>
        <s v="De Pensionados y  Desempleados (2%)"/>
        <s v="Independientes y   Voluntario  Art. 19, Ley 789 / 02   (0.6%)  "/>
        <s v="TOTAL APORTES"/>
        <s v="INGRESOS POR  MERCADEO"/>
        <s v="TOTAL INGRESOS MERCADEO"/>
        <s v="S A L U D    ( * )"/>
        <s v="SALUD  REGIMEN  SUBSIDIADO (EPS-S)"/>
        <s v="SALUD  -  I. P. S. "/>
        <s v="SALUD  - E. P. S. (EPS-C)"/>
        <s v="MEDICINA PREPAGADA"/>
        <s v="TOTAL INGRESOS POR SALUD"/>
        <s v="SERVICIOS SOCIALES        (*)"/>
        <s v="SALUD Y NUTRICION LEY 21/82"/>
        <s v="EDUCACION FORMAL"/>
        <s v="EDUCACIÓN PARA EL TRABAJO Y EL DESARROLLO HUMANO"/>
        <s v="BIBLIOTECA"/>
        <s v="CULTURA"/>
        <s v="VIVIENDA"/>
        <s v="RECREACION, DEPORTE Y TURISMO"/>
        <s v="CREDITO SOCIAL "/>
        <s v="FOMENTO AL EMPRENDIMIEN TO Y LA EMPRESARIALIDAD"/>
        <s v="PROGRAMAS Y/O CONVENIOS ESPECIALES"/>
        <s v="TOTAL INGRESOS SERVICIOS SOCIALES "/>
        <s v="ADMINISTRACION DE APORTES"/>
        <s v="TOTAL INGRESOS OPERACIONALES"/>
        <s v="NO  OPERACIONALES    (*)"/>
        <s v="ADMINISTRACIÓN"/>
        <s v="MERCADEO"/>
        <s v="FORMACION PARA EL TRABAJO Y EL DESARROLLO HUMANO"/>
        <s v="TOTAL INGRESOS NO OPERACIONALES"/>
        <m/>
        <s v="TOTAL INGRESOS"/>
      </sharedItems>
    </cacheField>
    <cacheField name="dic-12" numFmtId="0">
      <sharedItems containsBlank="1" containsMixedTypes="1" containsNumber="1" minValue="-304555" maxValue="2318080245"/>
    </cacheField>
    <cacheField name="dic-13" numFmtId="0">
      <sharedItems containsString="0" containsBlank="1" containsNumber="1" minValue="-23099" maxValue="2524272334"/>
    </cacheField>
    <cacheField name="CLASE 0" numFmtId="0">
      <sharedItems containsBlank="1" count="2">
        <s v="INGRESOS"/>
        <m/>
      </sharedItems>
    </cacheField>
    <cacheField name="CLASE 1" numFmtId="0">
      <sharedItems containsBlank="1" count="3">
        <s v="A-ING OPER"/>
        <m/>
        <s v="B-ING NO OPER"/>
      </sharedItems>
    </cacheField>
    <cacheField name="CLASE 2" numFmtId="0">
      <sharedItems containsBlank="1" count="7">
        <s v="A-ING - APORTES"/>
        <m/>
        <s v="B-ING - MERCADEO"/>
        <s v="C-ING - SALUD"/>
        <s v="D-ING -SERV-SOC"/>
        <s v="E-ADMON APORTES"/>
        <s v="F-ING NO OPER"/>
      </sharedItems>
    </cacheField>
    <cacheField name="CLASE 3" numFmtId="0">
      <sharedItems containsBlank="1"/>
    </cacheField>
    <cacheField name="CLASE 4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Carlos Alirio Gonzalez Reyes" refreshedDate="41738.460168750004" createdVersion="5" refreshedVersion="5" minRefreshableVersion="3" recordCount="4730">
  <cacheSource type="worksheet">
    <worksheetSource ref="A1:K4731" sheet="ACTIVO" r:id="rId2"/>
  </cacheSource>
  <cacheFields count="11">
    <cacheField name="COD-CAJA" numFmtId="164">
      <sharedItems containsSemiMixedTypes="0" containsString="0" containsNumber="1" containsInteger="1" minValue="2" maxValue="69" count="43">
        <n v="2"/>
        <n v="3"/>
        <n v="4"/>
        <n v="5"/>
        <n v="6"/>
        <n v="7"/>
        <n v="8"/>
        <n v="9"/>
        <n v="10"/>
        <n v="11"/>
        <n v="13"/>
        <n v="14"/>
        <n v="15"/>
        <n v="16"/>
        <n v="21"/>
        <n v="22"/>
        <n v="24"/>
        <n v="26"/>
        <n v="29"/>
        <n v="30"/>
        <n v="32"/>
        <n v="33"/>
        <n v="34"/>
        <n v="35"/>
        <n v="36"/>
        <n v="37"/>
        <n v="38"/>
        <n v="39"/>
        <n v="40"/>
        <n v="41"/>
        <n v="43"/>
        <n v="44"/>
        <n v="46"/>
        <n v="48"/>
        <n v="50"/>
        <n v="56"/>
        <n v="57"/>
        <n v="63"/>
        <n v="64"/>
        <n v="65"/>
        <n v="67"/>
        <n v="68"/>
        <n v="69"/>
      </sharedItems>
    </cacheField>
    <cacheField name="NOMBRE CAJA" numFmtId="164">
      <sharedItems/>
    </cacheField>
    <cacheField name="No" numFmtId="164">
      <sharedItems containsString="0" containsBlank="1" containsNumber="1" containsInteger="1" minValue="5" maxValue="445"/>
    </cacheField>
    <cacheField name="CODIGO" numFmtId="164">
      <sharedItems containsBlank="1" count="96">
        <s v="11 05 00"/>
        <s v="11 10 00"/>
        <s v="11 15 00"/>
        <s v="11 20 00"/>
        <s v="11 00 00"/>
        <s v="12 05 00"/>
        <s v="12 10 00"/>
        <s v="12 15 00"/>
        <s v="12 25 00"/>
        <s v="12 35 00"/>
        <s v="12 40 00"/>
        <s v="12 45 00"/>
        <s v="12 50 00"/>
        <s v="12 55 00"/>
        <s v="12 60 00"/>
        <s v="12 95 00"/>
        <s v="(12 99 00)"/>
        <s v="12 00 00"/>
        <s v="13 05 00"/>
        <s v="13 12 00"/>
        <s v="13 15 00"/>
        <s v="13 17 00"/>
        <s v="13 20 00"/>
        <s v="13 30 00"/>
        <s v="13 35 00"/>
        <s v="13 40 00"/>
        <s v="13 45 00"/>
        <s v="13 50 00"/>
        <s v="13 55 00"/>
        <s v="13 60 00"/>
        <s v="13 65 00"/>
        <s v="13 75 00"/>
        <s v="13 80 00"/>
        <s v="13 90 00"/>
        <s v="(13 99 00)"/>
        <s v="13 00 00"/>
        <s v="14 05 00"/>
        <s v="14 10 00"/>
        <s v="14 15 00"/>
        <s v="14 17 00"/>
        <s v="14 30 00"/>
        <s v="14 35 00"/>
        <s v="14 40 00"/>
        <s v="14 45 00"/>
        <s v="14 50 00"/>
        <s v="14 55 00"/>
        <s v="14 60 00"/>
        <s v="14 65 00"/>
        <s v="14 70 00"/>
        <s v="(14 99 00)"/>
        <s v="14 00 00"/>
        <s v="17 05 00"/>
        <s v="18 10 00"/>
        <s v="18 12 00"/>
        <s v="18 30 01"/>
        <m/>
        <s v="15 04 00"/>
        <s v="15 08 00"/>
        <s v="15 12 00"/>
        <s v="15 16 00"/>
        <s v="15 20 00"/>
        <s v="15 24 00"/>
        <s v="15 28 00 "/>
        <s v="15 32 00"/>
        <s v="15 36 00"/>
        <s v="15 40 00"/>
        <s v="15 44 00"/>
        <s v="15 48 00"/>
        <s v="15 60 00"/>
        <s v="15 84 00"/>
        <s v="15 88 00"/>
        <s v="(15 92 00)"/>
        <s v="(15 97 00)"/>
        <s v="(15 99 00)"/>
        <s v="15 00 00"/>
        <s v="16 05 00"/>
        <s v="16 10 00"/>
        <s v="16 15 00"/>
        <s v="16 20 00"/>
        <s v="16 25 00"/>
        <s v="16 35 00"/>
        <s v="(16 98 00)"/>
        <s v="16 00 00"/>
        <s v="17 10 00"/>
        <s v="17 30 00"/>
        <s v="17 00 00"/>
        <s v="18 05 00"/>
        <s v="18 95 00"/>
        <s v="(18 99 00)"/>
        <s v="18 00 00"/>
        <s v="19 05 00"/>
        <s v="19 10 00"/>
        <s v="19 95 00"/>
        <s v="19 00 00"/>
        <s v="10 00 00"/>
        <s v="80 00 00"/>
      </sharedItems>
    </cacheField>
    <cacheField name="NOMBRE DE CUENTA" numFmtId="164">
      <sharedItems containsBlank="1" count="103">
        <s v="Caja"/>
        <s v="Bancos"/>
        <s v="Remesas en Tránsito"/>
        <s v="Cuentas de Ahorro"/>
        <s v="TOTAL  ACTIVO  DISPONIBLE"/>
        <s v="Acciones"/>
        <s v="Cuotas o Partes de Interés Social"/>
        <s v="Bonos"/>
        <s v="Certificados"/>
        <s v="Títulos"/>
        <s v="Aceptaciones Bancarias o Financieras"/>
        <s v="Derechos Fiduciarios"/>
        <s v="Derechos de Recompra de Inversiones Negociadas"/>
        <s v="Inversiones Obligatorias    "/>
        <s v="Cuentas en Participación"/>
        <s v="Otras Inversiones"/>
        <s v="(Provisiones)"/>
        <s v="TOTAL  INVERSIONES  "/>
        <s v="Programas Sector Salud"/>
        <s v="Clientes de Servicios"/>
        <s v="Clientes Negocios Especiales (Ley 789/02) "/>
        <s v="Créditos Sociales"/>
        <s v="Cuentas por Cobrar a Vinculados Económicos"/>
        <s v="Anticipos y Avances"/>
        <s v="Depósitos"/>
        <s v="Promesas de Compraventa"/>
        <s v="Ingresos por Cobrar"/>
        <s v="Retención sobre Contratos "/>
        <s v="Anticipo de Impuestos y Contribuciones o Saldos a Favor"/>
        <s v="Reclamaciones"/>
        <s v="Cuentas por Cobrar a Empleados"/>
        <s v="Documentos por Cobrar"/>
        <s v="Deudores Varios"/>
        <s v="Deudas de Difícil Cobro"/>
        <s v="( Provisiones )"/>
        <s v="TOTAL  DEUDORES"/>
        <s v="Materias Primas          "/>
        <s v="Productos en Proceso"/>
        <s v="Obras de Construcción en Curso"/>
        <s v="Obras de Urbanismo"/>
        <s v="Productos Terminados"/>
        <s v="Mercancías para la Venta"/>
        <s v="Bienes Raíces para la Venta"/>
        <s v="Semovientes"/>
        <s v="Terrenos"/>
        <s v="Materiales, Repuestos y Accesorios"/>
        <s v="Envases y Empaques"/>
        <s v="Inventarios en Tránsito"/>
        <s v="Materiales, Medicamentos e Insumos Sector Salud "/>
        <s v="TOTAL  INVENTARIOS"/>
        <s v="Gastos Pagados por Anticipado (Parte Cte)"/>
        <s v="Fondos de Ley con Destinación Específica (Corto Plazo) (*)"/>
        <s v="Fondos y/o Convenios de Cooperación"/>
        <s v="Saldo para obras y programas de beneficio social"/>
        <s v="TOTAL ACTIVO CORRIENTE"/>
        <s v="PROPIEDADES PLANTA Y EQUIPO"/>
        <s v="No Depreciable"/>
        <s v="Construcciones en Curso  (*)"/>
        <s v="Maquinaria y Equipos en Montaje  (*)"/>
        <s v="Total No Depreciable         "/>
        <s v="Construcciones y Edificaciones"/>
        <s v="Maquinaria y Equipo"/>
        <s v="Equipo de Oficina"/>
        <s v="Equipos de Computación y Comunicación"/>
        <s v="Equipo Médico-Científico"/>
        <s v="Equipo de Hoteles, Restaurantes y Cafetería"/>
        <s v="Flota y Equipo de Transporte"/>
        <s v="Flota y Equipo Fluvial y/o Marítimo"/>
        <s v="Flota y Equipo Aéreo"/>
        <s v="Armamento de Vigilancia"/>
        <s v="Propiedades, Planta y Equipo en Tránsito    (*)"/>
        <s v="(Depreciación Acumulada)  (*)"/>
        <s v="(Amortización Acumulada)"/>
        <s v="Total Depreciables"/>
        <s v="TOTAL PROPIEDADES PLANTA Y EQUIPO"/>
        <s v="Crédito Mercantil"/>
        <s v="Marcas"/>
        <s v="Patentes"/>
        <s v="Concesiones y Franquicias "/>
        <s v="Derechos"/>
        <s v="Licencias"/>
        <s v="TOTAL  INTANGIBLES"/>
        <s v="Gastos Pagados por Anticipado  ( No Cte )"/>
        <s v="Cargos Diferidos"/>
        <s v="Cargos por Corrección Monetaria Diferida"/>
        <s v="TOTAL  DIFERIDO"/>
        <s v="Bienes de Arte y Cultura"/>
        <s v="Fondos de Ley con Destinación Específica (*)"/>
        <s v="Inversiones (Largo Plazo)  (*)   "/>
        <s v="Deudores (Largo Plazo) (*)   "/>
        <s v="Diversos"/>
        <s v="(Provisiones) "/>
        <s v="TOTAL  OTROS ACTIVOS"/>
        <s v="VALORIZACIONES"/>
        <s v="De Inversiones"/>
        <s v="De Propiedades, Planta y Equipo"/>
        <s v="De Otros Activos"/>
        <s v="TOTAL  VALORIZACIONES "/>
        <s v="TOTAL ACTIVO"/>
        <m/>
        <s v="CUENTAS DE ORDEN DEUDORAS  (*)"/>
        <s v="CUENTAS DE ORDEN DEUDORAS "/>
        <s v="TOTAL CUENTAS DE ORDEN DEUDORAS"/>
      </sharedItems>
    </cacheField>
    <cacheField name="2012 " numFmtId="0">
      <sharedItems containsString="0" containsBlank="1" containsNumber="1" minValue="-473607643" maxValue="10343934616"/>
    </cacheField>
    <cacheField name="2011" numFmtId="0">
      <sharedItems containsBlank="1" containsMixedTypes="1" containsNumber="1" minValue="-431932152" maxValue="2426904683"/>
    </cacheField>
    <cacheField name="2013" numFmtId="0">
      <sharedItems containsBlank="1" containsMixedTypes="1" containsNumber="1" minValue="-518929279" maxValue="91217803910"/>
    </cacheField>
    <cacheField name="CLASE 1" numFmtId="164">
      <sharedItems containsBlank="1" count="3">
        <s v="ACTIVOS"/>
        <m/>
        <s v="CUENTAS DEUDORAS"/>
      </sharedItems>
    </cacheField>
    <cacheField name="CLASE 2" numFmtId="0">
      <sharedItems containsBlank="1" count="8">
        <s v="1-ACTIVO CORRIENTE"/>
        <m/>
        <s v="2-PROPIEDADES PLANTA  Y EQUIPO"/>
        <s v="3-INTANGIBLES"/>
        <s v="4-DIFERIDO"/>
        <s v="5-OTROS ACTIVOS"/>
        <s v="6-VALORIZACIONES"/>
        <s v="7-CUENTAS DEUDORAS"/>
      </sharedItems>
    </cacheField>
    <cacheField name="CLASE 3" numFmtId="0">
      <sharedItems containsBlank="1" count="15">
        <s v="A-DISPONIBLE"/>
        <m/>
        <s v="B-INVERSIONES"/>
        <s v="C-DEUDORES"/>
        <s v="D-INVENTARIOS"/>
        <s v="E-PTE-CORRIENTE"/>
        <s v="F-FONDOS"/>
        <s v="SALDO OBRAS Y PROG"/>
        <s v="G-NO DEPRECIABLES"/>
        <s v="H-DEPRECIABLES"/>
        <s v="I-INTANGIBLES"/>
        <s v="J-DIFERIDO"/>
        <s v="K-OTROS ACTIVOS"/>
        <s v="L-VALORIZACIONES"/>
        <s v="M-CUENTAS DEUDORA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Carlos Alirio Gonzalez Reyes" refreshedDate="41738.464800000002" createdVersion="5" refreshedVersion="5" minRefreshableVersion="3" recordCount="5504">
  <cacheSource type="worksheet">
    <worksheetSource ref="A1:K5505" sheet="PASIVO" r:id="rId2"/>
  </cacheSource>
  <cacheFields count="11">
    <cacheField name="COD-CAJA" numFmtId="164">
      <sharedItems containsSemiMixedTypes="0" containsString="0" containsNumber="1" containsInteger="1" minValue="2" maxValue="69" count="43">
        <n v="2"/>
        <n v="3"/>
        <n v="4"/>
        <n v="5"/>
        <n v="6"/>
        <n v="7"/>
        <n v="8"/>
        <n v="9"/>
        <n v="10"/>
        <n v="11"/>
        <n v="13"/>
        <n v="14"/>
        <n v="15"/>
        <n v="16"/>
        <n v="21"/>
        <n v="22"/>
        <n v="24"/>
        <n v="26"/>
        <n v="29"/>
        <n v="30"/>
        <n v="32"/>
        <n v="33"/>
        <n v="34"/>
        <n v="35"/>
        <n v="36"/>
        <n v="37"/>
        <n v="38"/>
        <n v="39"/>
        <n v="40"/>
        <n v="41"/>
        <n v="43"/>
        <n v="44"/>
        <n v="46"/>
        <n v="48"/>
        <n v="50"/>
        <n v="56"/>
        <n v="57"/>
        <n v="63"/>
        <n v="64"/>
        <n v="65"/>
        <n v="67"/>
        <n v="68"/>
        <n v="69"/>
      </sharedItems>
    </cacheField>
    <cacheField name="NOMBRE CAJA" numFmtId="164">
      <sharedItems/>
    </cacheField>
    <cacheField name="No" numFmtId="164">
      <sharedItems containsString="0" containsBlank="1" containsNumber="1" containsInteger="1" minValue="5" maxValue="535" count="108">
        <n v="5"/>
        <n v="10"/>
        <n v="15"/>
        <n v="20"/>
        <n v="25"/>
        <n v="30"/>
        <n v="35"/>
        <n v="40"/>
        <m/>
        <n v="45"/>
        <n v="50"/>
        <n v="55"/>
        <n v="60"/>
        <n v="65"/>
        <n v="70"/>
        <n v="75"/>
        <n v="80"/>
        <n v="85"/>
        <n v="90"/>
        <n v="95"/>
        <n v="100"/>
        <n v="105"/>
        <n v="110"/>
        <n v="115"/>
        <n v="120"/>
        <n v="125"/>
        <n v="130"/>
        <n v="135"/>
        <n v="140"/>
        <n v="145"/>
        <n v="150"/>
        <n v="155"/>
        <n v="160"/>
        <n v="165"/>
        <n v="170"/>
        <n v="175"/>
        <n v="180"/>
        <n v="185"/>
        <n v="190"/>
        <n v="195"/>
        <n v="200"/>
        <n v="205"/>
        <n v="210"/>
        <n v="215"/>
        <n v="220"/>
        <n v="225"/>
        <n v="230"/>
        <n v="235"/>
        <n v="240"/>
        <n v="245"/>
        <n v="250"/>
        <n v="255"/>
        <n v="260"/>
        <n v="265"/>
        <n v="270"/>
        <n v="275"/>
        <n v="280"/>
        <n v="285"/>
        <n v="290"/>
        <n v="295"/>
        <n v="300"/>
        <n v="305"/>
        <n v="310"/>
        <n v="315"/>
        <n v="320"/>
        <n v="325"/>
        <n v="330"/>
        <n v="335"/>
        <n v="340"/>
        <n v="345"/>
        <n v="350"/>
        <n v="355"/>
        <n v="360"/>
        <n v="365"/>
        <n v="370"/>
        <n v="375"/>
        <n v="380"/>
        <n v="385"/>
        <n v="390"/>
        <n v="395"/>
        <n v="400"/>
        <n v="405"/>
        <n v="410"/>
        <n v="415"/>
        <n v="420"/>
        <n v="425"/>
        <n v="430"/>
        <n v="435"/>
        <n v="440"/>
        <n v="445"/>
        <n v="450"/>
        <n v="455"/>
        <n v="460"/>
        <n v="465"/>
        <n v="470"/>
        <n v="475"/>
        <n v="480"/>
        <n v="485"/>
        <n v="490"/>
        <n v="495"/>
        <n v="500"/>
        <n v="505"/>
        <n v="510"/>
        <n v="515"/>
        <n v="520"/>
        <n v="525"/>
        <n v="530"/>
        <n v="535"/>
      </sharedItems>
    </cacheField>
    <cacheField name="CODIGO" numFmtId="164">
      <sharedItems containsBlank="1" count="92">
        <s v="21 05 00"/>
        <s v="21 10 00"/>
        <s v="21 15 00"/>
        <s v="21 20 00"/>
        <s v="21 30 00"/>
        <s v="21 35 00"/>
        <s v="21 45 00"/>
        <s v="21 95 00"/>
        <s v="21 00 00"/>
        <s v="22 05 00"/>
        <s v="22 10 00"/>
        <s v="22 00 00"/>
        <s v="23 02 00"/>
        <s v="23 02 05"/>
        <s v="23 02 10"/>
        <s v="23 02 15"/>
        <s v="23 02 20"/>
        <s v="23 05 00"/>
        <s v="23 10 00 "/>
        <s v="23 15 00"/>
        <s v="23 20 00"/>
        <s v="23 35 00"/>
        <s v="23 40 00"/>
        <s v="23 45 00"/>
        <s v="23 65 00"/>
        <s v="23 67 00"/>
        <s v="23 68 00"/>
        <s v="23 70 00"/>
        <s v="23 80 00"/>
        <s v="23 00 00"/>
        <s v="24 04 00"/>
        <s v="24 08 00"/>
        <s v="24 10 00"/>
        <s v="24 12 00"/>
        <s v="24 16 00"/>
        <s v="24 20 00"/>
        <s v="24 24 00"/>
        <s v="24 28 00"/>
        <s v="24 36 00"/>
        <s v="24 40 00"/>
        <s v="24 56 00"/>
        <s v="24 60 00 "/>
        <s v="24 95 00"/>
        <s v="24 00 00"/>
        <s v="25 05 00"/>
        <s v="25 10 00"/>
        <s v="25 15 00"/>
        <s v="25 20 00"/>
        <s v="25 25 00"/>
        <s v="25 30 00"/>
        <s v="25 32 00"/>
        <s v="25 35 00"/>
        <s v="25 40 00"/>
        <s v="25 00 00"/>
        <s v="26 05 00"/>
        <s v="26 10 00"/>
        <s v="26 15 00"/>
        <s v="26 20 00"/>
        <s v="26 25 00"/>
        <s v="26 30 00"/>
        <s v="26 35 00"/>
        <s v="26 45 00"/>
        <s v="26 00 00"/>
        <s v="27 05 00"/>
        <s v="27 00 00"/>
        <s v="28 05 00"/>
        <s v="28 10 00"/>
        <s v="28 15 00"/>
        <s v="28 25 00"/>
        <s v="28 30 00"/>
        <s v="28 40 00"/>
        <s v="28 45 00"/>
        <s v="28 46 00"/>
        <s v="28 51 00"/>
        <s v="28 52 00"/>
        <s v="28 53 00"/>
        <s v="28 54 00"/>
        <s v="28 55 00"/>
        <s v="28 56 00"/>
        <s v="28 61 00"/>
        <s v="28 62 00"/>
        <s v="28 63 00"/>
        <s v="28 64 00"/>
        <s v="28 65 00"/>
        <s v="28 95 00"/>
        <s v="28 00 00"/>
        <s v="29 05 00"/>
        <s v="29 00 00"/>
        <m/>
        <s v="28 57 00"/>
        <s v="27 20 00"/>
        <s v="20 00 00"/>
      </sharedItems>
    </cacheField>
    <cacheField name="NOMBRE DE CUENTA" numFmtId="164">
      <sharedItems containsBlank="1" count="104">
        <s v="Bancos Nacionales"/>
        <s v="Bancos del Exterior"/>
        <s v="Corporaciones Financieras"/>
        <s v="Compañias de Financiamiento Comercial"/>
        <s v="Entidades Financieras del Exterior"/>
        <s v="Compromisos de Recompra de Inversiones Negociadas"/>
        <s v="Obligaciones Gubernamentales"/>
        <s v="Otras Obligaciones"/>
        <s v="OBLIGACIONES FINANCIERAS"/>
        <s v="Proveedores Nacionales"/>
        <s v="Proveedores Del Exterior"/>
        <s v="TOTAL PROVEEDORES"/>
        <s v="Subsidios por Pagar:"/>
        <s v=" Girados No entregados"/>
        <s v=" Girados No Cobrados"/>
        <s v="  Ajuste para Transferencia  (Art. 5. Ley 789/02, Dec 1769/03)"/>
        <s v=" Subsidio en Exceso de Cuociente Deptal  (Art. 9. D.L. 1769/03 "/>
        <s v="Programas del Sector Salud"/>
        <s v="Contribución Superintendencia del Subsidio Familiar  "/>
        <s v="A Compañías Vinculadas"/>
        <s v="A Contratistas"/>
        <s v="Costos y Gastos por Pagar"/>
        <s v="Instalamentos por Pagar"/>
        <s v="Acreedores Oficiales"/>
        <s v="Retención en la Fuente e Impuesto de Timbre"/>
        <s v="Impuesto a las Ventas Retenido"/>
        <s v="Impuesto de Industria y Comercio Retenido"/>
        <s v="Retenciones y Aportes de Nómina"/>
        <s v="Acreedores Varios"/>
        <s v="CUENTAS POR PAGAR"/>
        <s v="De Renta y Complementarios"/>
        <s v="Impuesto sobre las Ventas por Pagar"/>
        <s v="Impuesto al Patrimonio"/>
        <s v="De Industria y Comercio"/>
        <s v="A la Propiedad Raíz"/>
        <s v="Derechos sobre Instrumentos Públicos"/>
        <s v="De Valorización"/>
        <s v="De Turismo"/>
        <s v="De Vehículos"/>
        <s v=" De Espectáculos Públicos"/>
        <s v="A las Importaciones"/>
        <s v="Cuotas de Fomento"/>
        <s v="Otros"/>
        <s v="IMPUESTOS, GRAVAMENES Y TASAS"/>
        <s v="Salarios por Pagar"/>
        <s v="Cesantías Consolidadas"/>
        <s v="Intereses sobre Cesantías"/>
        <s v="Prima de Servicios"/>
        <s v="Vacaciones Consolidadas"/>
        <s v="Prestaciones Extralegales"/>
        <s v="Pensiones por Pagar"/>
        <s v="Cuotas Partes Pensiones de Jubilación"/>
        <s v="Indemnizaciones Laborales"/>
        <s v="OBLIGACIONES LABORALES"/>
        <s v="Para Costos y Gastos"/>
        <s v="Para Obligaciones Laborales"/>
        <s v="Para Obligaciones Fiscales"/>
        <s v="Pensiones de Jubilación"/>
        <s v="Para Obras de Urbanismo"/>
        <s v="Para Mantenimiento y Reparaciones"/>
        <s v="Para Contingencias"/>
        <s v="Provisiones del Sector Salud "/>
        <s v="PASIVOS ESTIMADOS Y PROVISIONES"/>
        <s v="Ingresos Recibidos por Anticipado"/>
        <s v="DIFERIDO"/>
        <s v="Anticipos y Avances Recibidos"/>
        <s v="Depósitos Recibidos"/>
        <s v="Ingresos Recibidos para Terceros  ( * )"/>
        <s v="Retenciones a Terceros sobre Contratos"/>
        <s v="Embargos Judiciales"/>
        <s v="Cuentas en Participación"/>
        <s v="Excedentes del 55% no transferidos"/>
        <s v="Exceso del Cuociente Departamental no transferido"/>
        <s v="Fondo Subsidio Familiar de Vivienda FOVIS"/>
        <s v="Fondo de solidaridad y Garantía FOSYGA"/>
        <s v="Fondo de Educación  - Ley 115 de 1994"/>
        <s v="Fondo de Atención a la Niñez FONIÑEZ (Art. 16 Ley 789/02"/>
        <s v="Fondo F/to Empleo Protec. Desemp. FONEDE Ley 789 / 02"/>
        <s v="Fondos y/o Convenios de Cooperación "/>
        <s v="Asignaciones y Otros Recursos por pagar FOVIS"/>
        <s v="Recursos por Pagar FOSYGA"/>
        <s v="Asignaciones y Otros Recursos por pagar LEY 115"/>
        <s v="Recursos por Pagar FONIÑEZ"/>
        <s v="Asignaciones y Otros Recursos por pagar FONEDE"/>
        <s v="Diversos"/>
        <s v="OTROS PASIVOS"/>
        <s v="Bonos  y Papeles Comerciales"/>
        <s v="BONOS Y PAPELES COMERCIALES"/>
        <s v="TOTAL PASIVO CORRIENTE "/>
        <s v="PASIVO A LARGO PLAZO     (*)"/>
        <s v="Bancos Nacionales   ( No Cte )"/>
        <s v="Bancos del Exterior  ( No Cte )"/>
        <s v="Corporaciones Financieras   ( No Cte )"/>
        <s v="Compañias de Financiamiento Comercial  ( No Cte )"/>
        <s v="Entidades Financieras del Exterior (No Cte)"/>
        <s v="OBLIGACIONES"/>
        <s v="Acreedores Varios "/>
        <s v="Para Pensiones de Jubilación"/>
        <s v="Promocion y Prevencion LEY 1438 de 2011"/>
        <s v="FONDOS CON DESTINACIÓN ESPECÍFICA "/>
        <m/>
        <s v="Crédito por Correcc.Monetaria Diferida"/>
        <s v="TOTAL PASIVO A LARGO PLAZO"/>
        <s v="TOTAL PASIVO"/>
      </sharedItems>
    </cacheField>
    <cacheField name="dic-12" numFmtId="0">
      <sharedItems containsBlank="1" containsMixedTypes="1" containsNumber="1" minValue="-549074" maxValue="1142691630"/>
    </cacheField>
    <cacheField name="dic-11" numFmtId="0">
      <sharedItems containsBlank="1" containsMixedTypes="1" containsNumber="1" minValue="-2314379" maxValue="1049436347"/>
    </cacheField>
    <cacheField name="dic-13" numFmtId="0">
      <sharedItems containsBlank="1" containsMixedTypes="1" containsNumber="1" minValue="-23425034" maxValue="1337147078"/>
    </cacheField>
    <cacheField name="CLASE 1" numFmtId="0">
      <sharedItems containsBlank="1" count="2">
        <s v="PASIVO"/>
        <m/>
      </sharedItems>
    </cacheField>
    <cacheField name="CLASE 2" numFmtId="0">
      <sharedItems containsBlank="1" count="4">
        <s v="PAS-CTE"/>
        <m/>
        <s v="PAS-LARGO PLAZO"/>
        <s v="TOTAL PASIVO"/>
      </sharedItems>
    </cacheField>
    <cacheField name="CLASE 3" numFmtId="0">
      <sharedItems containsBlank="1" count="17">
        <s v="A-OBLIGA. FINAN."/>
        <m/>
        <s v="B-PROVEEDORES"/>
        <s v="C-CTAS X PAGAR"/>
        <s v="D-IMP-GRAVA-TASAS"/>
        <s v="E-OBLIGA-LABORAL"/>
        <s v="F-PASIVOS EST. PROVI."/>
        <s v="G-DIFERIDO"/>
        <s v="H-OTROS PASIVOS"/>
        <s v="I-BONOS Y PAP. CIALES"/>
        <s v="J-OBLIGACIONES"/>
        <s v="K-CTAS POR PAGAR"/>
        <s v="L-OBLIG. LABORALES"/>
        <s v="M-PASIV-ESTI. - PROVISION."/>
        <s v="N-FONDOS DEST.-ESPEC."/>
        <s v="O-CORRECC.-MONE"/>
        <s v="TOTAL PASIV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956">
  <r>
    <x v="0"/>
    <x v="0"/>
    <x v="0"/>
    <x v="0"/>
    <x v="0"/>
    <n v="5472847"/>
    <n v="4949294"/>
    <x v="0"/>
    <x v="0"/>
    <x v="0"/>
    <x v="0"/>
    <s v="SUBSIDIO DINERO"/>
    <s v="SUB-DINERO"/>
  </r>
  <r>
    <x v="0"/>
    <x v="0"/>
    <x v="1"/>
    <x v="1"/>
    <x v="1"/>
    <n v="96217"/>
    <n v="90127"/>
    <x v="0"/>
    <x v="0"/>
    <x v="0"/>
    <x v="0"/>
    <s v="SUBSIDIO DINERO"/>
    <s v="SUB-DINERO"/>
  </r>
  <r>
    <x v="0"/>
    <x v="0"/>
    <x v="2"/>
    <x v="2"/>
    <x v="2"/>
    <n v="5569064"/>
    <n v="5039421"/>
    <x v="1"/>
    <x v="1"/>
    <x v="1"/>
    <x v="1"/>
    <m/>
    <m/>
  </r>
  <r>
    <x v="0"/>
    <x v="0"/>
    <x v="3"/>
    <x v="3"/>
    <x v="3"/>
    <n v="0"/>
    <n v="0"/>
    <x v="0"/>
    <x v="0"/>
    <x v="0"/>
    <x v="2"/>
    <s v="OTRO GASTOS"/>
    <s v="SUB-DINERO"/>
  </r>
  <r>
    <x v="0"/>
    <x v="0"/>
    <x v="4"/>
    <x v="4"/>
    <x v="4"/>
    <n v="0"/>
    <n v="0"/>
    <x v="0"/>
    <x v="0"/>
    <x v="0"/>
    <x v="3"/>
    <s v="OTRO GASTOS"/>
    <m/>
  </r>
  <r>
    <x v="0"/>
    <x v="0"/>
    <x v="2"/>
    <x v="5"/>
    <x v="5"/>
    <n v="0"/>
    <n v="0"/>
    <x v="1"/>
    <x v="1"/>
    <x v="1"/>
    <x v="1"/>
    <m/>
    <m/>
  </r>
  <r>
    <x v="0"/>
    <x v="0"/>
    <x v="5"/>
    <x v="6"/>
    <x v="6"/>
    <n v="0"/>
    <n v="0"/>
    <x v="0"/>
    <x v="0"/>
    <x v="0"/>
    <x v="4"/>
    <s v="OTRO GASTOS"/>
    <m/>
  </r>
  <r>
    <x v="0"/>
    <x v="0"/>
    <x v="2"/>
    <x v="7"/>
    <x v="7"/>
    <n v="0"/>
    <n v="0"/>
    <x v="1"/>
    <x v="1"/>
    <x v="1"/>
    <x v="1"/>
    <m/>
    <m/>
  </r>
  <r>
    <x v="0"/>
    <x v="0"/>
    <x v="2"/>
    <x v="8"/>
    <x v="8"/>
    <m/>
    <m/>
    <x v="1"/>
    <x v="1"/>
    <x v="1"/>
    <x v="1"/>
    <m/>
    <m/>
  </r>
  <r>
    <x v="0"/>
    <x v="0"/>
    <x v="6"/>
    <x v="9"/>
    <x v="9"/>
    <n v="0"/>
    <n v="0"/>
    <x v="0"/>
    <x v="0"/>
    <x v="0"/>
    <x v="5"/>
    <s v="GASTOS MERCADEO"/>
    <s v="GASTOS MERCADEO"/>
  </r>
  <r>
    <x v="0"/>
    <x v="0"/>
    <x v="2"/>
    <x v="8"/>
    <x v="10"/>
    <m/>
    <m/>
    <x v="1"/>
    <x v="1"/>
    <x v="1"/>
    <x v="1"/>
    <m/>
    <m/>
  </r>
  <r>
    <x v="0"/>
    <x v="0"/>
    <x v="7"/>
    <x v="10"/>
    <x v="11"/>
    <n v="0"/>
    <n v="0"/>
    <x v="0"/>
    <x v="0"/>
    <x v="0"/>
    <x v="6"/>
    <s v="GASTOS SALUD"/>
    <s v="EPS-S"/>
  </r>
  <r>
    <x v="0"/>
    <x v="0"/>
    <x v="8"/>
    <x v="11"/>
    <x v="12"/>
    <n v="79465"/>
    <n v="88896"/>
    <x v="0"/>
    <x v="0"/>
    <x v="0"/>
    <x v="6"/>
    <s v="GASTOS SALUD"/>
    <s v="IPS"/>
  </r>
  <r>
    <x v="0"/>
    <x v="0"/>
    <x v="9"/>
    <x v="12"/>
    <x v="13"/>
    <n v="0"/>
    <n v="0"/>
    <x v="0"/>
    <x v="0"/>
    <x v="0"/>
    <x v="6"/>
    <s v="GASTOS SALUD"/>
    <s v="EPS"/>
  </r>
  <r>
    <x v="0"/>
    <x v="0"/>
    <x v="10"/>
    <x v="13"/>
    <x v="14"/>
    <n v="0"/>
    <n v="0"/>
    <x v="0"/>
    <x v="0"/>
    <x v="0"/>
    <x v="6"/>
    <s v="GASTOS SALUD"/>
    <s v="MED-PRE"/>
  </r>
  <r>
    <x v="0"/>
    <x v="0"/>
    <x v="2"/>
    <x v="8"/>
    <x v="15"/>
    <n v="79465"/>
    <n v="88896"/>
    <x v="1"/>
    <x v="1"/>
    <x v="1"/>
    <x v="1"/>
    <m/>
    <m/>
  </r>
  <r>
    <x v="0"/>
    <x v="0"/>
    <x v="2"/>
    <x v="8"/>
    <x v="16"/>
    <m/>
    <m/>
    <x v="1"/>
    <x v="1"/>
    <x v="1"/>
    <x v="1"/>
    <m/>
    <m/>
  </r>
  <r>
    <x v="0"/>
    <x v="0"/>
    <x v="11"/>
    <x v="14"/>
    <x v="17"/>
    <n v="178"/>
    <n v="0"/>
    <x v="0"/>
    <x v="0"/>
    <x v="0"/>
    <x v="7"/>
    <s v="GASTOS SERV.SOC"/>
    <m/>
  </r>
  <r>
    <x v="0"/>
    <x v="0"/>
    <x v="12"/>
    <x v="15"/>
    <x v="18"/>
    <n v="0"/>
    <n v="0"/>
    <x v="0"/>
    <x v="0"/>
    <x v="0"/>
    <x v="7"/>
    <s v="GASTOS SERV.SOC"/>
    <m/>
  </r>
  <r>
    <x v="0"/>
    <x v="0"/>
    <x v="13"/>
    <x v="16"/>
    <x v="19"/>
    <n v="315499"/>
    <n v="196728"/>
    <x v="0"/>
    <x v="0"/>
    <x v="0"/>
    <x v="7"/>
    <s v="GASTOS SERV.SOC"/>
    <m/>
  </r>
  <r>
    <x v="0"/>
    <x v="0"/>
    <x v="14"/>
    <x v="17"/>
    <x v="20"/>
    <n v="0"/>
    <n v="0"/>
    <x v="0"/>
    <x v="0"/>
    <x v="0"/>
    <x v="7"/>
    <s v="GASTOS SERV.SOC"/>
    <m/>
  </r>
  <r>
    <x v="0"/>
    <x v="0"/>
    <x v="15"/>
    <x v="18"/>
    <x v="21"/>
    <n v="0"/>
    <n v="0"/>
    <x v="0"/>
    <x v="0"/>
    <x v="0"/>
    <x v="7"/>
    <s v="GASTOS SERV.SOC"/>
    <m/>
  </r>
  <r>
    <x v="0"/>
    <x v="0"/>
    <x v="16"/>
    <x v="19"/>
    <x v="22"/>
    <n v="9048"/>
    <n v="0"/>
    <x v="0"/>
    <x v="0"/>
    <x v="0"/>
    <x v="7"/>
    <s v="GASTOS SERV.SOC"/>
    <m/>
  </r>
  <r>
    <x v="0"/>
    <x v="0"/>
    <x v="17"/>
    <x v="20"/>
    <x v="23"/>
    <n v="3183206"/>
    <n v="2635852"/>
    <x v="0"/>
    <x v="0"/>
    <x v="0"/>
    <x v="7"/>
    <s v="GASTOS SERV.SOC"/>
    <m/>
  </r>
  <r>
    <x v="0"/>
    <x v="0"/>
    <x v="18"/>
    <x v="21"/>
    <x v="24"/>
    <n v="0"/>
    <n v="0"/>
    <x v="0"/>
    <x v="0"/>
    <x v="0"/>
    <x v="7"/>
    <s v="GASTOS SERV.SOC"/>
    <s v="CRED. SOCIAL"/>
  </r>
  <r>
    <x v="0"/>
    <x v="0"/>
    <x v="19"/>
    <x v="22"/>
    <x v="25"/>
    <n v="0"/>
    <n v="0"/>
    <x v="0"/>
    <x v="0"/>
    <x v="0"/>
    <x v="7"/>
    <s v="GASTOS SERV.SOC"/>
    <m/>
  </r>
  <r>
    <x v="0"/>
    <x v="0"/>
    <x v="20"/>
    <x v="23"/>
    <x v="26"/>
    <n v="943163"/>
    <n v="1800119"/>
    <x v="0"/>
    <x v="0"/>
    <x v="0"/>
    <x v="7"/>
    <s v="GASTOS SERV.SOC"/>
    <m/>
  </r>
  <r>
    <x v="0"/>
    <x v="0"/>
    <x v="2"/>
    <x v="8"/>
    <x v="27"/>
    <n v="4451094"/>
    <n v="4632699"/>
    <x v="1"/>
    <x v="1"/>
    <x v="1"/>
    <x v="1"/>
    <m/>
    <m/>
  </r>
  <r>
    <x v="0"/>
    <x v="0"/>
    <x v="2"/>
    <x v="24"/>
    <x v="28"/>
    <n v="10099623"/>
    <n v="9761016"/>
    <x v="1"/>
    <x v="1"/>
    <x v="1"/>
    <x v="1"/>
    <m/>
    <m/>
  </r>
  <r>
    <x v="0"/>
    <x v="0"/>
    <x v="2"/>
    <x v="25"/>
    <x v="29"/>
    <m/>
    <m/>
    <x v="1"/>
    <x v="1"/>
    <x v="1"/>
    <x v="1"/>
    <m/>
    <m/>
  </r>
  <r>
    <x v="0"/>
    <x v="0"/>
    <x v="2"/>
    <x v="26"/>
    <x v="30"/>
    <m/>
    <m/>
    <x v="1"/>
    <x v="1"/>
    <x v="1"/>
    <x v="1"/>
    <m/>
    <m/>
  </r>
  <r>
    <x v="0"/>
    <x v="0"/>
    <x v="21"/>
    <x v="27"/>
    <x v="31"/>
    <n v="821853"/>
    <n v="762657"/>
    <x v="0"/>
    <x v="2"/>
    <x v="2"/>
    <x v="8"/>
    <s v="GTOS ADMON"/>
    <m/>
  </r>
  <r>
    <x v="0"/>
    <x v="0"/>
    <x v="2"/>
    <x v="26"/>
    <x v="8"/>
    <m/>
    <m/>
    <x v="1"/>
    <x v="1"/>
    <x v="1"/>
    <x v="1"/>
    <m/>
    <m/>
  </r>
  <r>
    <x v="0"/>
    <x v="0"/>
    <x v="22"/>
    <x v="9"/>
    <x v="32"/>
    <n v="0"/>
    <n v="0"/>
    <x v="0"/>
    <x v="2"/>
    <x v="2"/>
    <x v="9"/>
    <s v="GASTOS MERCADEO"/>
    <s v="GASTOS MERCADEO"/>
  </r>
  <r>
    <x v="0"/>
    <x v="0"/>
    <x v="2"/>
    <x v="26"/>
    <x v="33"/>
    <m/>
    <m/>
    <x v="1"/>
    <x v="1"/>
    <x v="1"/>
    <x v="1"/>
    <m/>
    <m/>
  </r>
  <r>
    <x v="0"/>
    <x v="0"/>
    <x v="23"/>
    <x v="10"/>
    <x v="34"/>
    <n v="2655273"/>
    <n v="145896"/>
    <x v="0"/>
    <x v="2"/>
    <x v="2"/>
    <x v="10"/>
    <s v="GASTOS SALUD"/>
    <s v="EPS-S"/>
  </r>
  <r>
    <x v="0"/>
    <x v="0"/>
    <x v="24"/>
    <x v="11"/>
    <x v="12"/>
    <n v="444517"/>
    <n v="98379"/>
    <x v="0"/>
    <x v="2"/>
    <x v="2"/>
    <x v="10"/>
    <s v="GASTOS SALUD"/>
    <s v="IPS"/>
  </r>
  <r>
    <x v="0"/>
    <x v="0"/>
    <x v="25"/>
    <x v="12"/>
    <x v="13"/>
    <n v="0"/>
    <n v="0"/>
    <x v="0"/>
    <x v="2"/>
    <x v="2"/>
    <x v="10"/>
    <s v="GASTOS SALUD"/>
    <s v="EPS"/>
  </r>
  <r>
    <x v="0"/>
    <x v="0"/>
    <x v="26"/>
    <x v="13"/>
    <x v="14"/>
    <n v="0"/>
    <n v="0"/>
    <x v="0"/>
    <x v="2"/>
    <x v="2"/>
    <x v="10"/>
    <s v="GASTOS SALUD"/>
    <s v="MED-PRE"/>
  </r>
  <r>
    <x v="0"/>
    <x v="0"/>
    <x v="2"/>
    <x v="26"/>
    <x v="35"/>
    <n v="3099790"/>
    <n v="244275"/>
    <x v="1"/>
    <x v="1"/>
    <x v="1"/>
    <x v="1"/>
    <m/>
    <m/>
  </r>
  <r>
    <x v="0"/>
    <x v="0"/>
    <x v="2"/>
    <x v="26"/>
    <x v="36"/>
    <m/>
    <m/>
    <x v="1"/>
    <x v="1"/>
    <x v="1"/>
    <x v="1"/>
    <m/>
    <m/>
  </r>
  <r>
    <x v="0"/>
    <x v="0"/>
    <x v="27"/>
    <x v="14"/>
    <x v="17"/>
    <n v="34707"/>
    <n v="193344"/>
    <x v="0"/>
    <x v="2"/>
    <x v="2"/>
    <x v="11"/>
    <s v="GASTOS SERV.SOC"/>
    <m/>
  </r>
  <r>
    <x v="0"/>
    <x v="0"/>
    <x v="28"/>
    <x v="15"/>
    <x v="18"/>
    <n v="0"/>
    <n v="0"/>
    <x v="0"/>
    <x v="2"/>
    <x v="2"/>
    <x v="11"/>
    <s v="GASTOS SERV.SOC"/>
    <m/>
  </r>
  <r>
    <x v="0"/>
    <x v="0"/>
    <x v="29"/>
    <x v="16"/>
    <x v="37"/>
    <n v="331899"/>
    <n v="242127"/>
    <x v="0"/>
    <x v="2"/>
    <x v="2"/>
    <x v="11"/>
    <s v="GASTOS SERV.SOC"/>
    <m/>
  </r>
  <r>
    <x v="0"/>
    <x v="0"/>
    <x v="30"/>
    <x v="17"/>
    <x v="20"/>
    <n v="0"/>
    <n v="0"/>
    <x v="0"/>
    <x v="2"/>
    <x v="2"/>
    <x v="11"/>
    <s v="GASTOS SERV.SOC"/>
    <m/>
  </r>
  <r>
    <x v="0"/>
    <x v="0"/>
    <x v="31"/>
    <x v="18"/>
    <x v="21"/>
    <n v="0"/>
    <n v="0"/>
    <x v="0"/>
    <x v="2"/>
    <x v="2"/>
    <x v="11"/>
    <s v="GASTOS SERV.SOC"/>
    <m/>
  </r>
  <r>
    <x v="0"/>
    <x v="0"/>
    <x v="32"/>
    <x v="19"/>
    <x v="22"/>
    <n v="751184"/>
    <n v="818662"/>
    <x v="0"/>
    <x v="2"/>
    <x v="2"/>
    <x v="11"/>
    <s v="GASTOS SERV.SOC"/>
    <m/>
  </r>
  <r>
    <x v="0"/>
    <x v="0"/>
    <x v="33"/>
    <x v="20"/>
    <x v="23"/>
    <n v="2581055"/>
    <n v="2274672"/>
    <x v="0"/>
    <x v="2"/>
    <x v="2"/>
    <x v="11"/>
    <s v="GASTOS SERV.SOC"/>
    <m/>
  </r>
  <r>
    <x v="0"/>
    <x v="0"/>
    <x v="34"/>
    <x v="21"/>
    <x v="38"/>
    <n v="0"/>
    <n v="139752"/>
    <x v="0"/>
    <x v="2"/>
    <x v="2"/>
    <x v="11"/>
    <s v="GASTOS SERV.SOC"/>
    <s v="CRED. SOCIAL"/>
  </r>
  <r>
    <x v="0"/>
    <x v="0"/>
    <x v="35"/>
    <x v="22"/>
    <x v="39"/>
    <n v="0"/>
    <n v="0"/>
    <x v="0"/>
    <x v="2"/>
    <x v="2"/>
    <x v="11"/>
    <s v="GASTOS SERV.SOC"/>
    <m/>
  </r>
  <r>
    <x v="0"/>
    <x v="0"/>
    <x v="36"/>
    <x v="23"/>
    <x v="26"/>
    <n v="524754"/>
    <n v="411616"/>
    <x v="0"/>
    <x v="2"/>
    <x v="2"/>
    <x v="11"/>
    <s v="GASTOS SERV.SOC"/>
    <m/>
  </r>
  <r>
    <x v="0"/>
    <x v="0"/>
    <x v="2"/>
    <x v="26"/>
    <x v="40"/>
    <n v="4223599"/>
    <n v="4080173"/>
    <x v="1"/>
    <x v="1"/>
    <x v="1"/>
    <x v="1"/>
    <m/>
    <m/>
  </r>
  <r>
    <x v="0"/>
    <x v="0"/>
    <x v="2"/>
    <x v="28"/>
    <x v="41"/>
    <n v="8145242"/>
    <n v="5087105"/>
    <x v="1"/>
    <x v="1"/>
    <x v="1"/>
    <x v="1"/>
    <m/>
    <m/>
  </r>
  <r>
    <x v="0"/>
    <x v="0"/>
    <x v="2"/>
    <x v="29"/>
    <x v="42"/>
    <m/>
    <m/>
    <x v="1"/>
    <x v="1"/>
    <x v="1"/>
    <x v="1"/>
    <m/>
    <m/>
  </r>
  <r>
    <x v="0"/>
    <x v="0"/>
    <x v="2"/>
    <x v="30"/>
    <x v="43"/>
    <n v="461844"/>
    <n v="433656"/>
    <x v="1"/>
    <x v="1"/>
    <x v="1"/>
    <x v="1"/>
    <m/>
    <m/>
  </r>
  <r>
    <x v="0"/>
    <x v="0"/>
    <x v="37"/>
    <x v="31"/>
    <x v="44"/>
    <n v="94777"/>
    <n v="90291"/>
    <x v="0"/>
    <x v="2"/>
    <x v="3"/>
    <x v="12"/>
    <s v="APROP. DE  LEY"/>
    <m/>
  </r>
  <r>
    <x v="0"/>
    <x v="0"/>
    <x v="38"/>
    <x v="32"/>
    <x v="45"/>
    <n v="262193"/>
    <n v="245261"/>
    <x v="0"/>
    <x v="2"/>
    <x v="3"/>
    <x v="12"/>
    <s v="APROP. DE  LEY"/>
    <m/>
  </r>
  <r>
    <x v="0"/>
    <x v="0"/>
    <x v="39"/>
    <x v="33"/>
    <x v="46"/>
    <n v="104874"/>
    <n v="98104"/>
    <x v="0"/>
    <x v="2"/>
    <x v="3"/>
    <x v="12"/>
    <s v="APROP. DE  LEY"/>
    <m/>
  </r>
  <r>
    <x v="0"/>
    <x v="0"/>
    <x v="40"/>
    <x v="34"/>
    <x v="47"/>
    <n v="1180191"/>
    <n v="1103672"/>
    <x v="0"/>
    <x v="2"/>
    <x v="3"/>
    <x v="12"/>
    <s v="APROP. DE  LEY"/>
    <m/>
  </r>
  <r>
    <x v="0"/>
    <x v="0"/>
    <x v="41"/>
    <x v="35"/>
    <x v="48"/>
    <n v="524729"/>
    <n v="490521"/>
    <x v="0"/>
    <x v="2"/>
    <x v="3"/>
    <x v="12"/>
    <s v="APROP. DE  LEY"/>
    <m/>
  </r>
  <r>
    <x v="0"/>
    <x v="0"/>
    <x v="42"/>
    <x v="36"/>
    <x v="49"/>
    <n v="655462"/>
    <n v="613151"/>
    <x v="0"/>
    <x v="2"/>
    <x v="3"/>
    <x v="12"/>
    <s v="APROP. DE  LEY"/>
    <m/>
  </r>
  <r>
    <x v="0"/>
    <x v="0"/>
    <x v="43"/>
    <x v="37"/>
    <x v="50"/>
    <n v="218277"/>
    <n v="186023"/>
    <x v="0"/>
    <x v="2"/>
    <x v="3"/>
    <x v="12"/>
    <s v="APROP. DE  LEY"/>
    <m/>
  </r>
  <r>
    <x v="0"/>
    <x v="0"/>
    <x v="44"/>
    <x v="38"/>
    <x v="51"/>
    <n v="209748"/>
    <n v="196208"/>
    <x v="0"/>
    <x v="2"/>
    <x v="3"/>
    <x v="12"/>
    <s v="APROP. DE  LEY"/>
    <m/>
  </r>
  <r>
    <x v="0"/>
    <x v="0"/>
    <x v="45"/>
    <x v="39"/>
    <x v="52"/>
    <n v="104874"/>
    <n v="98104"/>
    <x v="0"/>
    <x v="2"/>
    <x v="3"/>
    <x v="12"/>
    <s v="APROP. DE  LEY"/>
    <m/>
  </r>
  <r>
    <x v="0"/>
    <x v="0"/>
    <x v="46"/>
    <x v="40"/>
    <x v="53"/>
    <n v="25493"/>
    <n v="294313"/>
    <x v="0"/>
    <x v="2"/>
    <x v="3"/>
    <x v="12"/>
    <s v="APROP. DE  LEY"/>
    <m/>
  </r>
  <r>
    <x v="0"/>
    <x v="0"/>
    <x v="2"/>
    <x v="41"/>
    <x v="54"/>
    <n v="2200427"/>
    <n v="2311976"/>
    <x v="1"/>
    <x v="1"/>
    <x v="1"/>
    <x v="1"/>
    <m/>
    <m/>
  </r>
  <r>
    <x v="0"/>
    <x v="0"/>
    <x v="2"/>
    <x v="42"/>
    <x v="55"/>
    <m/>
    <m/>
    <x v="1"/>
    <x v="1"/>
    <x v="1"/>
    <x v="1"/>
    <m/>
    <m/>
  </r>
  <r>
    <x v="0"/>
    <x v="0"/>
    <x v="47"/>
    <x v="27"/>
    <x v="56"/>
    <n v="912874"/>
    <n v="470551"/>
    <x v="0"/>
    <x v="2"/>
    <x v="4"/>
    <x v="13"/>
    <s v="OTRO GASTOS"/>
    <m/>
  </r>
  <r>
    <x v="0"/>
    <x v="0"/>
    <x v="48"/>
    <x v="9"/>
    <x v="8"/>
    <n v="0"/>
    <n v="0"/>
    <x v="0"/>
    <x v="2"/>
    <x v="4"/>
    <x v="13"/>
    <s v="GASTOS MERCADEO"/>
    <s v="GASTOS MERCADEO"/>
  </r>
  <r>
    <x v="0"/>
    <x v="0"/>
    <x v="49"/>
    <x v="10"/>
    <x v="57"/>
    <n v="2619726"/>
    <n v="1757675"/>
    <x v="0"/>
    <x v="2"/>
    <x v="4"/>
    <x v="13"/>
    <s v="GASTOS SALUD"/>
    <s v="EPS-S"/>
  </r>
  <r>
    <x v="0"/>
    <x v="0"/>
    <x v="50"/>
    <x v="11"/>
    <x v="58"/>
    <n v="350673"/>
    <n v="466935"/>
    <x v="0"/>
    <x v="2"/>
    <x v="4"/>
    <x v="13"/>
    <s v="GASTOS SALUD"/>
    <s v="IPS"/>
  </r>
  <r>
    <x v="0"/>
    <x v="0"/>
    <x v="51"/>
    <x v="12"/>
    <x v="59"/>
    <n v="0"/>
    <n v="0"/>
    <x v="0"/>
    <x v="2"/>
    <x v="4"/>
    <x v="13"/>
    <s v="GASTOS SALUD"/>
    <s v="EPS"/>
  </r>
  <r>
    <x v="0"/>
    <x v="0"/>
    <x v="52"/>
    <x v="13"/>
    <x v="14"/>
    <n v="0"/>
    <n v="0"/>
    <x v="0"/>
    <x v="2"/>
    <x v="4"/>
    <x v="13"/>
    <s v="GASTOS SALUD"/>
    <s v="MED-PRE"/>
  </r>
  <r>
    <x v="0"/>
    <x v="0"/>
    <x v="53"/>
    <x v="14"/>
    <x v="17"/>
    <n v="124"/>
    <n v="0"/>
    <x v="0"/>
    <x v="2"/>
    <x v="4"/>
    <x v="13"/>
    <s v="GASTOS SERV.SOC"/>
    <m/>
  </r>
  <r>
    <x v="0"/>
    <x v="0"/>
    <x v="54"/>
    <x v="15"/>
    <x v="18"/>
    <n v="0"/>
    <n v="0"/>
    <x v="0"/>
    <x v="2"/>
    <x v="4"/>
    <x v="13"/>
    <s v="GASTOS SERV.SOC"/>
    <m/>
  </r>
  <r>
    <x v="0"/>
    <x v="0"/>
    <x v="55"/>
    <x v="16"/>
    <x v="37"/>
    <n v="6477"/>
    <n v="22209"/>
    <x v="0"/>
    <x v="2"/>
    <x v="4"/>
    <x v="13"/>
    <s v="GASTOS SERV.SOC"/>
    <m/>
  </r>
  <r>
    <x v="0"/>
    <x v="0"/>
    <x v="56"/>
    <x v="17"/>
    <x v="20"/>
    <n v="0"/>
    <n v="0"/>
    <x v="0"/>
    <x v="2"/>
    <x v="4"/>
    <x v="13"/>
    <s v="GASTOS SERV.SOC"/>
    <m/>
  </r>
  <r>
    <x v="0"/>
    <x v="0"/>
    <x v="57"/>
    <x v="18"/>
    <x v="21"/>
    <n v="0"/>
    <n v="0"/>
    <x v="0"/>
    <x v="2"/>
    <x v="4"/>
    <x v="13"/>
    <s v="GASTOS SERV.SOC"/>
    <m/>
  </r>
  <r>
    <x v="0"/>
    <x v="0"/>
    <x v="58"/>
    <x v="19"/>
    <x v="22"/>
    <n v="3794"/>
    <n v="2708"/>
    <x v="0"/>
    <x v="2"/>
    <x v="4"/>
    <x v="13"/>
    <s v="GASTOS SERV.SOC"/>
    <m/>
  </r>
  <r>
    <x v="0"/>
    <x v="0"/>
    <x v="59"/>
    <x v="20"/>
    <x v="23"/>
    <n v="262814"/>
    <n v="52267"/>
    <x v="0"/>
    <x v="2"/>
    <x v="4"/>
    <x v="13"/>
    <s v="GASTOS SERV.SOC"/>
    <m/>
  </r>
  <r>
    <x v="0"/>
    <x v="0"/>
    <x v="60"/>
    <x v="21"/>
    <x v="38"/>
    <n v="0"/>
    <n v="81135"/>
    <x v="0"/>
    <x v="2"/>
    <x v="4"/>
    <x v="13"/>
    <s v="GASTOS SERV.SOC"/>
    <s v="CRED. SOCIAL"/>
  </r>
  <r>
    <x v="0"/>
    <x v="0"/>
    <x v="61"/>
    <x v="22"/>
    <x v="25"/>
    <n v="0"/>
    <n v="0"/>
    <x v="0"/>
    <x v="2"/>
    <x v="4"/>
    <x v="13"/>
    <s v="GASTOS SERV.SOC"/>
    <m/>
  </r>
  <r>
    <x v="0"/>
    <x v="0"/>
    <x v="62"/>
    <x v="23"/>
    <x v="26"/>
    <n v="67690"/>
    <n v="140630"/>
    <x v="0"/>
    <x v="2"/>
    <x v="4"/>
    <x v="13"/>
    <s v="GASTOS SERV.SOC"/>
    <m/>
  </r>
  <r>
    <x v="0"/>
    <x v="0"/>
    <x v="2"/>
    <x v="43"/>
    <x v="60"/>
    <n v="4224172"/>
    <n v="2994110"/>
    <x v="1"/>
    <x v="1"/>
    <x v="1"/>
    <x v="1"/>
    <m/>
    <m/>
  </r>
  <r>
    <x v="0"/>
    <x v="0"/>
    <x v="2"/>
    <x v="25"/>
    <x v="61"/>
    <m/>
    <m/>
    <x v="1"/>
    <x v="1"/>
    <x v="1"/>
    <x v="1"/>
    <m/>
    <m/>
  </r>
  <r>
    <x v="0"/>
    <x v="0"/>
    <x v="63"/>
    <x v="44"/>
    <x v="62"/>
    <n v="0"/>
    <n v="0"/>
    <x v="0"/>
    <x v="2"/>
    <x v="5"/>
    <x v="14"/>
    <s v="OTRO GASTOS"/>
    <m/>
  </r>
  <r>
    <x v="0"/>
    <x v="0"/>
    <x v="64"/>
    <x v="45"/>
    <x v="63"/>
    <n v="0"/>
    <n v="0"/>
    <x v="0"/>
    <x v="2"/>
    <x v="5"/>
    <x v="14"/>
    <s v="OTRO GASTOS"/>
    <m/>
  </r>
  <r>
    <x v="0"/>
    <x v="0"/>
    <x v="2"/>
    <x v="46"/>
    <x v="62"/>
    <n v="0"/>
    <n v="0"/>
    <x v="1"/>
    <x v="1"/>
    <x v="1"/>
    <x v="1"/>
    <m/>
    <m/>
  </r>
  <r>
    <x v="0"/>
    <x v="0"/>
    <x v="65"/>
    <x v="47"/>
    <x v="64"/>
    <n v="14569841"/>
    <n v="10393191"/>
    <x v="1"/>
    <x v="1"/>
    <x v="1"/>
    <x v="1"/>
    <m/>
    <m/>
  </r>
  <r>
    <x v="0"/>
    <x v="0"/>
    <x v="66"/>
    <x v="25"/>
    <x v="65"/>
    <n v="24669464"/>
    <n v="20154207"/>
    <x v="1"/>
    <x v="1"/>
    <x v="1"/>
    <x v="1"/>
    <m/>
    <m/>
  </r>
  <r>
    <x v="0"/>
    <x v="0"/>
    <x v="2"/>
    <x v="25"/>
    <x v="66"/>
    <m/>
    <m/>
    <x v="1"/>
    <x v="1"/>
    <x v="1"/>
    <x v="1"/>
    <m/>
    <m/>
  </r>
  <r>
    <x v="0"/>
    <x v="0"/>
    <x v="67"/>
    <x v="48"/>
    <x v="66"/>
    <n v="-5653814"/>
    <n v="-1879529"/>
    <x v="1"/>
    <x v="1"/>
    <x v="1"/>
    <x v="1"/>
    <m/>
    <m/>
  </r>
  <r>
    <x v="1"/>
    <x v="1"/>
    <x v="0"/>
    <x v="0"/>
    <x v="0"/>
    <n v="62006449.515999995"/>
    <n v="64848628.984999999"/>
    <x v="0"/>
    <x v="0"/>
    <x v="0"/>
    <x v="0"/>
    <s v="SUBSIDIO DINERO"/>
    <s v="SUB-DINERO"/>
  </r>
  <r>
    <x v="1"/>
    <x v="1"/>
    <x v="1"/>
    <x v="1"/>
    <x v="1"/>
    <n v="5116798.7939999998"/>
    <n v="5411878.3399999999"/>
    <x v="0"/>
    <x v="0"/>
    <x v="0"/>
    <x v="0"/>
    <s v="SUBSIDIO DINERO"/>
    <s v="SUB-DINERO"/>
  </r>
  <r>
    <x v="1"/>
    <x v="1"/>
    <x v="2"/>
    <x v="2"/>
    <x v="2"/>
    <n v="67123248.310000002"/>
    <n v="70260507.325000003"/>
    <x v="1"/>
    <x v="1"/>
    <x v="1"/>
    <x v="1"/>
    <m/>
    <m/>
  </r>
  <r>
    <x v="1"/>
    <x v="1"/>
    <x v="3"/>
    <x v="3"/>
    <x v="3"/>
    <n v="0"/>
    <n v="0"/>
    <x v="0"/>
    <x v="0"/>
    <x v="0"/>
    <x v="2"/>
    <s v="OTRO GASTOS"/>
    <s v="SUB-DINERO"/>
  </r>
  <r>
    <x v="1"/>
    <x v="1"/>
    <x v="4"/>
    <x v="4"/>
    <x v="4"/>
    <n v="0"/>
    <n v="0"/>
    <x v="0"/>
    <x v="0"/>
    <x v="0"/>
    <x v="3"/>
    <s v="OTRO GASTOS"/>
    <m/>
  </r>
  <r>
    <x v="1"/>
    <x v="1"/>
    <x v="2"/>
    <x v="5"/>
    <x v="5"/>
    <n v="0"/>
    <n v="0"/>
    <x v="1"/>
    <x v="1"/>
    <x v="1"/>
    <x v="1"/>
    <m/>
    <m/>
  </r>
  <r>
    <x v="1"/>
    <x v="1"/>
    <x v="5"/>
    <x v="6"/>
    <x v="6"/>
    <n v="0"/>
    <n v="0"/>
    <x v="0"/>
    <x v="0"/>
    <x v="0"/>
    <x v="4"/>
    <s v="OTRO GASTOS"/>
    <m/>
  </r>
  <r>
    <x v="1"/>
    <x v="1"/>
    <x v="2"/>
    <x v="7"/>
    <x v="7"/>
    <n v="0"/>
    <n v="0"/>
    <x v="1"/>
    <x v="1"/>
    <x v="1"/>
    <x v="1"/>
    <m/>
    <m/>
  </r>
  <r>
    <x v="1"/>
    <x v="1"/>
    <x v="2"/>
    <x v="8"/>
    <x v="8"/>
    <m/>
    <m/>
    <x v="1"/>
    <x v="1"/>
    <x v="1"/>
    <x v="1"/>
    <m/>
    <m/>
  </r>
  <r>
    <x v="1"/>
    <x v="1"/>
    <x v="6"/>
    <x v="9"/>
    <x v="9"/>
    <n v="53514904.252999999"/>
    <n v="28542795.199999999"/>
    <x v="0"/>
    <x v="0"/>
    <x v="0"/>
    <x v="5"/>
    <s v="GASTOS MERCADEO"/>
    <s v="GASTOS MERCADEO"/>
  </r>
  <r>
    <x v="1"/>
    <x v="1"/>
    <x v="2"/>
    <x v="8"/>
    <x v="10"/>
    <m/>
    <m/>
    <x v="1"/>
    <x v="1"/>
    <x v="1"/>
    <x v="1"/>
    <m/>
    <m/>
  </r>
  <r>
    <x v="1"/>
    <x v="1"/>
    <x v="7"/>
    <x v="10"/>
    <x v="11"/>
    <n v="72898983"/>
    <n v="0"/>
    <x v="0"/>
    <x v="0"/>
    <x v="0"/>
    <x v="6"/>
    <s v="GASTOS SALUD"/>
    <s v="EPS-S"/>
  </r>
  <r>
    <x v="1"/>
    <x v="1"/>
    <x v="8"/>
    <x v="11"/>
    <x v="12"/>
    <n v="169582806.51200002"/>
    <n v="121235711.95300001"/>
    <x v="0"/>
    <x v="0"/>
    <x v="0"/>
    <x v="6"/>
    <s v="GASTOS SALUD"/>
    <s v="IPS"/>
  </r>
  <r>
    <x v="1"/>
    <x v="1"/>
    <x v="9"/>
    <x v="12"/>
    <x v="13"/>
    <n v="268766295"/>
    <n v="282184391.833"/>
    <x v="0"/>
    <x v="0"/>
    <x v="0"/>
    <x v="6"/>
    <s v="GASTOS SALUD"/>
    <s v="EPS"/>
  </r>
  <r>
    <x v="1"/>
    <x v="1"/>
    <x v="10"/>
    <x v="13"/>
    <x v="14"/>
    <n v="0"/>
    <n v="0"/>
    <x v="0"/>
    <x v="0"/>
    <x v="0"/>
    <x v="6"/>
    <s v="GASTOS SALUD"/>
    <s v="MED-PRE"/>
  </r>
  <r>
    <x v="1"/>
    <x v="1"/>
    <x v="2"/>
    <x v="8"/>
    <x v="15"/>
    <n v="511248084.51200002"/>
    <n v="403420103.78600001"/>
    <x v="1"/>
    <x v="1"/>
    <x v="1"/>
    <x v="1"/>
    <m/>
    <m/>
  </r>
  <r>
    <x v="1"/>
    <x v="1"/>
    <x v="2"/>
    <x v="8"/>
    <x v="16"/>
    <m/>
    <m/>
    <x v="1"/>
    <x v="1"/>
    <x v="1"/>
    <x v="1"/>
    <m/>
    <m/>
  </r>
  <r>
    <x v="1"/>
    <x v="1"/>
    <x v="11"/>
    <x v="14"/>
    <x v="17"/>
    <n v="4926364.7280000001"/>
    <n v="5987190.6189999999"/>
    <x v="0"/>
    <x v="0"/>
    <x v="0"/>
    <x v="7"/>
    <s v="GASTOS SERV.SOC"/>
    <m/>
  </r>
  <r>
    <x v="1"/>
    <x v="1"/>
    <x v="12"/>
    <x v="15"/>
    <x v="18"/>
    <n v="-26648.38"/>
    <n v="-89124.115000000005"/>
    <x v="0"/>
    <x v="0"/>
    <x v="0"/>
    <x v="7"/>
    <s v="GASTOS SERV.SOC"/>
    <m/>
  </r>
  <r>
    <x v="1"/>
    <x v="1"/>
    <x v="13"/>
    <x v="16"/>
    <x v="19"/>
    <n v="12144844.487"/>
    <n v="12417946.369999999"/>
    <x v="0"/>
    <x v="0"/>
    <x v="0"/>
    <x v="7"/>
    <s v="GASTOS SERV.SOC"/>
    <m/>
  </r>
  <r>
    <x v="1"/>
    <x v="1"/>
    <x v="14"/>
    <x v="17"/>
    <x v="20"/>
    <n v="2657118.2749999999"/>
    <n v="2012878.1259999999"/>
    <x v="0"/>
    <x v="0"/>
    <x v="0"/>
    <x v="7"/>
    <s v="GASTOS SERV.SOC"/>
    <m/>
  </r>
  <r>
    <x v="1"/>
    <x v="1"/>
    <x v="15"/>
    <x v="18"/>
    <x v="21"/>
    <n v="1566787.8589999999"/>
    <n v="1515873.5930000001"/>
    <x v="0"/>
    <x v="0"/>
    <x v="0"/>
    <x v="7"/>
    <s v="GASTOS SERV.SOC"/>
    <m/>
  </r>
  <r>
    <x v="1"/>
    <x v="1"/>
    <x v="16"/>
    <x v="19"/>
    <x v="22"/>
    <n v="2959303.5819999999"/>
    <n v="40899533.092"/>
    <x v="0"/>
    <x v="0"/>
    <x v="0"/>
    <x v="7"/>
    <s v="GASTOS SERV.SOC"/>
    <m/>
  </r>
  <r>
    <x v="1"/>
    <x v="1"/>
    <x v="17"/>
    <x v="20"/>
    <x v="23"/>
    <n v="28318511.666000001"/>
    <n v="26829087.405000001"/>
    <x v="0"/>
    <x v="0"/>
    <x v="0"/>
    <x v="7"/>
    <s v="GASTOS SERV.SOC"/>
    <m/>
  </r>
  <r>
    <x v="1"/>
    <x v="1"/>
    <x v="18"/>
    <x v="21"/>
    <x v="24"/>
    <n v="4045064.8859999999"/>
    <n v="2737321.946"/>
    <x v="0"/>
    <x v="0"/>
    <x v="0"/>
    <x v="7"/>
    <s v="GASTOS SERV.SOC"/>
    <s v="CRED. SOCIAL"/>
  </r>
  <r>
    <x v="1"/>
    <x v="1"/>
    <x v="19"/>
    <x v="22"/>
    <x v="25"/>
    <n v="0"/>
    <n v="0"/>
    <x v="0"/>
    <x v="0"/>
    <x v="0"/>
    <x v="7"/>
    <s v="GASTOS SERV.SOC"/>
    <m/>
  </r>
  <r>
    <x v="1"/>
    <x v="1"/>
    <x v="20"/>
    <x v="23"/>
    <x v="26"/>
    <n v="-695870.45799999998"/>
    <n v="-25453.233000043154"/>
    <x v="0"/>
    <x v="0"/>
    <x v="0"/>
    <x v="7"/>
    <s v="GASTOS SERV.SOC"/>
    <m/>
  </r>
  <r>
    <x v="1"/>
    <x v="1"/>
    <x v="2"/>
    <x v="8"/>
    <x v="27"/>
    <n v="55895476.645000003"/>
    <n v="92285253.802999958"/>
    <x v="1"/>
    <x v="1"/>
    <x v="1"/>
    <x v="1"/>
    <m/>
    <m/>
  </r>
  <r>
    <x v="1"/>
    <x v="1"/>
    <x v="2"/>
    <x v="24"/>
    <x v="28"/>
    <n v="687781713.72000003"/>
    <n v="594508660.11399996"/>
    <x v="1"/>
    <x v="1"/>
    <x v="1"/>
    <x v="1"/>
    <m/>
    <m/>
  </r>
  <r>
    <x v="1"/>
    <x v="1"/>
    <x v="2"/>
    <x v="25"/>
    <x v="29"/>
    <m/>
    <m/>
    <x v="1"/>
    <x v="1"/>
    <x v="1"/>
    <x v="1"/>
    <m/>
    <m/>
  </r>
  <r>
    <x v="1"/>
    <x v="1"/>
    <x v="2"/>
    <x v="26"/>
    <x v="30"/>
    <m/>
    <m/>
    <x v="1"/>
    <x v="1"/>
    <x v="1"/>
    <x v="1"/>
    <m/>
    <m/>
  </r>
  <r>
    <x v="1"/>
    <x v="1"/>
    <x v="21"/>
    <x v="27"/>
    <x v="31"/>
    <n v="14831300.848719999"/>
    <n v="15686603.886400001"/>
    <x v="0"/>
    <x v="2"/>
    <x v="2"/>
    <x v="8"/>
    <s v="GTOS ADMON"/>
    <m/>
  </r>
  <r>
    <x v="1"/>
    <x v="1"/>
    <x v="2"/>
    <x v="26"/>
    <x v="8"/>
    <m/>
    <m/>
    <x v="1"/>
    <x v="1"/>
    <x v="1"/>
    <x v="1"/>
    <m/>
    <m/>
  </r>
  <r>
    <x v="1"/>
    <x v="1"/>
    <x v="22"/>
    <x v="9"/>
    <x v="32"/>
    <n v="3671186.9408518178"/>
    <n v="3479880.9670798602"/>
    <x v="0"/>
    <x v="2"/>
    <x v="2"/>
    <x v="9"/>
    <s v="GASTOS MERCADEO"/>
    <s v="GASTOS MERCADEO"/>
  </r>
  <r>
    <x v="1"/>
    <x v="1"/>
    <x v="2"/>
    <x v="26"/>
    <x v="33"/>
    <m/>
    <m/>
    <x v="1"/>
    <x v="1"/>
    <x v="1"/>
    <x v="1"/>
    <m/>
    <m/>
  </r>
  <r>
    <x v="1"/>
    <x v="1"/>
    <x v="23"/>
    <x v="10"/>
    <x v="34"/>
    <n v="5059491"/>
    <n v="806257.12800000003"/>
    <x v="0"/>
    <x v="2"/>
    <x v="2"/>
    <x v="10"/>
    <s v="GASTOS SALUD"/>
    <s v="EPS-S"/>
  </r>
  <r>
    <x v="1"/>
    <x v="1"/>
    <x v="24"/>
    <x v="11"/>
    <x v="12"/>
    <n v="12619362.040999999"/>
    <n v="14276237.143000001"/>
    <x v="0"/>
    <x v="2"/>
    <x v="2"/>
    <x v="10"/>
    <s v="GASTOS SALUD"/>
    <s v="IPS"/>
  </r>
  <r>
    <x v="1"/>
    <x v="1"/>
    <x v="25"/>
    <x v="12"/>
    <x v="13"/>
    <n v="29989983"/>
    <n v="24484318.565000001"/>
    <x v="0"/>
    <x v="2"/>
    <x v="2"/>
    <x v="10"/>
    <s v="GASTOS SALUD"/>
    <s v="EPS"/>
  </r>
  <r>
    <x v="1"/>
    <x v="1"/>
    <x v="26"/>
    <x v="13"/>
    <x v="14"/>
    <n v="0"/>
    <n v="0"/>
    <x v="0"/>
    <x v="2"/>
    <x v="2"/>
    <x v="10"/>
    <s v="GASTOS SALUD"/>
    <s v="MED-PRE"/>
  </r>
  <r>
    <x v="1"/>
    <x v="1"/>
    <x v="2"/>
    <x v="26"/>
    <x v="35"/>
    <n v="47668836.041000001"/>
    <n v="39566812.836000003"/>
    <x v="1"/>
    <x v="1"/>
    <x v="1"/>
    <x v="1"/>
    <m/>
    <m/>
  </r>
  <r>
    <x v="1"/>
    <x v="1"/>
    <x v="2"/>
    <x v="26"/>
    <x v="36"/>
    <m/>
    <m/>
    <x v="1"/>
    <x v="1"/>
    <x v="1"/>
    <x v="1"/>
    <m/>
    <m/>
  </r>
  <r>
    <x v="1"/>
    <x v="1"/>
    <x v="27"/>
    <x v="14"/>
    <x v="17"/>
    <n v="1727465.1878389069"/>
    <n v="3299109.4032502002"/>
    <x v="0"/>
    <x v="2"/>
    <x v="2"/>
    <x v="11"/>
    <s v="GASTOS SERV.SOC"/>
    <m/>
  </r>
  <r>
    <x v="1"/>
    <x v="1"/>
    <x v="28"/>
    <x v="15"/>
    <x v="18"/>
    <n v="0"/>
    <n v="0"/>
    <x v="0"/>
    <x v="2"/>
    <x v="2"/>
    <x v="11"/>
    <s v="GASTOS SERV.SOC"/>
    <m/>
  </r>
  <r>
    <x v="1"/>
    <x v="1"/>
    <x v="29"/>
    <x v="16"/>
    <x v="37"/>
    <n v="6972934.1587429792"/>
    <n v="7369951.9267432997"/>
    <x v="0"/>
    <x v="2"/>
    <x v="2"/>
    <x v="11"/>
    <s v="GASTOS SERV.SOC"/>
    <m/>
  </r>
  <r>
    <x v="1"/>
    <x v="1"/>
    <x v="30"/>
    <x v="17"/>
    <x v="20"/>
    <n v="1096409.808082402"/>
    <n v="1287480.5884377398"/>
    <x v="0"/>
    <x v="2"/>
    <x v="2"/>
    <x v="11"/>
    <s v="GASTOS SERV.SOC"/>
    <m/>
  </r>
  <r>
    <x v="1"/>
    <x v="1"/>
    <x v="31"/>
    <x v="18"/>
    <x v="21"/>
    <n v="861201.97296131786"/>
    <n v="856456.06781788007"/>
    <x v="0"/>
    <x v="2"/>
    <x v="2"/>
    <x v="11"/>
    <s v="GASTOS SERV.SOC"/>
    <m/>
  </r>
  <r>
    <x v="1"/>
    <x v="1"/>
    <x v="32"/>
    <x v="19"/>
    <x v="22"/>
    <n v="518866.42158504203"/>
    <n v="3101007.5569955199"/>
    <x v="0"/>
    <x v="2"/>
    <x v="2"/>
    <x v="11"/>
    <s v="GASTOS SERV.SOC"/>
    <m/>
  </r>
  <r>
    <x v="1"/>
    <x v="1"/>
    <x v="33"/>
    <x v="20"/>
    <x v="23"/>
    <n v="12752969.37740821"/>
    <n v="12209032.433477065"/>
    <x v="0"/>
    <x v="2"/>
    <x v="2"/>
    <x v="11"/>
    <s v="GASTOS SERV.SOC"/>
    <m/>
  </r>
  <r>
    <x v="1"/>
    <x v="1"/>
    <x v="34"/>
    <x v="21"/>
    <x v="38"/>
    <n v="5290038.7128093215"/>
    <n v="5753515.5877984399"/>
    <x v="0"/>
    <x v="2"/>
    <x v="2"/>
    <x v="11"/>
    <s v="GASTOS SERV.SOC"/>
    <s v="CRED. SOCIAL"/>
  </r>
  <r>
    <x v="1"/>
    <x v="1"/>
    <x v="35"/>
    <x v="22"/>
    <x v="39"/>
    <n v="0"/>
    <n v="0"/>
    <x v="0"/>
    <x v="2"/>
    <x v="2"/>
    <x v="11"/>
    <s v="GASTOS SERV.SOC"/>
    <m/>
  </r>
  <r>
    <x v="1"/>
    <x v="1"/>
    <x v="36"/>
    <x v="23"/>
    <x v="26"/>
    <n v="-279.2350000000373"/>
    <n v="0"/>
    <x v="0"/>
    <x v="2"/>
    <x v="2"/>
    <x v="11"/>
    <s v="GASTOS SERV.SOC"/>
    <m/>
  </r>
  <r>
    <x v="1"/>
    <x v="1"/>
    <x v="2"/>
    <x v="26"/>
    <x v="40"/>
    <n v="29219606.40442818"/>
    <n v="33876553.564520143"/>
    <x v="1"/>
    <x v="1"/>
    <x v="1"/>
    <x v="1"/>
    <m/>
    <m/>
  </r>
  <r>
    <x v="1"/>
    <x v="1"/>
    <x v="2"/>
    <x v="28"/>
    <x v="41"/>
    <n v="95390930.234999999"/>
    <n v="92609851.254000008"/>
    <x v="1"/>
    <x v="1"/>
    <x v="1"/>
    <x v="1"/>
    <m/>
    <m/>
  </r>
  <r>
    <x v="1"/>
    <x v="1"/>
    <x v="2"/>
    <x v="29"/>
    <x v="42"/>
    <m/>
    <m/>
    <x v="1"/>
    <x v="1"/>
    <x v="1"/>
    <x v="1"/>
    <m/>
    <m/>
  </r>
  <r>
    <x v="1"/>
    <x v="1"/>
    <x v="2"/>
    <x v="30"/>
    <x v="43"/>
    <n v="22246951.283"/>
    <n v="23529905.830000002"/>
    <x v="1"/>
    <x v="1"/>
    <x v="1"/>
    <x v="1"/>
    <m/>
    <m/>
  </r>
  <r>
    <x v="1"/>
    <x v="1"/>
    <x v="37"/>
    <x v="31"/>
    <x v="44"/>
    <n v="7415650.4239999996"/>
    <n v="7843301.9440000001"/>
    <x v="0"/>
    <x v="2"/>
    <x v="3"/>
    <x v="12"/>
    <s v="APROP. DE  LEY"/>
    <m/>
  </r>
  <r>
    <x v="1"/>
    <x v="1"/>
    <x v="38"/>
    <x v="32"/>
    <x v="45"/>
    <n v="11123475.647"/>
    <n v="11764952.914000001"/>
    <x v="0"/>
    <x v="2"/>
    <x v="3"/>
    <x v="12"/>
    <s v="APROP. DE  LEY"/>
    <m/>
  </r>
  <r>
    <x v="1"/>
    <x v="1"/>
    <x v="39"/>
    <x v="33"/>
    <x v="46"/>
    <n v="3707825.2119999998"/>
    <n v="3921650.9720000001"/>
    <x v="0"/>
    <x v="2"/>
    <x v="3"/>
    <x v="12"/>
    <s v="APROP. DE  LEY"/>
    <m/>
  </r>
  <r>
    <x v="1"/>
    <x v="1"/>
    <x v="40"/>
    <x v="34"/>
    <x v="47"/>
    <n v="20856517.408"/>
    <n v="22059286.715"/>
    <x v="0"/>
    <x v="2"/>
    <x v="3"/>
    <x v="12"/>
    <s v="APROP. DE  LEY"/>
    <m/>
  </r>
  <r>
    <x v="1"/>
    <x v="1"/>
    <x v="41"/>
    <x v="35"/>
    <x v="48"/>
    <n v="9269563.0319999997"/>
    <n v="9804127.4279999994"/>
    <x v="0"/>
    <x v="2"/>
    <x v="3"/>
    <x v="12"/>
    <s v="APROP. DE  LEY"/>
    <m/>
  </r>
  <r>
    <x v="1"/>
    <x v="1"/>
    <x v="42"/>
    <x v="36"/>
    <x v="49"/>
    <n v="11586954.376"/>
    <n v="12255159.287"/>
    <x v="0"/>
    <x v="2"/>
    <x v="3"/>
    <x v="12"/>
    <s v="APROP. DE  LEY"/>
    <m/>
  </r>
  <r>
    <x v="1"/>
    <x v="1"/>
    <x v="43"/>
    <x v="37"/>
    <x v="50"/>
    <n v="5477150"/>
    <n v="5702751.7549999999"/>
    <x v="0"/>
    <x v="2"/>
    <x v="3"/>
    <x v="12"/>
    <s v="APROP. DE  LEY"/>
    <m/>
  </r>
  <r>
    <x v="1"/>
    <x v="1"/>
    <x v="44"/>
    <x v="38"/>
    <x v="51"/>
    <n v="3707825.2119999998"/>
    <n v="3921650.9720000001"/>
    <x v="0"/>
    <x v="2"/>
    <x v="3"/>
    <x v="12"/>
    <s v="APROP. DE  LEY"/>
    <m/>
  </r>
  <r>
    <x v="1"/>
    <x v="1"/>
    <x v="45"/>
    <x v="39"/>
    <x v="52"/>
    <n v="1853912.6070000001"/>
    <n v="1960825.487"/>
    <x v="0"/>
    <x v="2"/>
    <x v="3"/>
    <x v="12"/>
    <s v="APROP. DE  LEY"/>
    <m/>
  </r>
  <r>
    <x v="1"/>
    <x v="1"/>
    <x v="46"/>
    <x v="40"/>
    <x v="53"/>
    <n v="0"/>
    <n v="1636260.101"/>
    <x v="0"/>
    <x v="2"/>
    <x v="3"/>
    <x v="12"/>
    <s v="APROP. DE  LEY"/>
    <m/>
  </r>
  <r>
    <x v="1"/>
    <x v="1"/>
    <x v="2"/>
    <x v="41"/>
    <x v="54"/>
    <n v="54142356.509999998"/>
    <n v="58810680.860000014"/>
    <x v="1"/>
    <x v="1"/>
    <x v="1"/>
    <x v="1"/>
    <m/>
    <m/>
  </r>
  <r>
    <x v="1"/>
    <x v="1"/>
    <x v="2"/>
    <x v="42"/>
    <x v="55"/>
    <m/>
    <m/>
    <x v="1"/>
    <x v="1"/>
    <x v="1"/>
    <x v="1"/>
    <m/>
    <m/>
  </r>
  <r>
    <x v="1"/>
    <x v="1"/>
    <x v="47"/>
    <x v="27"/>
    <x v="56"/>
    <n v="16656192.314999999"/>
    <n v="12720433.135"/>
    <x v="0"/>
    <x v="2"/>
    <x v="4"/>
    <x v="13"/>
    <s v="OTRO GASTOS"/>
    <m/>
  </r>
  <r>
    <x v="1"/>
    <x v="1"/>
    <x v="48"/>
    <x v="9"/>
    <x v="8"/>
    <n v="169814.076"/>
    <n v="196541.57800000001"/>
    <x v="0"/>
    <x v="2"/>
    <x v="4"/>
    <x v="13"/>
    <s v="GASTOS MERCADEO"/>
    <s v="GASTOS MERCADEO"/>
  </r>
  <r>
    <x v="1"/>
    <x v="1"/>
    <x v="49"/>
    <x v="10"/>
    <x v="57"/>
    <n v="9246506"/>
    <n v="6276471.4380000001"/>
    <x v="0"/>
    <x v="2"/>
    <x v="4"/>
    <x v="13"/>
    <s v="GASTOS SALUD"/>
    <s v="EPS-S"/>
  </r>
  <r>
    <x v="1"/>
    <x v="1"/>
    <x v="50"/>
    <x v="11"/>
    <x v="58"/>
    <n v="10083309"/>
    <n v="9367527.1940000001"/>
    <x v="0"/>
    <x v="2"/>
    <x v="4"/>
    <x v="13"/>
    <s v="GASTOS SALUD"/>
    <s v="IPS"/>
  </r>
  <r>
    <x v="1"/>
    <x v="1"/>
    <x v="51"/>
    <x v="12"/>
    <x v="59"/>
    <n v="25858047"/>
    <n v="8825639.4639999997"/>
    <x v="0"/>
    <x v="2"/>
    <x v="4"/>
    <x v="13"/>
    <s v="GASTOS SALUD"/>
    <s v="EPS"/>
  </r>
  <r>
    <x v="1"/>
    <x v="1"/>
    <x v="52"/>
    <x v="13"/>
    <x v="14"/>
    <n v="0"/>
    <n v="0"/>
    <x v="0"/>
    <x v="2"/>
    <x v="4"/>
    <x v="13"/>
    <s v="GASTOS SALUD"/>
    <s v="MED-PRE"/>
  </r>
  <r>
    <x v="1"/>
    <x v="1"/>
    <x v="53"/>
    <x v="14"/>
    <x v="17"/>
    <n v="229360.04500000001"/>
    <n v="1238963.0630000001"/>
    <x v="0"/>
    <x v="2"/>
    <x v="4"/>
    <x v="13"/>
    <s v="GASTOS SERV.SOC"/>
    <m/>
  </r>
  <r>
    <x v="1"/>
    <x v="1"/>
    <x v="54"/>
    <x v="15"/>
    <x v="18"/>
    <n v="481528.90600000002"/>
    <n v="89056.421000000002"/>
    <x v="0"/>
    <x v="2"/>
    <x v="4"/>
    <x v="13"/>
    <s v="GASTOS SERV.SOC"/>
    <m/>
  </r>
  <r>
    <x v="1"/>
    <x v="1"/>
    <x v="55"/>
    <x v="16"/>
    <x v="37"/>
    <n v="536642.82799999998"/>
    <n v="2459288.676"/>
    <x v="0"/>
    <x v="2"/>
    <x v="4"/>
    <x v="13"/>
    <s v="GASTOS SERV.SOC"/>
    <m/>
  </r>
  <r>
    <x v="1"/>
    <x v="1"/>
    <x v="56"/>
    <x v="17"/>
    <x v="20"/>
    <n v="132879.31400000001"/>
    <n v="782782.647"/>
    <x v="0"/>
    <x v="2"/>
    <x v="4"/>
    <x v="13"/>
    <s v="GASTOS SERV.SOC"/>
    <m/>
  </r>
  <r>
    <x v="1"/>
    <x v="1"/>
    <x v="57"/>
    <x v="18"/>
    <x v="21"/>
    <n v="37132.392"/>
    <n v="642213.96900000004"/>
    <x v="0"/>
    <x v="2"/>
    <x v="4"/>
    <x v="13"/>
    <s v="GASTOS SERV.SOC"/>
    <m/>
  </r>
  <r>
    <x v="1"/>
    <x v="1"/>
    <x v="58"/>
    <x v="19"/>
    <x v="22"/>
    <n v="396146.78499999997"/>
    <n v="845674.26800000004"/>
    <x v="0"/>
    <x v="2"/>
    <x v="4"/>
    <x v="13"/>
    <s v="GASTOS SERV.SOC"/>
    <m/>
  </r>
  <r>
    <x v="1"/>
    <x v="1"/>
    <x v="59"/>
    <x v="20"/>
    <x v="23"/>
    <n v="1991036.0249999999"/>
    <n v="7734229.2340000002"/>
    <x v="0"/>
    <x v="2"/>
    <x v="4"/>
    <x v="13"/>
    <s v="GASTOS SERV.SOC"/>
    <m/>
  </r>
  <r>
    <x v="1"/>
    <x v="1"/>
    <x v="60"/>
    <x v="21"/>
    <x v="38"/>
    <n v="5461961.9139999999"/>
    <n v="1710712.5209999999"/>
    <x v="0"/>
    <x v="2"/>
    <x v="4"/>
    <x v="13"/>
    <s v="GASTOS SERV.SOC"/>
    <s v="CRED. SOCIAL"/>
  </r>
  <r>
    <x v="1"/>
    <x v="1"/>
    <x v="61"/>
    <x v="22"/>
    <x v="25"/>
    <n v="0"/>
    <n v="0"/>
    <x v="0"/>
    <x v="2"/>
    <x v="4"/>
    <x v="13"/>
    <s v="GASTOS SERV.SOC"/>
    <m/>
  </r>
  <r>
    <x v="1"/>
    <x v="1"/>
    <x v="62"/>
    <x v="23"/>
    <x v="26"/>
    <n v="0"/>
    <n v="0"/>
    <x v="0"/>
    <x v="2"/>
    <x v="4"/>
    <x v="13"/>
    <s v="GASTOS SERV.SOC"/>
    <m/>
  </r>
  <r>
    <x v="1"/>
    <x v="1"/>
    <x v="2"/>
    <x v="43"/>
    <x v="60"/>
    <n v="71280556.600000009"/>
    <n v="52889533.607999988"/>
    <x v="1"/>
    <x v="1"/>
    <x v="1"/>
    <x v="1"/>
    <m/>
    <m/>
  </r>
  <r>
    <x v="1"/>
    <x v="1"/>
    <x v="2"/>
    <x v="25"/>
    <x v="61"/>
    <m/>
    <m/>
    <x v="1"/>
    <x v="1"/>
    <x v="1"/>
    <x v="1"/>
    <m/>
    <m/>
  </r>
  <r>
    <x v="1"/>
    <x v="1"/>
    <x v="63"/>
    <x v="44"/>
    <x v="62"/>
    <n v="0"/>
    <n v="0"/>
    <x v="0"/>
    <x v="2"/>
    <x v="5"/>
    <x v="14"/>
    <s v="OTRO GASTOS"/>
    <m/>
  </r>
  <r>
    <x v="1"/>
    <x v="1"/>
    <x v="64"/>
    <x v="45"/>
    <x v="63"/>
    <n v="0"/>
    <n v="0"/>
    <x v="0"/>
    <x v="2"/>
    <x v="5"/>
    <x v="14"/>
    <s v="OTRO GASTOS"/>
    <m/>
  </r>
  <r>
    <x v="1"/>
    <x v="1"/>
    <x v="2"/>
    <x v="46"/>
    <x v="62"/>
    <n v="0"/>
    <n v="0"/>
    <x v="1"/>
    <x v="1"/>
    <x v="1"/>
    <x v="1"/>
    <m/>
    <m/>
  </r>
  <r>
    <x v="1"/>
    <x v="1"/>
    <x v="65"/>
    <x v="47"/>
    <x v="64"/>
    <n v="220813843.34500003"/>
    <n v="204310065.722"/>
    <x v="1"/>
    <x v="1"/>
    <x v="1"/>
    <x v="1"/>
    <m/>
    <m/>
  </r>
  <r>
    <x v="1"/>
    <x v="1"/>
    <x v="66"/>
    <x v="25"/>
    <x v="65"/>
    <n v="908595557.06500006"/>
    <n v="798818725.83599997"/>
    <x v="1"/>
    <x v="1"/>
    <x v="1"/>
    <x v="1"/>
    <m/>
    <m/>
  </r>
  <r>
    <x v="1"/>
    <x v="1"/>
    <x v="2"/>
    <x v="25"/>
    <x v="66"/>
    <m/>
    <m/>
    <x v="1"/>
    <x v="1"/>
    <x v="1"/>
    <x v="1"/>
    <m/>
    <m/>
  </r>
  <r>
    <x v="1"/>
    <x v="1"/>
    <x v="67"/>
    <x v="48"/>
    <x v="66"/>
    <n v="-99563304.786000013"/>
    <n v="-49470743.277999878"/>
    <x v="1"/>
    <x v="1"/>
    <x v="1"/>
    <x v="1"/>
    <m/>
    <m/>
  </r>
  <r>
    <x v="2"/>
    <x v="2"/>
    <x v="0"/>
    <x v="0"/>
    <x v="0"/>
    <n v="142992637"/>
    <n v="150039229.794"/>
    <x v="0"/>
    <x v="0"/>
    <x v="0"/>
    <x v="0"/>
    <s v="SUBSIDIO DINERO"/>
    <s v="SUB-DINERO"/>
  </r>
  <r>
    <x v="2"/>
    <x v="2"/>
    <x v="1"/>
    <x v="1"/>
    <x v="1"/>
    <n v="5000179"/>
    <n v="5553484.8689999999"/>
    <x v="0"/>
    <x v="0"/>
    <x v="0"/>
    <x v="0"/>
    <s v="SUBSIDIO DINERO"/>
    <s v="SUB-DINERO"/>
  </r>
  <r>
    <x v="2"/>
    <x v="2"/>
    <x v="2"/>
    <x v="2"/>
    <x v="2"/>
    <n v="147992816"/>
    <n v="155592714.66299999"/>
    <x v="1"/>
    <x v="1"/>
    <x v="1"/>
    <x v="1"/>
    <m/>
    <m/>
  </r>
  <r>
    <x v="2"/>
    <x v="2"/>
    <x v="3"/>
    <x v="3"/>
    <x v="3"/>
    <n v="702541"/>
    <n v="9556863.6129999999"/>
    <x v="0"/>
    <x v="0"/>
    <x v="0"/>
    <x v="2"/>
    <s v="OTRO GASTOS"/>
    <s v="SUB-DINERO"/>
  </r>
  <r>
    <x v="2"/>
    <x v="2"/>
    <x v="4"/>
    <x v="4"/>
    <x v="4"/>
    <n v="0"/>
    <n v="0"/>
    <x v="0"/>
    <x v="0"/>
    <x v="0"/>
    <x v="3"/>
    <s v="OTRO GASTOS"/>
    <m/>
  </r>
  <r>
    <x v="2"/>
    <x v="2"/>
    <x v="2"/>
    <x v="5"/>
    <x v="5"/>
    <n v="0"/>
    <n v="0"/>
    <x v="1"/>
    <x v="1"/>
    <x v="1"/>
    <x v="1"/>
    <m/>
    <m/>
  </r>
  <r>
    <x v="2"/>
    <x v="2"/>
    <x v="5"/>
    <x v="6"/>
    <x v="6"/>
    <n v="0"/>
    <n v="0"/>
    <x v="0"/>
    <x v="0"/>
    <x v="0"/>
    <x v="4"/>
    <s v="OTRO GASTOS"/>
    <m/>
  </r>
  <r>
    <x v="2"/>
    <x v="2"/>
    <x v="2"/>
    <x v="7"/>
    <x v="7"/>
    <n v="0"/>
    <n v="0"/>
    <x v="1"/>
    <x v="1"/>
    <x v="1"/>
    <x v="1"/>
    <m/>
    <m/>
  </r>
  <r>
    <x v="2"/>
    <x v="2"/>
    <x v="2"/>
    <x v="8"/>
    <x v="8"/>
    <m/>
    <m/>
    <x v="1"/>
    <x v="1"/>
    <x v="1"/>
    <x v="1"/>
    <m/>
    <m/>
  </r>
  <r>
    <x v="2"/>
    <x v="2"/>
    <x v="6"/>
    <x v="9"/>
    <x v="9"/>
    <n v="0"/>
    <n v="0"/>
    <x v="0"/>
    <x v="0"/>
    <x v="0"/>
    <x v="5"/>
    <s v="GASTOS MERCADEO"/>
    <s v="GASTOS MERCADEO"/>
  </r>
  <r>
    <x v="2"/>
    <x v="2"/>
    <x v="2"/>
    <x v="8"/>
    <x v="10"/>
    <m/>
    <m/>
    <x v="1"/>
    <x v="1"/>
    <x v="1"/>
    <x v="1"/>
    <m/>
    <m/>
  </r>
  <r>
    <x v="2"/>
    <x v="2"/>
    <x v="7"/>
    <x v="10"/>
    <x v="11"/>
    <n v="673500898"/>
    <n v="475412463.62"/>
    <x v="0"/>
    <x v="0"/>
    <x v="0"/>
    <x v="6"/>
    <s v="GASTOS SALUD"/>
    <s v="EPS-S"/>
  </r>
  <r>
    <x v="2"/>
    <x v="2"/>
    <x v="8"/>
    <x v="11"/>
    <x v="12"/>
    <n v="50979218"/>
    <n v="56721789.990000002"/>
    <x v="0"/>
    <x v="0"/>
    <x v="0"/>
    <x v="6"/>
    <s v="GASTOS SALUD"/>
    <s v="IPS"/>
  </r>
  <r>
    <x v="2"/>
    <x v="2"/>
    <x v="9"/>
    <x v="12"/>
    <x v="13"/>
    <n v="0"/>
    <n v="0"/>
    <x v="0"/>
    <x v="0"/>
    <x v="0"/>
    <x v="6"/>
    <s v="GASTOS SALUD"/>
    <s v="EPS"/>
  </r>
  <r>
    <x v="2"/>
    <x v="2"/>
    <x v="10"/>
    <x v="13"/>
    <x v="14"/>
    <n v="0"/>
    <n v="0"/>
    <x v="0"/>
    <x v="0"/>
    <x v="0"/>
    <x v="6"/>
    <s v="GASTOS SALUD"/>
    <s v="MED-PRE"/>
  </r>
  <r>
    <x v="2"/>
    <x v="2"/>
    <x v="2"/>
    <x v="8"/>
    <x v="15"/>
    <n v="724480116"/>
    <n v="532134253.61000001"/>
    <x v="1"/>
    <x v="1"/>
    <x v="1"/>
    <x v="1"/>
    <m/>
    <m/>
  </r>
  <r>
    <x v="2"/>
    <x v="2"/>
    <x v="2"/>
    <x v="8"/>
    <x v="16"/>
    <m/>
    <m/>
    <x v="1"/>
    <x v="1"/>
    <x v="1"/>
    <x v="1"/>
    <m/>
    <m/>
  </r>
  <r>
    <x v="2"/>
    <x v="2"/>
    <x v="11"/>
    <x v="14"/>
    <x v="17"/>
    <n v="13731666"/>
    <n v="16253239.693"/>
    <x v="0"/>
    <x v="0"/>
    <x v="0"/>
    <x v="7"/>
    <s v="GASTOS SERV.SOC"/>
    <m/>
  </r>
  <r>
    <x v="2"/>
    <x v="2"/>
    <x v="12"/>
    <x v="15"/>
    <x v="18"/>
    <n v="15372993"/>
    <n v="8068787.125"/>
    <x v="0"/>
    <x v="0"/>
    <x v="0"/>
    <x v="7"/>
    <s v="GASTOS SERV.SOC"/>
    <m/>
  </r>
  <r>
    <x v="2"/>
    <x v="2"/>
    <x v="13"/>
    <x v="16"/>
    <x v="19"/>
    <n v="14681601"/>
    <n v="9888592.659"/>
    <x v="0"/>
    <x v="0"/>
    <x v="0"/>
    <x v="7"/>
    <s v="GASTOS SERV.SOC"/>
    <m/>
  </r>
  <r>
    <x v="2"/>
    <x v="2"/>
    <x v="14"/>
    <x v="17"/>
    <x v="20"/>
    <n v="180849"/>
    <n v="0"/>
    <x v="0"/>
    <x v="0"/>
    <x v="0"/>
    <x v="7"/>
    <s v="GASTOS SERV.SOC"/>
    <m/>
  </r>
  <r>
    <x v="2"/>
    <x v="2"/>
    <x v="15"/>
    <x v="18"/>
    <x v="21"/>
    <n v="694095"/>
    <n v="314098.85600000003"/>
    <x v="0"/>
    <x v="0"/>
    <x v="0"/>
    <x v="7"/>
    <s v="GASTOS SERV.SOC"/>
    <m/>
  </r>
  <r>
    <x v="2"/>
    <x v="2"/>
    <x v="16"/>
    <x v="19"/>
    <x v="22"/>
    <n v="0"/>
    <n v="9290423.2540000007"/>
    <x v="0"/>
    <x v="0"/>
    <x v="0"/>
    <x v="7"/>
    <s v="GASTOS SERV.SOC"/>
    <m/>
  </r>
  <r>
    <x v="2"/>
    <x v="2"/>
    <x v="17"/>
    <x v="20"/>
    <x v="23"/>
    <n v="36114703"/>
    <n v="14930739.381999999"/>
    <x v="0"/>
    <x v="0"/>
    <x v="0"/>
    <x v="7"/>
    <s v="GASTOS SERV.SOC"/>
    <m/>
  </r>
  <r>
    <x v="2"/>
    <x v="2"/>
    <x v="18"/>
    <x v="21"/>
    <x v="24"/>
    <n v="0"/>
    <n v="0"/>
    <x v="0"/>
    <x v="0"/>
    <x v="0"/>
    <x v="7"/>
    <s v="GASTOS SERV.SOC"/>
    <s v="CRED. SOCIAL"/>
  </r>
  <r>
    <x v="2"/>
    <x v="2"/>
    <x v="19"/>
    <x v="22"/>
    <x v="25"/>
    <n v="0"/>
    <n v="0"/>
    <x v="0"/>
    <x v="0"/>
    <x v="0"/>
    <x v="7"/>
    <s v="GASTOS SERV.SOC"/>
    <m/>
  </r>
  <r>
    <x v="2"/>
    <x v="2"/>
    <x v="20"/>
    <x v="23"/>
    <x v="26"/>
    <n v="0"/>
    <n v="0"/>
    <x v="0"/>
    <x v="0"/>
    <x v="0"/>
    <x v="7"/>
    <s v="GASTOS SERV.SOC"/>
    <m/>
  </r>
  <r>
    <x v="2"/>
    <x v="2"/>
    <x v="2"/>
    <x v="8"/>
    <x v="27"/>
    <n v="80775907"/>
    <n v="58745880.968999997"/>
    <x v="1"/>
    <x v="1"/>
    <x v="1"/>
    <x v="1"/>
    <m/>
    <m/>
  </r>
  <r>
    <x v="2"/>
    <x v="2"/>
    <x v="2"/>
    <x v="24"/>
    <x v="28"/>
    <n v="953951380"/>
    <n v="756029712.85500002"/>
    <x v="1"/>
    <x v="1"/>
    <x v="1"/>
    <x v="1"/>
    <m/>
    <m/>
  </r>
  <r>
    <x v="2"/>
    <x v="2"/>
    <x v="2"/>
    <x v="25"/>
    <x v="29"/>
    <m/>
    <m/>
    <x v="1"/>
    <x v="1"/>
    <x v="1"/>
    <x v="1"/>
    <m/>
    <m/>
  </r>
  <r>
    <x v="2"/>
    <x v="2"/>
    <x v="2"/>
    <x v="26"/>
    <x v="30"/>
    <m/>
    <m/>
    <x v="1"/>
    <x v="1"/>
    <x v="1"/>
    <x v="1"/>
    <m/>
    <m/>
  </r>
  <r>
    <x v="2"/>
    <x v="2"/>
    <x v="21"/>
    <x v="27"/>
    <x v="31"/>
    <n v="32919510"/>
    <n v="36566728.450000003"/>
    <x v="0"/>
    <x v="2"/>
    <x v="2"/>
    <x v="8"/>
    <s v="GTOS ADMON"/>
    <m/>
  </r>
  <r>
    <x v="2"/>
    <x v="2"/>
    <x v="2"/>
    <x v="26"/>
    <x v="8"/>
    <m/>
    <m/>
    <x v="1"/>
    <x v="1"/>
    <x v="1"/>
    <x v="1"/>
    <m/>
    <m/>
  </r>
  <r>
    <x v="2"/>
    <x v="2"/>
    <x v="22"/>
    <x v="9"/>
    <x v="32"/>
    <n v="0"/>
    <n v="0"/>
    <x v="0"/>
    <x v="2"/>
    <x v="2"/>
    <x v="9"/>
    <s v="GASTOS MERCADEO"/>
    <s v="GASTOS MERCADEO"/>
  </r>
  <r>
    <x v="2"/>
    <x v="2"/>
    <x v="2"/>
    <x v="26"/>
    <x v="33"/>
    <m/>
    <m/>
    <x v="1"/>
    <x v="1"/>
    <x v="1"/>
    <x v="1"/>
    <m/>
    <m/>
  </r>
  <r>
    <x v="2"/>
    <x v="2"/>
    <x v="23"/>
    <x v="10"/>
    <x v="34"/>
    <n v="21129914"/>
    <n v="17592720.958999999"/>
    <x v="0"/>
    <x v="2"/>
    <x v="2"/>
    <x v="10"/>
    <s v="GASTOS SALUD"/>
    <s v="EPS-S"/>
  </r>
  <r>
    <x v="2"/>
    <x v="2"/>
    <x v="24"/>
    <x v="11"/>
    <x v="12"/>
    <n v="3172113"/>
    <n v="3273045.014"/>
    <x v="0"/>
    <x v="2"/>
    <x v="2"/>
    <x v="10"/>
    <s v="GASTOS SALUD"/>
    <s v="IPS"/>
  </r>
  <r>
    <x v="2"/>
    <x v="2"/>
    <x v="25"/>
    <x v="12"/>
    <x v="13"/>
    <n v="0"/>
    <n v="0"/>
    <x v="0"/>
    <x v="2"/>
    <x v="2"/>
    <x v="10"/>
    <s v="GASTOS SALUD"/>
    <s v="EPS"/>
  </r>
  <r>
    <x v="2"/>
    <x v="2"/>
    <x v="26"/>
    <x v="13"/>
    <x v="14"/>
    <n v="0"/>
    <n v="0"/>
    <x v="0"/>
    <x v="2"/>
    <x v="2"/>
    <x v="10"/>
    <s v="GASTOS SALUD"/>
    <s v="MED-PRE"/>
  </r>
  <r>
    <x v="2"/>
    <x v="2"/>
    <x v="2"/>
    <x v="26"/>
    <x v="35"/>
    <n v="24302027"/>
    <n v="20865765.972999997"/>
    <x v="1"/>
    <x v="1"/>
    <x v="1"/>
    <x v="1"/>
    <m/>
    <m/>
  </r>
  <r>
    <x v="2"/>
    <x v="2"/>
    <x v="2"/>
    <x v="26"/>
    <x v="36"/>
    <m/>
    <m/>
    <x v="1"/>
    <x v="1"/>
    <x v="1"/>
    <x v="1"/>
    <m/>
    <m/>
  </r>
  <r>
    <x v="2"/>
    <x v="2"/>
    <x v="27"/>
    <x v="14"/>
    <x v="17"/>
    <n v="3859414"/>
    <n v="3744425.1379999998"/>
    <x v="0"/>
    <x v="2"/>
    <x v="2"/>
    <x v="11"/>
    <s v="GASTOS SERV.SOC"/>
    <m/>
  </r>
  <r>
    <x v="2"/>
    <x v="2"/>
    <x v="28"/>
    <x v="15"/>
    <x v="18"/>
    <n v="11759444"/>
    <n v="16038964.450999999"/>
    <x v="0"/>
    <x v="2"/>
    <x v="2"/>
    <x v="11"/>
    <s v="GASTOS SERV.SOC"/>
    <m/>
  </r>
  <r>
    <x v="2"/>
    <x v="2"/>
    <x v="29"/>
    <x v="16"/>
    <x v="37"/>
    <n v="18343474"/>
    <n v="50854386.923"/>
    <x v="0"/>
    <x v="2"/>
    <x v="2"/>
    <x v="11"/>
    <s v="GASTOS SERV.SOC"/>
    <m/>
  </r>
  <r>
    <x v="2"/>
    <x v="2"/>
    <x v="30"/>
    <x v="17"/>
    <x v="20"/>
    <n v="1082600"/>
    <n v="0"/>
    <x v="0"/>
    <x v="2"/>
    <x v="2"/>
    <x v="11"/>
    <s v="GASTOS SERV.SOC"/>
    <m/>
  </r>
  <r>
    <x v="2"/>
    <x v="2"/>
    <x v="31"/>
    <x v="18"/>
    <x v="21"/>
    <n v="640973"/>
    <n v="638305.18200000003"/>
    <x v="0"/>
    <x v="2"/>
    <x v="2"/>
    <x v="11"/>
    <s v="GASTOS SERV.SOC"/>
    <m/>
  </r>
  <r>
    <x v="2"/>
    <x v="2"/>
    <x v="32"/>
    <x v="19"/>
    <x v="22"/>
    <n v="4677375"/>
    <n v="7884068.3020000001"/>
    <x v="0"/>
    <x v="2"/>
    <x v="2"/>
    <x v="11"/>
    <s v="GASTOS SERV.SOC"/>
    <m/>
  </r>
  <r>
    <x v="2"/>
    <x v="2"/>
    <x v="33"/>
    <x v="20"/>
    <x v="23"/>
    <n v="41534880"/>
    <n v="40859004.303999998"/>
    <x v="0"/>
    <x v="2"/>
    <x v="2"/>
    <x v="11"/>
    <s v="GASTOS SERV.SOC"/>
    <m/>
  </r>
  <r>
    <x v="2"/>
    <x v="2"/>
    <x v="34"/>
    <x v="21"/>
    <x v="38"/>
    <n v="24171817"/>
    <n v="25391155.675999999"/>
    <x v="0"/>
    <x v="2"/>
    <x v="2"/>
    <x v="11"/>
    <s v="GASTOS SERV.SOC"/>
    <s v="CRED. SOCIAL"/>
  </r>
  <r>
    <x v="2"/>
    <x v="2"/>
    <x v="35"/>
    <x v="22"/>
    <x v="39"/>
    <n v="0"/>
    <n v="0"/>
    <x v="0"/>
    <x v="2"/>
    <x v="2"/>
    <x v="11"/>
    <s v="GASTOS SERV.SOC"/>
    <m/>
  </r>
  <r>
    <x v="2"/>
    <x v="2"/>
    <x v="36"/>
    <x v="23"/>
    <x v="26"/>
    <n v="924734"/>
    <n v="21650340.098000001"/>
    <x v="0"/>
    <x v="2"/>
    <x v="2"/>
    <x v="11"/>
    <s v="GASTOS SERV.SOC"/>
    <m/>
  </r>
  <r>
    <x v="2"/>
    <x v="2"/>
    <x v="2"/>
    <x v="26"/>
    <x v="40"/>
    <n v="106994711"/>
    <n v="167060650.07399997"/>
    <x v="1"/>
    <x v="1"/>
    <x v="1"/>
    <x v="1"/>
    <m/>
    <m/>
  </r>
  <r>
    <x v="2"/>
    <x v="2"/>
    <x v="2"/>
    <x v="28"/>
    <x v="41"/>
    <n v="164216248"/>
    <n v="224493144.49699998"/>
    <x v="1"/>
    <x v="1"/>
    <x v="1"/>
    <x v="1"/>
    <m/>
    <m/>
  </r>
  <r>
    <x v="2"/>
    <x v="2"/>
    <x v="2"/>
    <x v="29"/>
    <x v="42"/>
    <m/>
    <m/>
    <x v="1"/>
    <x v="1"/>
    <x v="1"/>
    <x v="1"/>
    <m/>
    <m/>
  </r>
  <r>
    <x v="2"/>
    <x v="2"/>
    <x v="2"/>
    <x v="30"/>
    <x v="43"/>
    <n v="49379266"/>
    <n v="54850092.673000008"/>
    <x v="1"/>
    <x v="1"/>
    <x v="1"/>
    <x v="1"/>
    <m/>
    <m/>
  </r>
  <r>
    <x v="2"/>
    <x v="2"/>
    <x v="37"/>
    <x v="31"/>
    <x v="44"/>
    <n v="16459755"/>
    <n v="18283364.223999999"/>
    <x v="0"/>
    <x v="2"/>
    <x v="3"/>
    <x v="12"/>
    <s v="APROP. DE  LEY"/>
    <m/>
  </r>
  <r>
    <x v="2"/>
    <x v="2"/>
    <x v="38"/>
    <x v="32"/>
    <x v="45"/>
    <n v="24689633"/>
    <n v="27425046.337000001"/>
    <x v="0"/>
    <x v="2"/>
    <x v="3"/>
    <x v="12"/>
    <s v="APROP. DE  LEY"/>
    <m/>
  </r>
  <r>
    <x v="2"/>
    <x v="2"/>
    <x v="39"/>
    <x v="33"/>
    <x v="46"/>
    <n v="8229878"/>
    <n v="9141682.1119999997"/>
    <x v="0"/>
    <x v="2"/>
    <x v="3"/>
    <x v="12"/>
    <s v="APROP. DE  LEY"/>
    <m/>
  </r>
  <r>
    <x v="2"/>
    <x v="2"/>
    <x v="40"/>
    <x v="34"/>
    <x v="47"/>
    <n v="46293061"/>
    <n v="51421961.880999997"/>
    <x v="0"/>
    <x v="2"/>
    <x v="3"/>
    <x v="12"/>
    <s v="APROP. DE  LEY"/>
    <m/>
  </r>
  <r>
    <x v="2"/>
    <x v="2"/>
    <x v="41"/>
    <x v="35"/>
    <x v="48"/>
    <n v="20574694"/>
    <n v="22854205.280000001"/>
    <x v="0"/>
    <x v="2"/>
    <x v="3"/>
    <x v="12"/>
    <s v="APROP. DE  LEY"/>
    <m/>
  </r>
  <r>
    <x v="2"/>
    <x v="2"/>
    <x v="42"/>
    <x v="36"/>
    <x v="49"/>
    <n v="25718367"/>
    <n v="28567756.601"/>
    <x v="0"/>
    <x v="2"/>
    <x v="3"/>
    <x v="12"/>
    <s v="APROP. DE  LEY"/>
    <m/>
  </r>
  <r>
    <x v="2"/>
    <x v="2"/>
    <x v="43"/>
    <x v="37"/>
    <x v="50"/>
    <n v="12165984"/>
    <n v="13512238.222999999"/>
    <x v="0"/>
    <x v="2"/>
    <x v="3"/>
    <x v="12"/>
    <s v="APROP. DE  LEY"/>
    <m/>
  </r>
  <r>
    <x v="2"/>
    <x v="2"/>
    <x v="44"/>
    <x v="38"/>
    <x v="51"/>
    <n v="8229878"/>
    <n v="9141682.1119999997"/>
    <x v="0"/>
    <x v="2"/>
    <x v="3"/>
    <x v="12"/>
    <s v="APROP. DE  LEY"/>
    <m/>
  </r>
  <r>
    <x v="2"/>
    <x v="2"/>
    <x v="45"/>
    <x v="39"/>
    <x v="52"/>
    <n v="4114939"/>
    <n v="4570841.0559999999"/>
    <x v="0"/>
    <x v="2"/>
    <x v="3"/>
    <x v="12"/>
    <s v="APROP. DE  LEY"/>
    <m/>
  </r>
  <r>
    <x v="2"/>
    <x v="2"/>
    <x v="46"/>
    <x v="40"/>
    <x v="53"/>
    <n v="202032"/>
    <n v="260838.93599999999"/>
    <x v="0"/>
    <x v="2"/>
    <x v="3"/>
    <x v="12"/>
    <s v="APROP. DE  LEY"/>
    <m/>
  </r>
  <r>
    <x v="2"/>
    <x v="2"/>
    <x v="2"/>
    <x v="41"/>
    <x v="54"/>
    <n v="120385160"/>
    <n v="133757654.88100001"/>
    <x v="1"/>
    <x v="1"/>
    <x v="1"/>
    <x v="1"/>
    <m/>
    <m/>
  </r>
  <r>
    <x v="2"/>
    <x v="2"/>
    <x v="2"/>
    <x v="42"/>
    <x v="55"/>
    <m/>
    <m/>
    <x v="1"/>
    <x v="1"/>
    <x v="1"/>
    <x v="1"/>
    <m/>
    <m/>
  </r>
  <r>
    <x v="2"/>
    <x v="2"/>
    <x v="47"/>
    <x v="27"/>
    <x v="56"/>
    <n v="5445417"/>
    <n v="9451523.2239999995"/>
    <x v="0"/>
    <x v="2"/>
    <x v="4"/>
    <x v="13"/>
    <s v="OTRO GASTOS"/>
    <m/>
  </r>
  <r>
    <x v="2"/>
    <x v="2"/>
    <x v="48"/>
    <x v="9"/>
    <x v="8"/>
    <n v="0"/>
    <n v="0"/>
    <x v="0"/>
    <x v="2"/>
    <x v="4"/>
    <x v="13"/>
    <s v="GASTOS MERCADEO"/>
    <s v="GASTOS MERCADEO"/>
  </r>
  <r>
    <x v="2"/>
    <x v="2"/>
    <x v="49"/>
    <x v="10"/>
    <x v="57"/>
    <n v="78534912"/>
    <n v="45573669.994999997"/>
    <x v="0"/>
    <x v="2"/>
    <x v="4"/>
    <x v="13"/>
    <s v="GASTOS SALUD"/>
    <s v="EPS-S"/>
  </r>
  <r>
    <x v="2"/>
    <x v="2"/>
    <x v="50"/>
    <x v="11"/>
    <x v="58"/>
    <n v="7738"/>
    <n v="14267.502"/>
    <x v="0"/>
    <x v="2"/>
    <x v="4"/>
    <x v="13"/>
    <s v="GASTOS SALUD"/>
    <s v="IPS"/>
  </r>
  <r>
    <x v="2"/>
    <x v="2"/>
    <x v="51"/>
    <x v="12"/>
    <x v="59"/>
    <n v="0"/>
    <n v="0"/>
    <x v="0"/>
    <x v="2"/>
    <x v="4"/>
    <x v="13"/>
    <s v="GASTOS SALUD"/>
    <s v="EPS"/>
  </r>
  <r>
    <x v="2"/>
    <x v="2"/>
    <x v="52"/>
    <x v="13"/>
    <x v="14"/>
    <n v="0"/>
    <n v="0"/>
    <x v="0"/>
    <x v="2"/>
    <x v="4"/>
    <x v="13"/>
    <s v="GASTOS SALUD"/>
    <s v="MED-PRE"/>
  </r>
  <r>
    <x v="2"/>
    <x v="2"/>
    <x v="53"/>
    <x v="14"/>
    <x v="17"/>
    <n v="13405"/>
    <n v="78941.87"/>
    <x v="0"/>
    <x v="2"/>
    <x v="4"/>
    <x v="13"/>
    <s v="GASTOS SERV.SOC"/>
    <m/>
  </r>
  <r>
    <x v="2"/>
    <x v="2"/>
    <x v="54"/>
    <x v="15"/>
    <x v="18"/>
    <n v="34787"/>
    <n v="465442.288"/>
    <x v="0"/>
    <x v="2"/>
    <x v="4"/>
    <x v="13"/>
    <s v="GASTOS SERV.SOC"/>
    <m/>
  </r>
  <r>
    <x v="2"/>
    <x v="2"/>
    <x v="55"/>
    <x v="16"/>
    <x v="37"/>
    <n v="144561"/>
    <n v="130731"/>
    <x v="0"/>
    <x v="2"/>
    <x v="4"/>
    <x v="13"/>
    <s v="GASTOS SERV.SOC"/>
    <m/>
  </r>
  <r>
    <x v="2"/>
    <x v="2"/>
    <x v="56"/>
    <x v="17"/>
    <x v="20"/>
    <n v="6026"/>
    <n v="1283.854"/>
    <x v="0"/>
    <x v="2"/>
    <x v="4"/>
    <x v="13"/>
    <s v="GASTOS SERV.SOC"/>
    <m/>
  </r>
  <r>
    <x v="2"/>
    <x v="2"/>
    <x v="57"/>
    <x v="18"/>
    <x v="21"/>
    <n v="704"/>
    <n v="1003.913"/>
    <x v="0"/>
    <x v="2"/>
    <x v="4"/>
    <x v="13"/>
    <s v="GASTOS SERV.SOC"/>
    <m/>
  </r>
  <r>
    <x v="2"/>
    <x v="2"/>
    <x v="58"/>
    <x v="19"/>
    <x v="22"/>
    <n v="84031"/>
    <n v="191945.698"/>
    <x v="0"/>
    <x v="2"/>
    <x v="4"/>
    <x v="13"/>
    <s v="GASTOS SERV.SOC"/>
    <m/>
  </r>
  <r>
    <x v="2"/>
    <x v="2"/>
    <x v="59"/>
    <x v="20"/>
    <x v="23"/>
    <n v="121822"/>
    <n v="27643.079000000002"/>
    <x v="0"/>
    <x v="2"/>
    <x v="4"/>
    <x v="13"/>
    <s v="GASTOS SERV.SOC"/>
    <m/>
  </r>
  <r>
    <x v="2"/>
    <x v="2"/>
    <x v="60"/>
    <x v="21"/>
    <x v="38"/>
    <n v="1710851"/>
    <n v="447047.87599999999"/>
    <x v="0"/>
    <x v="2"/>
    <x v="4"/>
    <x v="13"/>
    <s v="GASTOS SERV.SOC"/>
    <s v="CRED. SOCIAL"/>
  </r>
  <r>
    <x v="2"/>
    <x v="2"/>
    <x v="61"/>
    <x v="22"/>
    <x v="25"/>
    <n v="0"/>
    <n v="0"/>
    <x v="0"/>
    <x v="2"/>
    <x v="4"/>
    <x v="13"/>
    <s v="GASTOS SERV.SOC"/>
    <m/>
  </r>
  <r>
    <x v="2"/>
    <x v="2"/>
    <x v="62"/>
    <x v="23"/>
    <x v="26"/>
    <n v="0"/>
    <n v="69262"/>
    <x v="0"/>
    <x v="2"/>
    <x v="4"/>
    <x v="13"/>
    <s v="GASTOS SERV.SOC"/>
    <m/>
  </r>
  <r>
    <x v="2"/>
    <x v="2"/>
    <x v="2"/>
    <x v="43"/>
    <x v="60"/>
    <n v="86104254"/>
    <n v="56452762.299000002"/>
    <x v="1"/>
    <x v="1"/>
    <x v="1"/>
    <x v="1"/>
    <m/>
    <m/>
  </r>
  <r>
    <x v="2"/>
    <x v="2"/>
    <x v="2"/>
    <x v="25"/>
    <x v="61"/>
    <m/>
    <m/>
    <x v="1"/>
    <x v="1"/>
    <x v="1"/>
    <x v="1"/>
    <m/>
    <m/>
  </r>
  <r>
    <x v="2"/>
    <x v="2"/>
    <x v="63"/>
    <x v="44"/>
    <x v="62"/>
    <n v="448268"/>
    <n v="3042364.6260000002"/>
    <x v="0"/>
    <x v="2"/>
    <x v="5"/>
    <x v="14"/>
    <s v="OTRO GASTOS"/>
    <m/>
  </r>
  <r>
    <x v="2"/>
    <x v="2"/>
    <x v="64"/>
    <x v="45"/>
    <x v="63"/>
    <n v="0"/>
    <n v="0"/>
    <x v="0"/>
    <x v="2"/>
    <x v="5"/>
    <x v="14"/>
    <s v="OTRO GASTOS"/>
    <m/>
  </r>
  <r>
    <x v="2"/>
    <x v="2"/>
    <x v="2"/>
    <x v="46"/>
    <x v="62"/>
    <n v="448268"/>
    <n v="3042364.6260000002"/>
    <x v="1"/>
    <x v="1"/>
    <x v="1"/>
    <x v="1"/>
    <m/>
    <m/>
  </r>
  <r>
    <x v="2"/>
    <x v="2"/>
    <x v="65"/>
    <x v="47"/>
    <x v="64"/>
    <n v="371153930"/>
    <n v="417745926.30300003"/>
    <x v="1"/>
    <x v="1"/>
    <x v="1"/>
    <x v="1"/>
    <m/>
    <m/>
  </r>
  <r>
    <x v="2"/>
    <x v="2"/>
    <x v="66"/>
    <x v="25"/>
    <x v="65"/>
    <n v="1325105310"/>
    <n v="1173775639.158"/>
    <x v="1"/>
    <x v="1"/>
    <x v="1"/>
    <x v="1"/>
    <m/>
    <m/>
  </r>
  <r>
    <x v="2"/>
    <x v="2"/>
    <x v="2"/>
    <x v="25"/>
    <x v="66"/>
    <m/>
    <m/>
    <x v="1"/>
    <x v="1"/>
    <x v="1"/>
    <x v="1"/>
    <m/>
    <m/>
  </r>
  <r>
    <x v="2"/>
    <x v="2"/>
    <x v="67"/>
    <x v="48"/>
    <x v="66"/>
    <n v="5644634"/>
    <n v="2793246.742000103"/>
    <x v="1"/>
    <x v="1"/>
    <x v="1"/>
    <x v="1"/>
    <m/>
    <m/>
  </r>
  <r>
    <x v="3"/>
    <x v="3"/>
    <x v="0"/>
    <x v="0"/>
    <x v="0"/>
    <n v="9376378.7080000006"/>
    <n v="11099903.647"/>
    <x v="0"/>
    <x v="0"/>
    <x v="0"/>
    <x v="0"/>
    <s v="SUBSIDIO DINERO"/>
    <s v="SUB-DINERO"/>
  </r>
  <r>
    <x v="3"/>
    <x v="3"/>
    <x v="1"/>
    <x v="1"/>
    <x v="1"/>
    <n v="470456.51899999997"/>
    <n v="521886.01699999999"/>
    <x v="0"/>
    <x v="0"/>
    <x v="0"/>
    <x v="0"/>
    <s v="SUBSIDIO DINERO"/>
    <s v="SUB-DINERO"/>
  </r>
  <r>
    <x v="3"/>
    <x v="3"/>
    <x v="2"/>
    <x v="2"/>
    <x v="2"/>
    <n v="9846835.227"/>
    <n v="11621789.664000001"/>
    <x v="1"/>
    <x v="1"/>
    <x v="1"/>
    <x v="1"/>
    <m/>
    <m/>
  </r>
  <r>
    <x v="3"/>
    <x v="3"/>
    <x v="3"/>
    <x v="3"/>
    <x v="3"/>
    <n v="292313.90399999998"/>
    <n v="953743.71400000004"/>
    <x v="0"/>
    <x v="0"/>
    <x v="0"/>
    <x v="2"/>
    <s v="OTRO GASTOS"/>
    <s v="SUB-DINERO"/>
  </r>
  <r>
    <x v="3"/>
    <x v="3"/>
    <x v="4"/>
    <x v="4"/>
    <x v="4"/>
    <n v="1895016.13"/>
    <n v="2540535.54"/>
    <x v="0"/>
    <x v="0"/>
    <x v="0"/>
    <x v="3"/>
    <s v="OTRO GASTOS"/>
    <m/>
  </r>
  <r>
    <x v="3"/>
    <x v="3"/>
    <x v="2"/>
    <x v="5"/>
    <x v="5"/>
    <n v="1895016.13"/>
    <n v="2540535.54"/>
    <x v="1"/>
    <x v="1"/>
    <x v="1"/>
    <x v="1"/>
    <m/>
    <m/>
  </r>
  <r>
    <x v="3"/>
    <x v="3"/>
    <x v="5"/>
    <x v="6"/>
    <x v="6"/>
    <n v="0"/>
    <n v="0"/>
    <x v="0"/>
    <x v="0"/>
    <x v="0"/>
    <x v="4"/>
    <s v="OTRO GASTOS"/>
    <m/>
  </r>
  <r>
    <x v="3"/>
    <x v="3"/>
    <x v="2"/>
    <x v="7"/>
    <x v="7"/>
    <n v="0"/>
    <n v="0"/>
    <x v="1"/>
    <x v="1"/>
    <x v="1"/>
    <x v="1"/>
    <m/>
    <m/>
  </r>
  <r>
    <x v="3"/>
    <x v="3"/>
    <x v="2"/>
    <x v="8"/>
    <x v="8"/>
    <m/>
    <m/>
    <x v="1"/>
    <x v="1"/>
    <x v="1"/>
    <x v="1"/>
    <m/>
    <m/>
  </r>
  <r>
    <x v="3"/>
    <x v="3"/>
    <x v="6"/>
    <x v="9"/>
    <x v="9"/>
    <n v="0"/>
    <n v="0"/>
    <x v="0"/>
    <x v="0"/>
    <x v="0"/>
    <x v="5"/>
    <s v="GASTOS MERCADEO"/>
    <s v="GASTOS MERCADEO"/>
  </r>
  <r>
    <x v="3"/>
    <x v="3"/>
    <x v="2"/>
    <x v="8"/>
    <x v="10"/>
    <m/>
    <m/>
    <x v="1"/>
    <x v="1"/>
    <x v="1"/>
    <x v="1"/>
    <m/>
    <m/>
  </r>
  <r>
    <x v="3"/>
    <x v="3"/>
    <x v="7"/>
    <x v="10"/>
    <x v="11"/>
    <n v="169781373"/>
    <n v="210741351"/>
    <x v="0"/>
    <x v="0"/>
    <x v="0"/>
    <x v="6"/>
    <s v="GASTOS SALUD"/>
    <s v="EPS-S"/>
  </r>
  <r>
    <x v="3"/>
    <x v="3"/>
    <x v="8"/>
    <x v="11"/>
    <x v="12"/>
    <n v="0"/>
    <n v="0"/>
    <x v="0"/>
    <x v="0"/>
    <x v="0"/>
    <x v="6"/>
    <s v="GASTOS SALUD"/>
    <s v="IPS"/>
  </r>
  <r>
    <x v="3"/>
    <x v="3"/>
    <x v="9"/>
    <x v="12"/>
    <x v="13"/>
    <n v="0"/>
    <n v="0"/>
    <x v="0"/>
    <x v="0"/>
    <x v="0"/>
    <x v="6"/>
    <s v="GASTOS SALUD"/>
    <s v="EPS"/>
  </r>
  <r>
    <x v="3"/>
    <x v="3"/>
    <x v="10"/>
    <x v="13"/>
    <x v="14"/>
    <n v="0"/>
    <n v="0"/>
    <x v="0"/>
    <x v="0"/>
    <x v="0"/>
    <x v="6"/>
    <s v="GASTOS SALUD"/>
    <s v="MED-PRE"/>
  </r>
  <r>
    <x v="3"/>
    <x v="3"/>
    <x v="2"/>
    <x v="8"/>
    <x v="15"/>
    <n v="169781373"/>
    <n v="210741351"/>
    <x v="1"/>
    <x v="1"/>
    <x v="1"/>
    <x v="1"/>
    <m/>
    <m/>
  </r>
  <r>
    <x v="3"/>
    <x v="3"/>
    <x v="2"/>
    <x v="8"/>
    <x v="16"/>
    <m/>
    <m/>
    <x v="1"/>
    <x v="1"/>
    <x v="1"/>
    <x v="1"/>
    <m/>
    <m/>
  </r>
  <r>
    <x v="3"/>
    <x v="3"/>
    <x v="11"/>
    <x v="14"/>
    <x v="17"/>
    <n v="0"/>
    <n v="0"/>
    <x v="0"/>
    <x v="0"/>
    <x v="0"/>
    <x v="7"/>
    <s v="GASTOS SERV.SOC"/>
    <m/>
  </r>
  <r>
    <x v="3"/>
    <x v="3"/>
    <x v="12"/>
    <x v="15"/>
    <x v="18"/>
    <n v="0"/>
    <n v="0"/>
    <x v="0"/>
    <x v="0"/>
    <x v="0"/>
    <x v="7"/>
    <s v="GASTOS SERV.SOC"/>
    <m/>
  </r>
  <r>
    <x v="3"/>
    <x v="3"/>
    <x v="13"/>
    <x v="16"/>
    <x v="19"/>
    <n v="123966.08199999999"/>
    <n v="66222.584000000003"/>
    <x v="0"/>
    <x v="0"/>
    <x v="0"/>
    <x v="7"/>
    <s v="GASTOS SERV.SOC"/>
    <m/>
  </r>
  <r>
    <x v="3"/>
    <x v="3"/>
    <x v="14"/>
    <x v="17"/>
    <x v="20"/>
    <n v="0"/>
    <n v="0"/>
    <x v="0"/>
    <x v="0"/>
    <x v="0"/>
    <x v="7"/>
    <s v="GASTOS SERV.SOC"/>
    <m/>
  </r>
  <r>
    <x v="3"/>
    <x v="3"/>
    <x v="15"/>
    <x v="18"/>
    <x v="21"/>
    <n v="0"/>
    <n v="0"/>
    <x v="0"/>
    <x v="0"/>
    <x v="0"/>
    <x v="7"/>
    <s v="GASTOS SERV.SOC"/>
    <m/>
  </r>
  <r>
    <x v="3"/>
    <x v="3"/>
    <x v="16"/>
    <x v="19"/>
    <x v="22"/>
    <n v="0"/>
    <n v="0"/>
    <x v="0"/>
    <x v="0"/>
    <x v="0"/>
    <x v="7"/>
    <s v="GASTOS SERV.SOC"/>
    <m/>
  </r>
  <r>
    <x v="3"/>
    <x v="3"/>
    <x v="17"/>
    <x v="20"/>
    <x v="23"/>
    <n v="747941.75399999996"/>
    <n v="835211.29700000002"/>
    <x v="0"/>
    <x v="0"/>
    <x v="0"/>
    <x v="7"/>
    <s v="GASTOS SERV.SOC"/>
    <m/>
  </r>
  <r>
    <x v="3"/>
    <x v="3"/>
    <x v="18"/>
    <x v="21"/>
    <x v="24"/>
    <n v="0"/>
    <n v="0"/>
    <x v="0"/>
    <x v="0"/>
    <x v="0"/>
    <x v="7"/>
    <s v="GASTOS SERV.SOC"/>
    <s v="CRED. SOCIAL"/>
  </r>
  <r>
    <x v="3"/>
    <x v="3"/>
    <x v="19"/>
    <x v="22"/>
    <x v="25"/>
    <n v="0"/>
    <n v="0"/>
    <x v="0"/>
    <x v="0"/>
    <x v="0"/>
    <x v="7"/>
    <s v="GASTOS SERV.SOC"/>
    <m/>
  </r>
  <r>
    <x v="3"/>
    <x v="3"/>
    <x v="20"/>
    <x v="23"/>
    <x v="26"/>
    <n v="0"/>
    <n v="0"/>
    <x v="0"/>
    <x v="0"/>
    <x v="0"/>
    <x v="7"/>
    <s v="GASTOS SERV.SOC"/>
    <m/>
  </r>
  <r>
    <x v="3"/>
    <x v="3"/>
    <x v="2"/>
    <x v="8"/>
    <x v="27"/>
    <n v="871907.83599999989"/>
    <n v="901433.88100000005"/>
    <x v="1"/>
    <x v="1"/>
    <x v="1"/>
    <x v="1"/>
    <m/>
    <m/>
  </r>
  <r>
    <x v="3"/>
    <x v="3"/>
    <x v="2"/>
    <x v="24"/>
    <x v="28"/>
    <n v="182687446.097"/>
    <n v="226758853.79900002"/>
    <x v="1"/>
    <x v="1"/>
    <x v="1"/>
    <x v="1"/>
    <m/>
    <m/>
  </r>
  <r>
    <x v="3"/>
    <x v="3"/>
    <x v="2"/>
    <x v="25"/>
    <x v="29"/>
    <m/>
    <m/>
    <x v="1"/>
    <x v="1"/>
    <x v="1"/>
    <x v="1"/>
    <m/>
    <m/>
  </r>
  <r>
    <x v="3"/>
    <x v="3"/>
    <x v="2"/>
    <x v="26"/>
    <x v="30"/>
    <m/>
    <m/>
    <x v="1"/>
    <x v="1"/>
    <x v="1"/>
    <x v="1"/>
    <m/>
    <m/>
  </r>
  <r>
    <x v="3"/>
    <x v="3"/>
    <x v="21"/>
    <x v="27"/>
    <x v="31"/>
    <n v="2027313.53779"/>
    <n v="2552850.5178700001"/>
    <x v="0"/>
    <x v="2"/>
    <x v="2"/>
    <x v="8"/>
    <s v="GTOS ADMON"/>
    <m/>
  </r>
  <r>
    <x v="3"/>
    <x v="3"/>
    <x v="2"/>
    <x v="26"/>
    <x v="8"/>
    <m/>
    <m/>
    <x v="1"/>
    <x v="1"/>
    <x v="1"/>
    <x v="1"/>
    <m/>
    <m/>
  </r>
  <r>
    <x v="3"/>
    <x v="3"/>
    <x v="22"/>
    <x v="9"/>
    <x v="32"/>
    <n v="0"/>
    <n v="0"/>
    <x v="0"/>
    <x v="2"/>
    <x v="2"/>
    <x v="9"/>
    <s v="GASTOS MERCADEO"/>
    <s v="GASTOS MERCADEO"/>
  </r>
  <r>
    <x v="3"/>
    <x v="3"/>
    <x v="2"/>
    <x v="26"/>
    <x v="33"/>
    <m/>
    <m/>
    <x v="1"/>
    <x v="1"/>
    <x v="1"/>
    <x v="1"/>
    <m/>
    <m/>
  </r>
  <r>
    <x v="3"/>
    <x v="3"/>
    <x v="23"/>
    <x v="10"/>
    <x v="34"/>
    <n v="29015718"/>
    <n v="16828836"/>
    <x v="0"/>
    <x v="2"/>
    <x v="2"/>
    <x v="10"/>
    <s v="GASTOS SALUD"/>
    <s v="EPS-S"/>
  </r>
  <r>
    <x v="3"/>
    <x v="3"/>
    <x v="24"/>
    <x v="11"/>
    <x v="12"/>
    <n v="0"/>
    <n v="0"/>
    <x v="0"/>
    <x v="2"/>
    <x v="2"/>
    <x v="10"/>
    <s v="GASTOS SALUD"/>
    <s v="IPS"/>
  </r>
  <r>
    <x v="3"/>
    <x v="3"/>
    <x v="25"/>
    <x v="12"/>
    <x v="13"/>
    <n v="0"/>
    <n v="0"/>
    <x v="0"/>
    <x v="2"/>
    <x v="2"/>
    <x v="10"/>
    <s v="GASTOS SALUD"/>
    <s v="EPS"/>
  </r>
  <r>
    <x v="3"/>
    <x v="3"/>
    <x v="26"/>
    <x v="13"/>
    <x v="14"/>
    <n v="0"/>
    <n v="0"/>
    <x v="0"/>
    <x v="2"/>
    <x v="2"/>
    <x v="10"/>
    <s v="GASTOS SALUD"/>
    <s v="MED-PRE"/>
  </r>
  <r>
    <x v="3"/>
    <x v="3"/>
    <x v="2"/>
    <x v="26"/>
    <x v="35"/>
    <n v="29015718"/>
    <n v="16828836"/>
    <x v="1"/>
    <x v="1"/>
    <x v="1"/>
    <x v="1"/>
    <m/>
    <m/>
  </r>
  <r>
    <x v="3"/>
    <x v="3"/>
    <x v="2"/>
    <x v="26"/>
    <x v="36"/>
    <m/>
    <m/>
    <x v="1"/>
    <x v="1"/>
    <x v="1"/>
    <x v="1"/>
    <m/>
    <m/>
  </r>
  <r>
    <x v="3"/>
    <x v="3"/>
    <x v="27"/>
    <x v="14"/>
    <x v="17"/>
    <n v="0"/>
    <n v="0"/>
    <x v="0"/>
    <x v="2"/>
    <x v="2"/>
    <x v="11"/>
    <s v="GASTOS SERV.SOC"/>
    <m/>
  </r>
  <r>
    <x v="3"/>
    <x v="3"/>
    <x v="28"/>
    <x v="15"/>
    <x v="18"/>
    <n v="1195366.5000100001"/>
    <n v="85.721999999999994"/>
    <x v="0"/>
    <x v="2"/>
    <x v="2"/>
    <x v="11"/>
    <s v="GASTOS SERV.SOC"/>
    <m/>
  </r>
  <r>
    <x v="3"/>
    <x v="3"/>
    <x v="29"/>
    <x v="16"/>
    <x v="37"/>
    <n v="862067.8030800001"/>
    <n v="1485417.14386"/>
    <x v="0"/>
    <x v="2"/>
    <x v="2"/>
    <x v="11"/>
    <s v="GASTOS SERV.SOC"/>
    <m/>
  </r>
  <r>
    <x v="3"/>
    <x v="3"/>
    <x v="30"/>
    <x v="17"/>
    <x v="20"/>
    <n v="0"/>
    <n v="0"/>
    <x v="0"/>
    <x v="2"/>
    <x v="2"/>
    <x v="11"/>
    <s v="GASTOS SERV.SOC"/>
    <m/>
  </r>
  <r>
    <x v="3"/>
    <x v="3"/>
    <x v="31"/>
    <x v="18"/>
    <x v="21"/>
    <n v="0"/>
    <n v="0"/>
    <x v="0"/>
    <x v="2"/>
    <x v="2"/>
    <x v="11"/>
    <s v="GASTOS SERV.SOC"/>
    <m/>
  </r>
  <r>
    <x v="3"/>
    <x v="3"/>
    <x v="32"/>
    <x v="19"/>
    <x v="22"/>
    <n v="102772.9"/>
    <n v="108431.3955"/>
    <x v="0"/>
    <x v="2"/>
    <x v="2"/>
    <x v="11"/>
    <s v="GASTOS SERV.SOC"/>
    <m/>
  </r>
  <r>
    <x v="3"/>
    <x v="3"/>
    <x v="33"/>
    <x v="20"/>
    <x v="23"/>
    <n v="7751598.9124500006"/>
    <n v="8822530.6649099998"/>
    <x v="0"/>
    <x v="2"/>
    <x v="2"/>
    <x v="11"/>
    <s v="GASTOS SERV.SOC"/>
    <m/>
  </r>
  <r>
    <x v="3"/>
    <x v="3"/>
    <x v="34"/>
    <x v="21"/>
    <x v="38"/>
    <n v="286074.49586999998"/>
    <n v="617540.98816999991"/>
    <x v="0"/>
    <x v="2"/>
    <x v="2"/>
    <x v="11"/>
    <s v="GASTOS SERV.SOC"/>
    <s v="CRED. SOCIAL"/>
  </r>
  <r>
    <x v="3"/>
    <x v="3"/>
    <x v="35"/>
    <x v="22"/>
    <x v="39"/>
    <n v="0"/>
    <n v="0"/>
    <x v="0"/>
    <x v="2"/>
    <x v="2"/>
    <x v="11"/>
    <s v="GASTOS SERV.SOC"/>
    <m/>
  </r>
  <r>
    <x v="3"/>
    <x v="3"/>
    <x v="36"/>
    <x v="23"/>
    <x v="26"/>
    <n v="0"/>
    <n v="0"/>
    <x v="0"/>
    <x v="2"/>
    <x v="2"/>
    <x v="11"/>
    <s v="GASTOS SERV.SOC"/>
    <m/>
  </r>
  <r>
    <x v="3"/>
    <x v="3"/>
    <x v="2"/>
    <x v="26"/>
    <x v="40"/>
    <n v="10197880.611410001"/>
    <n v="11034005.91444"/>
    <x v="1"/>
    <x v="1"/>
    <x v="1"/>
    <x v="1"/>
    <m/>
    <m/>
  </r>
  <r>
    <x v="3"/>
    <x v="3"/>
    <x v="2"/>
    <x v="28"/>
    <x v="41"/>
    <n v="41240912.1492"/>
    <n v="30415692.43231"/>
    <x v="1"/>
    <x v="1"/>
    <x v="1"/>
    <x v="1"/>
    <m/>
    <m/>
  </r>
  <r>
    <x v="3"/>
    <x v="3"/>
    <x v="2"/>
    <x v="29"/>
    <x v="42"/>
    <m/>
    <m/>
    <x v="1"/>
    <x v="1"/>
    <x v="1"/>
    <x v="1"/>
    <m/>
    <m/>
  </r>
  <r>
    <x v="3"/>
    <x v="3"/>
    <x v="2"/>
    <x v="30"/>
    <x v="43"/>
    <n v="1266997.703"/>
    <n v="1527436.8319999999"/>
    <x v="1"/>
    <x v="1"/>
    <x v="1"/>
    <x v="1"/>
    <m/>
    <m/>
  </r>
  <r>
    <x v="3"/>
    <x v="3"/>
    <x v="37"/>
    <x v="31"/>
    <x v="44"/>
    <n v="380099.31"/>
    <n v="467285.52600000001"/>
    <x v="0"/>
    <x v="2"/>
    <x v="3"/>
    <x v="12"/>
    <s v="APROP. DE  LEY"/>
    <m/>
  </r>
  <r>
    <x v="3"/>
    <x v="3"/>
    <x v="38"/>
    <x v="32"/>
    <x v="45"/>
    <n v="633498.85199999996"/>
    <n v="778809.21"/>
    <x v="0"/>
    <x v="2"/>
    <x v="3"/>
    <x v="12"/>
    <s v="APROP. DE  LEY"/>
    <m/>
  </r>
  <r>
    <x v="3"/>
    <x v="3"/>
    <x v="39"/>
    <x v="33"/>
    <x v="46"/>
    <n v="253399.541"/>
    <n v="281342.09600000002"/>
    <x v="0"/>
    <x v="2"/>
    <x v="3"/>
    <x v="12"/>
    <s v="APROP. DE  LEY"/>
    <m/>
  </r>
  <r>
    <x v="3"/>
    <x v="3"/>
    <x v="40"/>
    <x v="34"/>
    <x v="47"/>
    <n v="2850744.8352000001"/>
    <n v="3255774.449"/>
    <x v="0"/>
    <x v="2"/>
    <x v="3"/>
    <x v="12"/>
    <s v="APROP. DE  LEY"/>
    <m/>
  </r>
  <r>
    <x v="3"/>
    <x v="3"/>
    <x v="41"/>
    <x v="35"/>
    <x v="48"/>
    <n v="1266997.7032000001"/>
    <n v="1557618.422"/>
    <x v="0"/>
    <x v="2"/>
    <x v="3"/>
    <x v="12"/>
    <s v="APROP. DE  LEY"/>
    <m/>
  </r>
  <r>
    <x v="3"/>
    <x v="3"/>
    <x v="42"/>
    <x v="36"/>
    <x v="49"/>
    <n v="1583747.132"/>
    <n v="1698156.027"/>
    <x v="0"/>
    <x v="2"/>
    <x v="3"/>
    <x v="12"/>
    <s v="APROP. DE  LEY"/>
    <m/>
  </r>
  <r>
    <x v="3"/>
    <x v="3"/>
    <x v="43"/>
    <x v="37"/>
    <x v="50"/>
    <n v="0"/>
    <n v="1028907.277"/>
    <x v="0"/>
    <x v="2"/>
    <x v="3"/>
    <x v="12"/>
    <s v="APROP. DE  LEY"/>
    <m/>
  </r>
  <r>
    <x v="3"/>
    <x v="3"/>
    <x v="44"/>
    <x v="38"/>
    <x v="51"/>
    <n v="506799.08100000001"/>
    <n v="562684.19200000004"/>
    <x v="0"/>
    <x v="2"/>
    <x v="3"/>
    <x v="12"/>
    <s v="APROP. DE  LEY"/>
    <m/>
  </r>
  <r>
    <x v="3"/>
    <x v="3"/>
    <x v="45"/>
    <x v="39"/>
    <x v="52"/>
    <n v="253399.541"/>
    <n v="311523.685"/>
    <x v="0"/>
    <x v="2"/>
    <x v="3"/>
    <x v="12"/>
    <s v="APROP. DE  LEY"/>
    <m/>
  </r>
  <r>
    <x v="3"/>
    <x v="3"/>
    <x v="46"/>
    <x v="40"/>
    <x v="53"/>
    <n v="0"/>
    <n v="77790.482000000004"/>
    <x v="0"/>
    <x v="2"/>
    <x v="3"/>
    <x v="12"/>
    <s v="APROP. DE  LEY"/>
    <m/>
  </r>
  <r>
    <x v="3"/>
    <x v="3"/>
    <x v="2"/>
    <x v="41"/>
    <x v="54"/>
    <n v="4877941.1602000007"/>
    <n v="6764116.9169999985"/>
    <x v="1"/>
    <x v="1"/>
    <x v="1"/>
    <x v="1"/>
    <m/>
    <m/>
  </r>
  <r>
    <x v="3"/>
    <x v="3"/>
    <x v="2"/>
    <x v="42"/>
    <x v="55"/>
    <m/>
    <m/>
    <x v="1"/>
    <x v="1"/>
    <x v="1"/>
    <x v="1"/>
    <m/>
    <m/>
  </r>
  <r>
    <x v="3"/>
    <x v="3"/>
    <x v="47"/>
    <x v="27"/>
    <x v="56"/>
    <n v="432930.18424999999"/>
    <n v="424918.50733999995"/>
    <x v="0"/>
    <x v="2"/>
    <x v="4"/>
    <x v="13"/>
    <s v="OTRO GASTOS"/>
    <m/>
  </r>
  <r>
    <x v="3"/>
    <x v="3"/>
    <x v="48"/>
    <x v="9"/>
    <x v="8"/>
    <n v="0"/>
    <n v="0"/>
    <x v="0"/>
    <x v="2"/>
    <x v="4"/>
    <x v="13"/>
    <s v="GASTOS MERCADEO"/>
    <s v="GASTOS MERCADEO"/>
  </r>
  <r>
    <x v="3"/>
    <x v="3"/>
    <x v="49"/>
    <x v="10"/>
    <x v="57"/>
    <n v="4574156"/>
    <n v="4625225"/>
    <x v="0"/>
    <x v="2"/>
    <x v="4"/>
    <x v="13"/>
    <s v="GASTOS SALUD"/>
    <s v="EPS-S"/>
  </r>
  <r>
    <x v="3"/>
    <x v="3"/>
    <x v="50"/>
    <x v="11"/>
    <x v="58"/>
    <n v="0"/>
    <n v="0"/>
    <x v="0"/>
    <x v="2"/>
    <x v="4"/>
    <x v="13"/>
    <s v="GASTOS SALUD"/>
    <s v="IPS"/>
  </r>
  <r>
    <x v="3"/>
    <x v="3"/>
    <x v="51"/>
    <x v="12"/>
    <x v="59"/>
    <n v="0"/>
    <n v="0"/>
    <x v="0"/>
    <x v="2"/>
    <x v="4"/>
    <x v="13"/>
    <s v="GASTOS SALUD"/>
    <s v="EPS"/>
  </r>
  <r>
    <x v="3"/>
    <x v="3"/>
    <x v="52"/>
    <x v="13"/>
    <x v="14"/>
    <n v="0"/>
    <n v="0"/>
    <x v="0"/>
    <x v="2"/>
    <x v="4"/>
    <x v="13"/>
    <s v="GASTOS SALUD"/>
    <s v="MED-PRE"/>
  </r>
  <r>
    <x v="3"/>
    <x v="3"/>
    <x v="53"/>
    <x v="14"/>
    <x v="17"/>
    <n v="0"/>
    <n v="0"/>
    <x v="0"/>
    <x v="2"/>
    <x v="4"/>
    <x v="13"/>
    <s v="GASTOS SERV.SOC"/>
    <m/>
  </r>
  <r>
    <x v="3"/>
    <x v="3"/>
    <x v="54"/>
    <x v="15"/>
    <x v="18"/>
    <n v="0"/>
    <n v="0"/>
    <x v="0"/>
    <x v="2"/>
    <x v="4"/>
    <x v="13"/>
    <s v="GASTOS SERV.SOC"/>
    <m/>
  </r>
  <r>
    <x v="3"/>
    <x v="3"/>
    <x v="55"/>
    <x v="16"/>
    <x v="37"/>
    <n v="0"/>
    <n v="0"/>
    <x v="0"/>
    <x v="2"/>
    <x v="4"/>
    <x v="13"/>
    <s v="GASTOS SERV.SOC"/>
    <m/>
  </r>
  <r>
    <x v="3"/>
    <x v="3"/>
    <x v="56"/>
    <x v="17"/>
    <x v="20"/>
    <n v="0"/>
    <n v="0"/>
    <x v="0"/>
    <x v="2"/>
    <x v="4"/>
    <x v="13"/>
    <s v="GASTOS SERV.SOC"/>
    <m/>
  </r>
  <r>
    <x v="3"/>
    <x v="3"/>
    <x v="57"/>
    <x v="18"/>
    <x v="21"/>
    <n v="0"/>
    <n v="0"/>
    <x v="0"/>
    <x v="2"/>
    <x v="4"/>
    <x v="13"/>
    <s v="GASTOS SERV.SOC"/>
    <m/>
  </r>
  <r>
    <x v="3"/>
    <x v="3"/>
    <x v="58"/>
    <x v="19"/>
    <x v="22"/>
    <n v="0"/>
    <n v="0"/>
    <x v="0"/>
    <x v="2"/>
    <x v="4"/>
    <x v="13"/>
    <s v="GASTOS SERV.SOC"/>
    <m/>
  </r>
  <r>
    <x v="3"/>
    <x v="3"/>
    <x v="59"/>
    <x v="20"/>
    <x v="23"/>
    <n v="0"/>
    <n v="0"/>
    <x v="0"/>
    <x v="2"/>
    <x v="4"/>
    <x v="13"/>
    <s v="GASTOS SERV.SOC"/>
    <m/>
  </r>
  <r>
    <x v="3"/>
    <x v="3"/>
    <x v="60"/>
    <x v="21"/>
    <x v="38"/>
    <n v="0"/>
    <n v="0"/>
    <x v="0"/>
    <x v="2"/>
    <x v="4"/>
    <x v="13"/>
    <s v="GASTOS SERV.SOC"/>
    <s v="CRED. SOCIAL"/>
  </r>
  <r>
    <x v="3"/>
    <x v="3"/>
    <x v="61"/>
    <x v="22"/>
    <x v="25"/>
    <n v="0"/>
    <n v="0"/>
    <x v="0"/>
    <x v="2"/>
    <x v="4"/>
    <x v="13"/>
    <s v="GASTOS SERV.SOC"/>
    <m/>
  </r>
  <r>
    <x v="3"/>
    <x v="3"/>
    <x v="62"/>
    <x v="23"/>
    <x v="26"/>
    <n v="0"/>
    <n v="0"/>
    <x v="0"/>
    <x v="2"/>
    <x v="4"/>
    <x v="13"/>
    <s v="GASTOS SERV.SOC"/>
    <m/>
  </r>
  <r>
    <x v="3"/>
    <x v="3"/>
    <x v="2"/>
    <x v="43"/>
    <x v="60"/>
    <n v="5007086.1842499999"/>
    <n v="5050143.50734"/>
    <x v="1"/>
    <x v="1"/>
    <x v="1"/>
    <x v="1"/>
    <m/>
    <m/>
  </r>
  <r>
    <x v="3"/>
    <x v="3"/>
    <x v="2"/>
    <x v="25"/>
    <x v="61"/>
    <m/>
    <m/>
    <x v="1"/>
    <x v="1"/>
    <x v="1"/>
    <x v="1"/>
    <m/>
    <m/>
  </r>
  <r>
    <x v="3"/>
    <x v="3"/>
    <x v="63"/>
    <x v="44"/>
    <x v="62"/>
    <n v="0"/>
    <n v="0"/>
    <x v="0"/>
    <x v="2"/>
    <x v="5"/>
    <x v="14"/>
    <s v="OTRO GASTOS"/>
    <m/>
  </r>
  <r>
    <x v="3"/>
    <x v="3"/>
    <x v="64"/>
    <x v="45"/>
    <x v="63"/>
    <n v="0"/>
    <n v="0"/>
    <x v="0"/>
    <x v="2"/>
    <x v="5"/>
    <x v="14"/>
    <s v="OTRO GASTOS"/>
    <m/>
  </r>
  <r>
    <x v="3"/>
    <x v="3"/>
    <x v="2"/>
    <x v="46"/>
    <x v="62"/>
    <n v="0"/>
    <n v="0"/>
    <x v="1"/>
    <x v="1"/>
    <x v="1"/>
    <x v="1"/>
    <m/>
    <m/>
  </r>
  <r>
    <x v="3"/>
    <x v="3"/>
    <x v="65"/>
    <x v="47"/>
    <x v="64"/>
    <n v="51125939.493649997"/>
    <n v="42229952.856649995"/>
    <x v="1"/>
    <x v="1"/>
    <x v="1"/>
    <x v="1"/>
    <m/>
    <m/>
  </r>
  <r>
    <x v="3"/>
    <x v="3"/>
    <x v="66"/>
    <x v="25"/>
    <x v="65"/>
    <n v="233813385.59064999"/>
    <n v="268988806.65565002"/>
    <x v="1"/>
    <x v="1"/>
    <x v="1"/>
    <x v="1"/>
    <m/>
    <m/>
  </r>
  <r>
    <x v="3"/>
    <x v="3"/>
    <x v="2"/>
    <x v="25"/>
    <x v="66"/>
    <m/>
    <m/>
    <x v="1"/>
    <x v="1"/>
    <x v="1"/>
    <x v="1"/>
    <m/>
    <m/>
  </r>
  <r>
    <x v="3"/>
    <x v="3"/>
    <x v="67"/>
    <x v="48"/>
    <x v="66"/>
    <n v="6477944.7441000044"/>
    <n v="5170346.5003599524"/>
    <x v="1"/>
    <x v="1"/>
    <x v="1"/>
    <x v="1"/>
    <m/>
    <m/>
  </r>
  <r>
    <x v="4"/>
    <x v="4"/>
    <x v="0"/>
    <x v="0"/>
    <x v="0"/>
    <n v="18752930"/>
    <n v="21213826"/>
    <x v="0"/>
    <x v="0"/>
    <x v="0"/>
    <x v="0"/>
    <s v="SUBSIDIO DINERO"/>
    <s v="SUB-DINERO"/>
  </r>
  <r>
    <x v="4"/>
    <x v="4"/>
    <x v="1"/>
    <x v="1"/>
    <x v="1"/>
    <n v="650210"/>
    <n v="732335"/>
    <x v="0"/>
    <x v="0"/>
    <x v="0"/>
    <x v="0"/>
    <s v="SUBSIDIO DINERO"/>
    <s v="SUB-DINERO"/>
  </r>
  <r>
    <x v="4"/>
    <x v="4"/>
    <x v="2"/>
    <x v="2"/>
    <x v="2"/>
    <n v="19403140"/>
    <n v="21946161"/>
    <x v="1"/>
    <x v="1"/>
    <x v="1"/>
    <x v="1"/>
    <m/>
    <m/>
  </r>
  <r>
    <x v="4"/>
    <x v="4"/>
    <x v="3"/>
    <x v="3"/>
    <x v="3"/>
    <n v="1370331"/>
    <n v="1451135"/>
    <x v="0"/>
    <x v="0"/>
    <x v="0"/>
    <x v="2"/>
    <s v="OTRO GASTOS"/>
    <s v="SUB-DINERO"/>
  </r>
  <r>
    <x v="4"/>
    <x v="4"/>
    <x v="4"/>
    <x v="4"/>
    <x v="4"/>
    <n v="3024772"/>
    <n v="3361057"/>
    <x v="0"/>
    <x v="0"/>
    <x v="0"/>
    <x v="3"/>
    <s v="OTRO GASTOS"/>
    <m/>
  </r>
  <r>
    <x v="4"/>
    <x v="4"/>
    <x v="2"/>
    <x v="5"/>
    <x v="5"/>
    <n v="3024772"/>
    <n v="3361057"/>
    <x v="1"/>
    <x v="1"/>
    <x v="1"/>
    <x v="1"/>
    <m/>
    <m/>
  </r>
  <r>
    <x v="4"/>
    <x v="4"/>
    <x v="5"/>
    <x v="6"/>
    <x v="6"/>
    <n v="0"/>
    <n v="0"/>
    <x v="0"/>
    <x v="0"/>
    <x v="0"/>
    <x v="4"/>
    <s v="OTRO GASTOS"/>
    <m/>
  </r>
  <r>
    <x v="4"/>
    <x v="4"/>
    <x v="2"/>
    <x v="7"/>
    <x v="7"/>
    <n v="0"/>
    <n v="0"/>
    <x v="1"/>
    <x v="1"/>
    <x v="1"/>
    <x v="1"/>
    <m/>
    <m/>
  </r>
  <r>
    <x v="4"/>
    <x v="4"/>
    <x v="2"/>
    <x v="8"/>
    <x v="8"/>
    <m/>
    <m/>
    <x v="1"/>
    <x v="1"/>
    <x v="1"/>
    <x v="1"/>
    <m/>
    <m/>
  </r>
  <r>
    <x v="4"/>
    <x v="4"/>
    <x v="6"/>
    <x v="9"/>
    <x v="9"/>
    <n v="0"/>
    <n v="0"/>
    <x v="0"/>
    <x v="0"/>
    <x v="0"/>
    <x v="5"/>
    <s v="GASTOS MERCADEO"/>
    <s v="GASTOS MERCADEO"/>
  </r>
  <r>
    <x v="4"/>
    <x v="4"/>
    <x v="2"/>
    <x v="8"/>
    <x v="10"/>
    <m/>
    <m/>
    <x v="1"/>
    <x v="1"/>
    <x v="1"/>
    <x v="1"/>
    <m/>
    <m/>
  </r>
  <r>
    <x v="4"/>
    <x v="4"/>
    <x v="7"/>
    <x v="10"/>
    <x v="11"/>
    <n v="0"/>
    <n v="0"/>
    <x v="0"/>
    <x v="0"/>
    <x v="0"/>
    <x v="6"/>
    <s v="GASTOS SALUD"/>
    <s v="EPS-S"/>
  </r>
  <r>
    <x v="4"/>
    <x v="4"/>
    <x v="8"/>
    <x v="11"/>
    <x v="12"/>
    <n v="0"/>
    <n v="0"/>
    <x v="0"/>
    <x v="0"/>
    <x v="0"/>
    <x v="6"/>
    <s v="GASTOS SALUD"/>
    <s v="IPS"/>
  </r>
  <r>
    <x v="4"/>
    <x v="4"/>
    <x v="9"/>
    <x v="12"/>
    <x v="13"/>
    <n v="0"/>
    <n v="0"/>
    <x v="0"/>
    <x v="0"/>
    <x v="0"/>
    <x v="6"/>
    <s v="GASTOS SALUD"/>
    <s v="EPS"/>
  </r>
  <r>
    <x v="4"/>
    <x v="4"/>
    <x v="10"/>
    <x v="13"/>
    <x v="14"/>
    <n v="0"/>
    <n v="0"/>
    <x v="0"/>
    <x v="0"/>
    <x v="0"/>
    <x v="6"/>
    <s v="GASTOS SALUD"/>
    <s v="MED-PRE"/>
  </r>
  <r>
    <x v="4"/>
    <x v="4"/>
    <x v="2"/>
    <x v="8"/>
    <x v="15"/>
    <n v="0"/>
    <n v="0"/>
    <x v="1"/>
    <x v="1"/>
    <x v="1"/>
    <x v="1"/>
    <m/>
    <m/>
  </r>
  <r>
    <x v="4"/>
    <x v="4"/>
    <x v="2"/>
    <x v="8"/>
    <x v="16"/>
    <m/>
    <m/>
    <x v="1"/>
    <x v="1"/>
    <x v="1"/>
    <x v="1"/>
    <m/>
    <m/>
  </r>
  <r>
    <x v="4"/>
    <x v="4"/>
    <x v="11"/>
    <x v="14"/>
    <x v="17"/>
    <n v="0"/>
    <n v="0"/>
    <x v="0"/>
    <x v="0"/>
    <x v="0"/>
    <x v="7"/>
    <s v="GASTOS SERV.SOC"/>
    <m/>
  </r>
  <r>
    <x v="4"/>
    <x v="4"/>
    <x v="12"/>
    <x v="15"/>
    <x v="18"/>
    <n v="14588"/>
    <n v="13442"/>
    <x v="0"/>
    <x v="0"/>
    <x v="0"/>
    <x v="7"/>
    <s v="GASTOS SERV.SOC"/>
    <m/>
  </r>
  <r>
    <x v="4"/>
    <x v="4"/>
    <x v="13"/>
    <x v="16"/>
    <x v="19"/>
    <n v="894514"/>
    <n v="798020"/>
    <x v="0"/>
    <x v="0"/>
    <x v="0"/>
    <x v="7"/>
    <s v="GASTOS SERV.SOC"/>
    <m/>
  </r>
  <r>
    <x v="4"/>
    <x v="4"/>
    <x v="14"/>
    <x v="17"/>
    <x v="20"/>
    <n v="8307"/>
    <n v="13614"/>
    <x v="0"/>
    <x v="0"/>
    <x v="0"/>
    <x v="7"/>
    <s v="GASTOS SERV.SOC"/>
    <m/>
  </r>
  <r>
    <x v="4"/>
    <x v="4"/>
    <x v="15"/>
    <x v="18"/>
    <x v="21"/>
    <n v="104973"/>
    <n v="132157"/>
    <x v="0"/>
    <x v="0"/>
    <x v="0"/>
    <x v="7"/>
    <s v="GASTOS SERV.SOC"/>
    <m/>
  </r>
  <r>
    <x v="4"/>
    <x v="4"/>
    <x v="16"/>
    <x v="19"/>
    <x v="22"/>
    <n v="8863"/>
    <n v="2856"/>
    <x v="0"/>
    <x v="0"/>
    <x v="0"/>
    <x v="7"/>
    <s v="GASTOS SERV.SOC"/>
    <m/>
  </r>
  <r>
    <x v="4"/>
    <x v="4"/>
    <x v="17"/>
    <x v="20"/>
    <x v="23"/>
    <n v="4852050"/>
    <n v="4891011"/>
    <x v="0"/>
    <x v="0"/>
    <x v="0"/>
    <x v="7"/>
    <s v="GASTOS SERV.SOC"/>
    <m/>
  </r>
  <r>
    <x v="4"/>
    <x v="4"/>
    <x v="18"/>
    <x v="21"/>
    <x v="24"/>
    <n v="121570"/>
    <n v="71389"/>
    <x v="0"/>
    <x v="0"/>
    <x v="0"/>
    <x v="7"/>
    <s v="GASTOS SERV.SOC"/>
    <s v="CRED. SOCIAL"/>
  </r>
  <r>
    <x v="4"/>
    <x v="4"/>
    <x v="19"/>
    <x v="22"/>
    <x v="25"/>
    <n v="0"/>
    <n v="0"/>
    <x v="0"/>
    <x v="0"/>
    <x v="0"/>
    <x v="7"/>
    <s v="GASTOS SERV.SOC"/>
    <m/>
  </r>
  <r>
    <x v="4"/>
    <x v="4"/>
    <x v="20"/>
    <x v="23"/>
    <x v="26"/>
    <n v="0"/>
    <n v="0"/>
    <x v="0"/>
    <x v="0"/>
    <x v="0"/>
    <x v="7"/>
    <s v="GASTOS SERV.SOC"/>
    <m/>
  </r>
  <r>
    <x v="4"/>
    <x v="4"/>
    <x v="2"/>
    <x v="8"/>
    <x v="27"/>
    <n v="6004865"/>
    <n v="5922489"/>
    <x v="1"/>
    <x v="1"/>
    <x v="1"/>
    <x v="1"/>
    <m/>
    <m/>
  </r>
  <r>
    <x v="4"/>
    <x v="4"/>
    <x v="2"/>
    <x v="24"/>
    <x v="28"/>
    <n v="29803108"/>
    <n v="32680842"/>
    <x v="1"/>
    <x v="1"/>
    <x v="1"/>
    <x v="1"/>
    <m/>
    <m/>
  </r>
  <r>
    <x v="4"/>
    <x v="4"/>
    <x v="2"/>
    <x v="25"/>
    <x v="29"/>
    <m/>
    <m/>
    <x v="1"/>
    <x v="1"/>
    <x v="1"/>
    <x v="1"/>
    <m/>
    <m/>
  </r>
  <r>
    <x v="4"/>
    <x v="4"/>
    <x v="2"/>
    <x v="26"/>
    <x v="30"/>
    <m/>
    <m/>
    <x v="1"/>
    <x v="1"/>
    <x v="1"/>
    <x v="1"/>
    <m/>
    <m/>
  </r>
  <r>
    <x v="4"/>
    <x v="4"/>
    <x v="21"/>
    <x v="27"/>
    <x v="31"/>
    <n v="4156695"/>
    <n v="4681297"/>
    <x v="0"/>
    <x v="2"/>
    <x v="2"/>
    <x v="8"/>
    <s v="GTOS ADMON"/>
    <m/>
  </r>
  <r>
    <x v="4"/>
    <x v="4"/>
    <x v="2"/>
    <x v="26"/>
    <x v="8"/>
    <m/>
    <m/>
    <x v="1"/>
    <x v="1"/>
    <x v="1"/>
    <x v="1"/>
    <m/>
    <m/>
  </r>
  <r>
    <x v="4"/>
    <x v="4"/>
    <x v="22"/>
    <x v="9"/>
    <x v="32"/>
    <n v="0"/>
    <n v="0"/>
    <x v="0"/>
    <x v="2"/>
    <x v="2"/>
    <x v="9"/>
    <s v="GASTOS MERCADEO"/>
    <s v="GASTOS MERCADEO"/>
  </r>
  <r>
    <x v="4"/>
    <x v="4"/>
    <x v="2"/>
    <x v="26"/>
    <x v="33"/>
    <m/>
    <m/>
    <x v="1"/>
    <x v="1"/>
    <x v="1"/>
    <x v="1"/>
    <m/>
    <m/>
  </r>
  <r>
    <x v="4"/>
    <x v="4"/>
    <x v="23"/>
    <x v="10"/>
    <x v="34"/>
    <n v="0"/>
    <n v="0"/>
    <x v="0"/>
    <x v="2"/>
    <x v="2"/>
    <x v="10"/>
    <s v="GASTOS SALUD"/>
    <s v="EPS-S"/>
  </r>
  <r>
    <x v="4"/>
    <x v="4"/>
    <x v="24"/>
    <x v="11"/>
    <x v="12"/>
    <n v="0"/>
    <n v="0"/>
    <x v="0"/>
    <x v="2"/>
    <x v="2"/>
    <x v="10"/>
    <s v="GASTOS SALUD"/>
    <s v="IPS"/>
  </r>
  <r>
    <x v="4"/>
    <x v="4"/>
    <x v="25"/>
    <x v="12"/>
    <x v="13"/>
    <n v="0"/>
    <n v="0"/>
    <x v="0"/>
    <x v="2"/>
    <x v="2"/>
    <x v="10"/>
    <s v="GASTOS SALUD"/>
    <s v="EPS"/>
  </r>
  <r>
    <x v="4"/>
    <x v="4"/>
    <x v="26"/>
    <x v="13"/>
    <x v="14"/>
    <n v="0"/>
    <n v="0"/>
    <x v="0"/>
    <x v="2"/>
    <x v="2"/>
    <x v="10"/>
    <s v="GASTOS SALUD"/>
    <s v="MED-PRE"/>
  </r>
  <r>
    <x v="4"/>
    <x v="4"/>
    <x v="2"/>
    <x v="26"/>
    <x v="35"/>
    <n v="0"/>
    <n v="0"/>
    <x v="1"/>
    <x v="1"/>
    <x v="1"/>
    <x v="1"/>
    <m/>
    <m/>
  </r>
  <r>
    <x v="4"/>
    <x v="4"/>
    <x v="2"/>
    <x v="26"/>
    <x v="36"/>
    <m/>
    <m/>
    <x v="1"/>
    <x v="1"/>
    <x v="1"/>
    <x v="1"/>
    <m/>
    <m/>
  </r>
  <r>
    <x v="4"/>
    <x v="4"/>
    <x v="27"/>
    <x v="14"/>
    <x v="17"/>
    <n v="0"/>
    <n v="0"/>
    <x v="0"/>
    <x v="2"/>
    <x v="2"/>
    <x v="11"/>
    <s v="GASTOS SERV.SOC"/>
    <m/>
  </r>
  <r>
    <x v="4"/>
    <x v="4"/>
    <x v="28"/>
    <x v="15"/>
    <x v="18"/>
    <n v="474717"/>
    <n v="557493"/>
    <x v="0"/>
    <x v="2"/>
    <x v="2"/>
    <x v="11"/>
    <s v="GASTOS SERV.SOC"/>
    <m/>
  </r>
  <r>
    <x v="4"/>
    <x v="4"/>
    <x v="29"/>
    <x v="16"/>
    <x v="37"/>
    <n v="1888214"/>
    <n v="2159467"/>
    <x v="0"/>
    <x v="2"/>
    <x v="2"/>
    <x v="11"/>
    <s v="GASTOS SERV.SOC"/>
    <m/>
  </r>
  <r>
    <x v="4"/>
    <x v="4"/>
    <x v="30"/>
    <x v="17"/>
    <x v="20"/>
    <n v="383364"/>
    <n v="367917"/>
    <x v="0"/>
    <x v="2"/>
    <x v="2"/>
    <x v="11"/>
    <s v="GASTOS SERV.SOC"/>
    <m/>
  </r>
  <r>
    <x v="4"/>
    <x v="4"/>
    <x v="31"/>
    <x v="18"/>
    <x v="21"/>
    <n v="114689"/>
    <n v="115470"/>
    <x v="0"/>
    <x v="2"/>
    <x v="2"/>
    <x v="11"/>
    <s v="GASTOS SERV.SOC"/>
    <m/>
  </r>
  <r>
    <x v="4"/>
    <x v="4"/>
    <x v="32"/>
    <x v="19"/>
    <x v="22"/>
    <n v="334026"/>
    <n v="412756"/>
    <x v="0"/>
    <x v="2"/>
    <x v="2"/>
    <x v="11"/>
    <s v="GASTOS SERV.SOC"/>
    <m/>
  </r>
  <r>
    <x v="4"/>
    <x v="4"/>
    <x v="33"/>
    <x v="20"/>
    <x v="23"/>
    <n v="11804707"/>
    <n v="12875337"/>
    <x v="0"/>
    <x v="2"/>
    <x v="2"/>
    <x v="11"/>
    <s v="GASTOS SERV.SOC"/>
    <m/>
  </r>
  <r>
    <x v="4"/>
    <x v="4"/>
    <x v="34"/>
    <x v="21"/>
    <x v="38"/>
    <n v="1281121"/>
    <n v="1281658"/>
    <x v="0"/>
    <x v="2"/>
    <x v="2"/>
    <x v="11"/>
    <s v="GASTOS SERV.SOC"/>
    <s v="CRED. SOCIAL"/>
  </r>
  <r>
    <x v="4"/>
    <x v="4"/>
    <x v="35"/>
    <x v="22"/>
    <x v="39"/>
    <n v="0"/>
    <n v="0"/>
    <x v="0"/>
    <x v="2"/>
    <x v="2"/>
    <x v="11"/>
    <s v="GASTOS SERV.SOC"/>
    <m/>
  </r>
  <r>
    <x v="4"/>
    <x v="4"/>
    <x v="36"/>
    <x v="23"/>
    <x v="26"/>
    <n v="0"/>
    <n v="0"/>
    <x v="0"/>
    <x v="2"/>
    <x v="2"/>
    <x v="11"/>
    <s v="GASTOS SERV.SOC"/>
    <m/>
  </r>
  <r>
    <x v="4"/>
    <x v="4"/>
    <x v="2"/>
    <x v="26"/>
    <x v="40"/>
    <n v="16280838"/>
    <n v="17770098"/>
    <x v="1"/>
    <x v="1"/>
    <x v="1"/>
    <x v="1"/>
    <m/>
    <m/>
  </r>
  <r>
    <x v="4"/>
    <x v="4"/>
    <x v="2"/>
    <x v="28"/>
    <x v="41"/>
    <n v="20437533"/>
    <n v="22451395"/>
    <x v="1"/>
    <x v="1"/>
    <x v="1"/>
    <x v="1"/>
    <m/>
    <m/>
  </r>
  <r>
    <x v="4"/>
    <x v="4"/>
    <x v="2"/>
    <x v="29"/>
    <x v="42"/>
    <m/>
    <m/>
    <x v="1"/>
    <x v="1"/>
    <x v="1"/>
    <x v="1"/>
    <m/>
    <m/>
  </r>
  <r>
    <x v="4"/>
    <x v="4"/>
    <x v="2"/>
    <x v="30"/>
    <x v="43"/>
    <n v="2597934"/>
    <n v="2925810"/>
    <x v="1"/>
    <x v="1"/>
    <x v="1"/>
    <x v="1"/>
    <m/>
    <m/>
  </r>
  <r>
    <x v="4"/>
    <x v="4"/>
    <x v="37"/>
    <x v="31"/>
    <x v="44"/>
    <n v="779380"/>
    <n v="877743"/>
    <x v="0"/>
    <x v="2"/>
    <x v="3"/>
    <x v="12"/>
    <s v="APROP. DE  LEY"/>
    <m/>
  </r>
  <r>
    <x v="4"/>
    <x v="4"/>
    <x v="38"/>
    <x v="32"/>
    <x v="45"/>
    <n v="1298967"/>
    <n v="1462905"/>
    <x v="0"/>
    <x v="2"/>
    <x v="3"/>
    <x v="12"/>
    <s v="APROP. DE  LEY"/>
    <m/>
  </r>
  <r>
    <x v="4"/>
    <x v="4"/>
    <x v="39"/>
    <x v="33"/>
    <x v="46"/>
    <n v="519587"/>
    <n v="585162"/>
    <x v="0"/>
    <x v="2"/>
    <x v="3"/>
    <x v="12"/>
    <s v="APROP. DE  LEY"/>
    <m/>
  </r>
  <r>
    <x v="4"/>
    <x v="4"/>
    <x v="40"/>
    <x v="34"/>
    <x v="47"/>
    <n v="5845353"/>
    <n v="6583073"/>
    <x v="0"/>
    <x v="2"/>
    <x v="3"/>
    <x v="12"/>
    <s v="APROP. DE  LEY"/>
    <m/>
  </r>
  <r>
    <x v="4"/>
    <x v="4"/>
    <x v="41"/>
    <x v="35"/>
    <x v="48"/>
    <n v="2597935"/>
    <n v="2925810"/>
    <x v="0"/>
    <x v="2"/>
    <x v="3"/>
    <x v="12"/>
    <s v="APROP. DE  LEY"/>
    <m/>
  </r>
  <r>
    <x v="4"/>
    <x v="4"/>
    <x v="42"/>
    <x v="36"/>
    <x v="49"/>
    <n v="3247418"/>
    <n v="3657263"/>
    <x v="0"/>
    <x v="2"/>
    <x v="3"/>
    <x v="12"/>
    <s v="APROP. DE  LEY"/>
    <m/>
  </r>
  <r>
    <x v="4"/>
    <x v="4"/>
    <x v="43"/>
    <x v="37"/>
    <x v="50"/>
    <n v="1699648"/>
    <n v="1915674"/>
    <x v="0"/>
    <x v="2"/>
    <x v="3"/>
    <x v="12"/>
    <s v="APROP. DE  LEY"/>
    <m/>
  </r>
  <r>
    <x v="4"/>
    <x v="4"/>
    <x v="44"/>
    <x v="38"/>
    <x v="51"/>
    <n v="1039174"/>
    <n v="1170324"/>
    <x v="0"/>
    <x v="2"/>
    <x v="3"/>
    <x v="12"/>
    <s v="APROP. DE  LEY"/>
    <m/>
  </r>
  <r>
    <x v="4"/>
    <x v="4"/>
    <x v="45"/>
    <x v="39"/>
    <x v="52"/>
    <n v="519587"/>
    <n v="585162"/>
    <x v="0"/>
    <x v="2"/>
    <x v="3"/>
    <x v="12"/>
    <s v="APROP. DE  LEY"/>
    <m/>
  </r>
  <r>
    <x v="4"/>
    <x v="4"/>
    <x v="46"/>
    <x v="40"/>
    <x v="53"/>
    <n v="30000"/>
    <n v="30000"/>
    <x v="0"/>
    <x v="2"/>
    <x v="3"/>
    <x v="12"/>
    <s v="APROP. DE  LEY"/>
    <m/>
  </r>
  <r>
    <x v="4"/>
    <x v="4"/>
    <x v="2"/>
    <x v="41"/>
    <x v="54"/>
    <n v="11731696"/>
    <n v="13210043"/>
    <x v="1"/>
    <x v="1"/>
    <x v="1"/>
    <x v="1"/>
    <m/>
    <m/>
  </r>
  <r>
    <x v="4"/>
    <x v="4"/>
    <x v="2"/>
    <x v="42"/>
    <x v="55"/>
    <m/>
    <m/>
    <x v="1"/>
    <x v="1"/>
    <x v="1"/>
    <x v="1"/>
    <m/>
    <m/>
  </r>
  <r>
    <x v="4"/>
    <x v="4"/>
    <x v="47"/>
    <x v="27"/>
    <x v="56"/>
    <n v="607833"/>
    <n v="776194"/>
    <x v="0"/>
    <x v="2"/>
    <x v="4"/>
    <x v="13"/>
    <s v="OTRO GASTOS"/>
    <m/>
  </r>
  <r>
    <x v="4"/>
    <x v="4"/>
    <x v="48"/>
    <x v="9"/>
    <x v="8"/>
    <n v="0"/>
    <n v="0"/>
    <x v="0"/>
    <x v="2"/>
    <x v="4"/>
    <x v="13"/>
    <s v="GASTOS MERCADEO"/>
    <s v="GASTOS MERCADEO"/>
  </r>
  <r>
    <x v="4"/>
    <x v="4"/>
    <x v="49"/>
    <x v="10"/>
    <x v="57"/>
    <n v="0"/>
    <n v="0"/>
    <x v="0"/>
    <x v="2"/>
    <x v="4"/>
    <x v="13"/>
    <s v="GASTOS SALUD"/>
    <s v="EPS-S"/>
  </r>
  <r>
    <x v="4"/>
    <x v="4"/>
    <x v="50"/>
    <x v="11"/>
    <x v="58"/>
    <n v="0"/>
    <n v="0"/>
    <x v="0"/>
    <x v="2"/>
    <x v="4"/>
    <x v="13"/>
    <s v="GASTOS SALUD"/>
    <s v="IPS"/>
  </r>
  <r>
    <x v="4"/>
    <x v="4"/>
    <x v="51"/>
    <x v="12"/>
    <x v="59"/>
    <n v="0"/>
    <n v="0"/>
    <x v="0"/>
    <x v="2"/>
    <x v="4"/>
    <x v="13"/>
    <s v="GASTOS SALUD"/>
    <s v="EPS"/>
  </r>
  <r>
    <x v="4"/>
    <x v="4"/>
    <x v="52"/>
    <x v="13"/>
    <x v="14"/>
    <n v="0"/>
    <n v="0"/>
    <x v="0"/>
    <x v="2"/>
    <x v="4"/>
    <x v="13"/>
    <s v="GASTOS SALUD"/>
    <s v="MED-PRE"/>
  </r>
  <r>
    <x v="4"/>
    <x v="4"/>
    <x v="53"/>
    <x v="14"/>
    <x v="17"/>
    <n v="0"/>
    <n v="0"/>
    <x v="0"/>
    <x v="2"/>
    <x v="4"/>
    <x v="13"/>
    <s v="GASTOS SERV.SOC"/>
    <m/>
  </r>
  <r>
    <x v="4"/>
    <x v="4"/>
    <x v="54"/>
    <x v="15"/>
    <x v="18"/>
    <n v="491"/>
    <n v="0"/>
    <x v="0"/>
    <x v="2"/>
    <x v="4"/>
    <x v="13"/>
    <s v="GASTOS SERV.SOC"/>
    <m/>
  </r>
  <r>
    <x v="4"/>
    <x v="4"/>
    <x v="55"/>
    <x v="16"/>
    <x v="37"/>
    <n v="1055"/>
    <n v="272"/>
    <x v="0"/>
    <x v="2"/>
    <x v="4"/>
    <x v="13"/>
    <s v="GASTOS SERV.SOC"/>
    <m/>
  </r>
  <r>
    <x v="4"/>
    <x v="4"/>
    <x v="56"/>
    <x v="17"/>
    <x v="20"/>
    <n v="164"/>
    <n v="85"/>
    <x v="0"/>
    <x v="2"/>
    <x v="4"/>
    <x v="13"/>
    <s v="GASTOS SERV.SOC"/>
    <m/>
  </r>
  <r>
    <x v="4"/>
    <x v="4"/>
    <x v="57"/>
    <x v="18"/>
    <x v="21"/>
    <n v="164"/>
    <n v="0"/>
    <x v="0"/>
    <x v="2"/>
    <x v="4"/>
    <x v="13"/>
    <s v="GASTOS SERV.SOC"/>
    <m/>
  </r>
  <r>
    <x v="4"/>
    <x v="4"/>
    <x v="58"/>
    <x v="19"/>
    <x v="22"/>
    <n v="164"/>
    <n v="0"/>
    <x v="0"/>
    <x v="2"/>
    <x v="4"/>
    <x v="13"/>
    <s v="GASTOS SERV.SOC"/>
    <m/>
  </r>
  <r>
    <x v="4"/>
    <x v="4"/>
    <x v="59"/>
    <x v="20"/>
    <x v="23"/>
    <n v="401175"/>
    <n v="233505"/>
    <x v="0"/>
    <x v="2"/>
    <x v="4"/>
    <x v="13"/>
    <s v="GASTOS SERV.SOC"/>
    <m/>
  </r>
  <r>
    <x v="4"/>
    <x v="4"/>
    <x v="60"/>
    <x v="21"/>
    <x v="38"/>
    <n v="5431"/>
    <n v="1642"/>
    <x v="0"/>
    <x v="2"/>
    <x v="4"/>
    <x v="13"/>
    <s v="GASTOS SERV.SOC"/>
    <s v="CRED. SOCIAL"/>
  </r>
  <r>
    <x v="4"/>
    <x v="4"/>
    <x v="61"/>
    <x v="22"/>
    <x v="25"/>
    <n v="0"/>
    <n v="0"/>
    <x v="0"/>
    <x v="2"/>
    <x v="4"/>
    <x v="13"/>
    <s v="GASTOS SERV.SOC"/>
    <m/>
  </r>
  <r>
    <x v="4"/>
    <x v="4"/>
    <x v="62"/>
    <x v="23"/>
    <x v="26"/>
    <n v="0"/>
    <n v="0"/>
    <x v="0"/>
    <x v="2"/>
    <x v="4"/>
    <x v="13"/>
    <s v="GASTOS SERV.SOC"/>
    <m/>
  </r>
  <r>
    <x v="4"/>
    <x v="4"/>
    <x v="2"/>
    <x v="43"/>
    <x v="60"/>
    <n v="1016477"/>
    <n v="1011698"/>
    <x v="1"/>
    <x v="1"/>
    <x v="1"/>
    <x v="1"/>
    <m/>
    <m/>
  </r>
  <r>
    <x v="4"/>
    <x v="4"/>
    <x v="2"/>
    <x v="25"/>
    <x v="61"/>
    <m/>
    <m/>
    <x v="1"/>
    <x v="1"/>
    <x v="1"/>
    <x v="1"/>
    <m/>
    <m/>
  </r>
  <r>
    <x v="4"/>
    <x v="4"/>
    <x v="63"/>
    <x v="44"/>
    <x v="62"/>
    <n v="0"/>
    <n v="0"/>
    <x v="0"/>
    <x v="2"/>
    <x v="5"/>
    <x v="14"/>
    <s v="OTRO GASTOS"/>
    <m/>
  </r>
  <r>
    <x v="4"/>
    <x v="4"/>
    <x v="64"/>
    <x v="45"/>
    <x v="63"/>
    <n v="0"/>
    <n v="0"/>
    <x v="0"/>
    <x v="2"/>
    <x v="5"/>
    <x v="14"/>
    <s v="OTRO GASTOS"/>
    <m/>
  </r>
  <r>
    <x v="4"/>
    <x v="4"/>
    <x v="2"/>
    <x v="46"/>
    <x v="62"/>
    <n v="0"/>
    <n v="0"/>
    <x v="1"/>
    <x v="1"/>
    <x v="1"/>
    <x v="1"/>
    <m/>
    <m/>
  </r>
  <r>
    <x v="4"/>
    <x v="4"/>
    <x v="65"/>
    <x v="47"/>
    <x v="64"/>
    <n v="33185706"/>
    <n v="36673136"/>
    <x v="1"/>
    <x v="1"/>
    <x v="1"/>
    <x v="1"/>
    <m/>
    <m/>
  </r>
  <r>
    <x v="4"/>
    <x v="4"/>
    <x v="66"/>
    <x v="25"/>
    <x v="65"/>
    <n v="62988814"/>
    <n v="69353978"/>
    <x v="1"/>
    <x v="1"/>
    <x v="1"/>
    <x v="1"/>
    <m/>
    <m/>
  </r>
  <r>
    <x v="4"/>
    <x v="4"/>
    <x v="2"/>
    <x v="25"/>
    <x v="66"/>
    <m/>
    <m/>
    <x v="1"/>
    <x v="1"/>
    <x v="1"/>
    <x v="1"/>
    <m/>
    <m/>
  </r>
  <r>
    <x v="4"/>
    <x v="4"/>
    <x v="67"/>
    <x v="48"/>
    <x v="66"/>
    <n v="1116356"/>
    <n v="2839953"/>
    <x v="1"/>
    <x v="1"/>
    <x v="1"/>
    <x v="1"/>
    <m/>
    <m/>
  </r>
  <r>
    <x v="5"/>
    <x v="5"/>
    <x v="0"/>
    <x v="0"/>
    <x v="0"/>
    <n v="33135089"/>
    <n v="36235251"/>
    <x v="0"/>
    <x v="0"/>
    <x v="0"/>
    <x v="0"/>
    <s v="SUBSIDIO DINERO"/>
    <s v="SUB-DINERO"/>
  </r>
  <r>
    <x v="5"/>
    <x v="5"/>
    <x v="1"/>
    <x v="1"/>
    <x v="1"/>
    <n v="1442515"/>
    <n v="1462828"/>
    <x v="0"/>
    <x v="0"/>
    <x v="0"/>
    <x v="0"/>
    <s v="SUBSIDIO DINERO"/>
    <s v="SUB-DINERO"/>
  </r>
  <r>
    <x v="5"/>
    <x v="5"/>
    <x v="2"/>
    <x v="2"/>
    <x v="2"/>
    <n v="34577604"/>
    <n v="37698079"/>
    <x v="1"/>
    <x v="1"/>
    <x v="1"/>
    <x v="1"/>
    <m/>
    <m/>
  </r>
  <r>
    <x v="5"/>
    <x v="5"/>
    <x v="3"/>
    <x v="3"/>
    <x v="3"/>
    <n v="1283056"/>
    <n v="1840865"/>
    <x v="0"/>
    <x v="0"/>
    <x v="0"/>
    <x v="2"/>
    <s v="OTRO GASTOS"/>
    <s v="SUB-DINERO"/>
  </r>
  <r>
    <x v="5"/>
    <x v="5"/>
    <x v="4"/>
    <x v="4"/>
    <x v="4"/>
    <n v="8268610"/>
    <n v="9305568"/>
    <x v="0"/>
    <x v="0"/>
    <x v="0"/>
    <x v="3"/>
    <s v="OTRO GASTOS"/>
    <m/>
  </r>
  <r>
    <x v="5"/>
    <x v="5"/>
    <x v="2"/>
    <x v="5"/>
    <x v="5"/>
    <n v="8268610"/>
    <n v="9305568"/>
    <x v="1"/>
    <x v="1"/>
    <x v="1"/>
    <x v="1"/>
    <m/>
    <m/>
  </r>
  <r>
    <x v="5"/>
    <x v="5"/>
    <x v="5"/>
    <x v="6"/>
    <x v="6"/>
    <n v="0"/>
    <n v="0"/>
    <x v="0"/>
    <x v="0"/>
    <x v="0"/>
    <x v="4"/>
    <s v="OTRO GASTOS"/>
    <m/>
  </r>
  <r>
    <x v="5"/>
    <x v="5"/>
    <x v="2"/>
    <x v="7"/>
    <x v="7"/>
    <n v="0"/>
    <n v="0"/>
    <x v="1"/>
    <x v="1"/>
    <x v="1"/>
    <x v="1"/>
    <m/>
    <m/>
  </r>
  <r>
    <x v="5"/>
    <x v="5"/>
    <x v="2"/>
    <x v="8"/>
    <x v="8"/>
    <m/>
    <m/>
    <x v="1"/>
    <x v="1"/>
    <x v="1"/>
    <x v="1"/>
    <m/>
    <m/>
  </r>
  <r>
    <x v="5"/>
    <x v="5"/>
    <x v="6"/>
    <x v="9"/>
    <x v="9"/>
    <n v="3919655"/>
    <n v="2840889"/>
    <x v="0"/>
    <x v="0"/>
    <x v="0"/>
    <x v="5"/>
    <s v="GASTOS MERCADEO"/>
    <s v="GASTOS MERCADEO"/>
  </r>
  <r>
    <x v="5"/>
    <x v="5"/>
    <x v="2"/>
    <x v="8"/>
    <x v="10"/>
    <m/>
    <m/>
    <x v="1"/>
    <x v="1"/>
    <x v="1"/>
    <x v="1"/>
    <m/>
    <m/>
  </r>
  <r>
    <x v="5"/>
    <x v="5"/>
    <x v="7"/>
    <x v="10"/>
    <x v="11"/>
    <n v="0"/>
    <n v="0"/>
    <x v="0"/>
    <x v="0"/>
    <x v="0"/>
    <x v="6"/>
    <s v="GASTOS SALUD"/>
    <s v="EPS-S"/>
  </r>
  <r>
    <x v="5"/>
    <x v="5"/>
    <x v="8"/>
    <x v="11"/>
    <x v="12"/>
    <n v="880995"/>
    <n v="924998"/>
    <x v="0"/>
    <x v="0"/>
    <x v="0"/>
    <x v="6"/>
    <s v="GASTOS SALUD"/>
    <s v="IPS"/>
  </r>
  <r>
    <x v="5"/>
    <x v="5"/>
    <x v="9"/>
    <x v="12"/>
    <x v="13"/>
    <n v="0"/>
    <n v="0"/>
    <x v="0"/>
    <x v="0"/>
    <x v="0"/>
    <x v="6"/>
    <s v="GASTOS SALUD"/>
    <s v="EPS"/>
  </r>
  <r>
    <x v="5"/>
    <x v="5"/>
    <x v="10"/>
    <x v="13"/>
    <x v="14"/>
    <n v="0"/>
    <n v="0"/>
    <x v="0"/>
    <x v="0"/>
    <x v="0"/>
    <x v="6"/>
    <s v="GASTOS SALUD"/>
    <s v="MED-PRE"/>
  </r>
  <r>
    <x v="5"/>
    <x v="5"/>
    <x v="2"/>
    <x v="8"/>
    <x v="15"/>
    <n v="880995"/>
    <n v="924998"/>
    <x v="1"/>
    <x v="1"/>
    <x v="1"/>
    <x v="1"/>
    <m/>
    <m/>
  </r>
  <r>
    <x v="5"/>
    <x v="5"/>
    <x v="2"/>
    <x v="8"/>
    <x v="16"/>
    <m/>
    <m/>
    <x v="1"/>
    <x v="1"/>
    <x v="1"/>
    <x v="1"/>
    <m/>
    <m/>
  </r>
  <r>
    <x v="5"/>
    <x v="5"/>
    <x v="11"/>
    <x v="14"/>
    <x v="17"/>
    <n v="0"/>
    <n v="0"/>
    <x v="0"/>
    <x v="0"/>
    <x v="0"/>
    <x v="7"/>
    <s v="GASTOS SERV.SOC"/>
    <m/>
  </r>
  <r>
    <x v="5"/>
    <x v="5"/>
    <x v="12"/>
    <x v="15"/>
    <x v="18"/>
    <n v="500916"/>
    <n v="498859"/>
    <x v="0"/>
    <x v="0"/>
    <x v="0"/>
    <x v="7"/>
    <s v="GASTOS SERV.SOC"/>
    <m/>
  </r>
  <r>
    <x v="5"/>
    <x v="5"/>
    <x v="13"/>
    <x v="16"/>
    <x v="19"/>
    <n v="575170"/>
    <n v="530407"/>
    <x v="0"/>
    <x v="0"/>
    <x v="0"/>
    <x v="7"/>
    <s v="GASTOS SERV.SOC"/>
    <m/>
  </r>
  <r>
    <x v="5"/>
    <x v="5"/>
    <x v="14"/>
    <x v="17"/>
    <x v="20"/>
    <n v="470564"/>
    <n v="439997"/>
    <x v="0"/>
    <x v="0"/>
    <x v="0"/>
    <x v="7"/>
    <s v="GASTOS SERV.SOC"/>
    <m/>
  </r>
  <r>
    <x v="5"/>
    <x v="5"/>
    <x v="15"/>
    <x v="18"/>
    <x v="21"/>
    <n v="0"/>
    <n v="0"/>
    <x v="0"/>
    <x v="0"/>
    <x v="0"/>
    <x v="7"/>
    <s v="GASTOS SERV.SOC"/>
    <m/>
  </r>
  <r>
    <x v="5"/>
    <x v="5"/>
    <x v="16"/>
    <x v="19"/>
    <x v="22"/>
    <n v="1108226"/>
    <n v="607742"/>
    <x v="0"/>
    <x v="0"/>
    <x v="0"/>
    <x v="7"/>
    <s v="GASTOS SERV.SOC"/>
    <m/>
  </r>
  <r>
    <x v="5"/>
    <x v="5"/>
    <x v="17"/>
    <x v="20"/>
    <x v="23"/>
    <n v="14760463"/>
    <n v="16342570"/>
    <x v="0"/>
    <x v="0"/>
    <x v="0"/>
    <x v="7"/>
    <s v="GASTOS SERV.SOC"/>
    <m/>
  </r>
  <r>
    <x v="5"/>
    <x v="5"/>
    <x v="18"/>
    <x v="21"/>
    <x v="24"/>
    <n v="227068"/>
    <n v="117595"/>
    <x v="0"/>
    <x v="0"/>
    <x v="0"/>
    <x v="7"/>
    <s v="GASTOS SERV.SOC"/>
    <s v="CRED. SOCIAL"/>
  </r>
  <r>
    <x v="5"/>
    <x v="5"/>
    <x v="19"/>
    <x v="22"/>
    <x v="25"/>
    <n v="0"/>
    <n v="0"/>
    <x v="0"/>
    <x v="0"/>
    <x v="0"/>
    <x v="7"/>
    <s v="GASTOS SERV.SOC"/>
    <m/>
  </r>
  <r>
    <x v="5"/>
    <x v="5"/>
    <x v="20"/>
    <x v="23"/>
    <x v="26"/>
    <n v="0"/>
    <n v="0"/>
    <x v="0"/>
    <x v="0"/>
    <x v="0"/>
    <x v="7"/>
    <s v="GASTOS SERV.SOC"/>
    <m/>
  </r>
  <r>
    <x v="5"/>
    <x v="5"/>
    <x v="2"/>
    <x v="8"/>
    <x v="27"/>
    <n v="17642407"/>
    <n v="18537170"/>
    <x v="1"/>
    <x v="1"/>
    <x v="1"/>
    <x v="1"/>
    <m/>
    <m/>
  </r>
  <r>
    <x v="5"/>
    <x v="5"/>
    <x v="2"/>
    <x v="24"/>
    <x v="28"/>
    <n v="66572327"/>
    <n v="71147569"/>
    <x v="1"/>
    <x v="1"/>
    <x v="1"/>
    <x v="1"/>
    <m/>
    <m/>
  </r>
  <r>
    <x v="5"/>
    <x v="5"/>
    <x v="2"/>
    <x v="25"/>
    <x v="29"/>
    <m/>
    <m/>
    <x v="1"/>
    <x v="1"/>
    <x v="1"/>
    <x v="1"/>
    <m/>
    <m/>
  </r>
  <r>
    <x v="5"/>
    <x v="5"/>
    <x v="2"/>
    <x v="26"/>
    <x v="30"/>
    <m/>
    <m/>
    <x v="1"/>
    <x v="1"/>
    <x v="1"/>
    <x v="1"/>
    <m/>
    <m/>
  </r>
  <r>
    <x v="5"/>
    <x v="5"/>
    <x v="21"/>
    <x v="27"/>
    <x v="31"/>
    <n v="7270280"/>
    <n v="8015497"/>
    <x v="0"/>
    <x v="2"/>
    <x v="2"/>
    <x v="8"/>
    <s v="GTOS ADMON"/>
    <m/>
  </r>
  <r>
    <x v="5"/>
    <x v="5"/>
    <x v="2"/>
    <x v="26"/>
    <x v="8"/>
    <m/>
    <m/>
    <x v="1"/>
    <x v="1"/>
    <x v="1"/>
    <x v="1"/>
    <m/>
    <m/>
  </r>
  <r>
    <x v="5"/>
    <x v="5"/>
    <x v="22"/>
    <x v="9"/>
    <x v="32"/>
    <n v="450598"/>
    <n v="448793"/>
    <x v="0"/>
    <x v="2"/>
    <x v="2"/>
    <x v="9"/>
    <s v="GASTOS MERCADEO"/>
    <s v="GASTOS MERCADEO"/>
  </r>
  <r>
    <x v="5"/>
    <x v="5"/>
    <x v="2"/>
    <x v="26"/>
    <x v="33"/>
    <m/>
    <m/>
    <x v="1"/>
    <x v="1"/>
    <x v="1"/>
    <x v="1"/>
    <m/>
    <m/>
  </r>
  <r>
    <x v="5"/>
    <x v="5"/>
    <x v="23"/>
    <x v="10"/>
    <x v="34"/>
    <n v="0"/>
    <n v="0"/>
    <x v="0"/>
    <x v="2"/>
    <x v="2"/>
    <x v="10"/>
    <s v="GASTOS SALUD"/>
    <s v="EPS-S"/>
  </r>
  <r>
    <x v="5"/>
    <x v="5"/>
    <x v="24"/>
    <x v="11"/>
    <x v="12"/>
    <n v="530833"/>
    <n v="508150"/>
    <x v="0"/>
    <x v="2"/>
    <x v="2"/>
    <x v="10"/>
    <s v="GASTOS SALUD"/>
    <s v="IPS"/>
  </r>
  <r>
    <x v="5"/>
    <x v="5"/>
    <x v="25"/>
    <x v="12"/>
    <x v="13"/>
    <n v="0"/>
    <n v="0"/>
    <x v="0"/>
    <x v="2"/>
    <x v="2"/>
    <x v="10"/>
    <s v="GASTOS SALUD"/>
    <s v="EPS"/>
  </r>
  <r>
    <x v="5"/>
    <x v="5"/>
    <x v="26"/>
    <x v="13"/>
    <x v="14"/>
    <n v="0"/>
    <n v="0"/>
    <x v="0"/>
    <x v="2"/>
    <x v="2"/>
    <x v="10"/>
    <s v="GASTOS SALUD"/>
    <s v="MED-PRE"/>
  </r>
  <r>
    <x v="5"/>
    <x v="5"/>
    <x v="2"/>
    <x v="26"/>
    <x v="35"/>
    <n v="530833"/>
    <n v="508150"/>
    <x v="1"/>
    <x v="1"/>
    <x v="1"/>
    <x v="1"/>
    <m/>
    <m/>
  </r>
  <r>
    <x v="5"/>
    <x v="5"/>
    <x v="2"/>
    <x v="26"/>
    <x v="36"/>
    <m/>
    <m/>
    <x v="1"/>
    <x v="1"/>
    <x v="1"/>
    <x v="1"/>
    <m/>
    <m/>
  </r>
  <r>
    <x v="5"/>
    <x v="5"/>
    <x v="27"/>
    <x v="14"/>
    <x v="17"/>
    <n v="0"/>
    <n v="0"/>
    <x v="0"/>
    <x v="2"/>
    <x v="2"/>
    <x v="11"/>
    <s v="GASTOS SERV.SOC"/>
    <m/>
  </r>
  <r>
    <x v="5"/>
    <x v="5"/>
    <x v="28"/>
    <x v="15"/>
    <x v="18"/>
    <n v="747364"/>
    <n v="665306"/>
    <x v="0"/>
    <x v="2"/>
    <x v="2"/>
    <x v="11"/>
    <s v="GASTOS SERV.SOC"/>
    <m/>
  </r>
  <r>
    <x v="5"/>
    <x v="5"/>
    <x v="29"/>
    <x v="16"/>
    <x v="37"/>
    <n v="1199653"/>
    <n v="1202147"/>
    <x v="0"/>
    <x v="2"/>
    <x v="2"/>
    <x v="11"/>
    <s v="GASTOS SERV.SOC"/>
    <m/>
  </r>
  <r>
    <x v="5"/>
    <x v="5"/>
    <x v="30"/>
    <x v="17"/>
    <x v="20"/>
    <n v="1345927"/>
    <n v="1313594"/>
    <x v="0"/>
    <x v="2"/>
    <x v="2"/>
    <x v="11"/>
    <s v="GASTOS SERV.SOC"/>
    <m/>
  </r>
  <r>
    <x v="5"/>
    <x v="5"/>
    <x v="31"/>
    <x v="18"/>
    <x v="21"/>
    <n v="211978"/>
    <n v="219286"/>
    <x v="0"/>
    <x v="2"/>
    <x v="2"/>
    <x v="11"/>
    <s v="GASTOS SERV.SOC"/>
    <m/>
  </r>
  <r>
    <x v="5"/>
    <x v="5"/>
    <x v="32"/>
    <x v="19"/>
    <x v="22"/>
    <n v="315827"/>
    <n v="362873"/>
    <x v="0"/>
    <x v="2"/>
    <x v="2"/>
    <x v="11"/>
    <s v="GASTOS SERV.SOC"/>
    <m/>
  </r>
  <r>
    <x v="5"/>
    <x v="5"/>
    <x v="33"/>
    <x v="20"/>
    <x v="23"/>
    <n v="18537313"/>
    <n v="19472164"/>
    <x v="0"/>
    <x v="2"/>
    <x v="2"/>
    <x v="11"/>
    <s v="GASTOS SERV.SOC"/>
    <m/>
  </r>
  <r>
    <x v="5"/>
    <x v="5"/>
    <x v="34"/>
    <x v="21"/>
    <x v="38"/>
    <n v="535901"/>
    <n v="584100"/>
    <x v="0"/>
    <x v="2"/>
    <x v="2"/>
    <x v="11"/>
    <s v="GASTOS SERV.SOC"/>
    <s v="CRED. SOCIAL"/>
  </r>
  <r>
    <x v="5"/>
    <x v="5"/>
    <x v="35"/>
    <x v="22"/>
    <x v="39"/>
    <n v="0"/>
    <n v="0"/>
    <x v="0"/>
    <x v="2"/>
    <x v="2"/>
    <x v="11"/>
    <s v="GASTOS SERV.SOC"/>
    <m/>
  </r>
  <r>
    <x v="5"/>
    <x v="5"/>
    <x v="36"/>
    <x v="23"/>
    <x v="26"/>
    <n v="0"/>
    <n v="0"/>
    <x v="0"/>
    <x v="2"/>
    <x v="2"/>
    <x v="11"/>
    <s v="GASTOS SERV.SOC"/>
    <m/>
  </r>
  <r>
    <x v="5"/>
    <x v="5"/>
    <x v="2"/>
    <x v="26"/>
    <x v="40"/>
    <n v="22893963"/>
    <n v="23819470"/>
    <x v="1"/>
    <x v="1"/>
    <x v="1"/>
    <x v="1"/>
    <m/>
    <m/>
  </r>
  <r>
    <x v="5"/>
    <x v="5"/>
    <x v="2"/>
    <x v="28"/>
    <x v="41"/>
    <n v="31145674"/>
    <n v="32791910"/>
    <x v="1"/>
    <x v="1"/>
    <x v="1"/>
    <x v="1"/>
    <m/>
    <m/>
  </r>
  <r>
    <x v="5"/>
    <x v="5"/>
    <x v="2"/>
    <x v="29"/>
    <x v="42"/>
    <m/>
    <m/>
    <x v="1"/>
    <x v="1"/>
    <x v="1"/>
    <x v="1"/>
    <m/>
    <m/>
  </r>
  <r>
    <x v="5"/>
    <x v="5"/>
    <x v="2"/>
    <x v="30"/>
    <x v="43"/>
    <n v="4543926"/>
    <n v="5009686"/>
    <x v="1"/>
    <x v="1"/>
    <x v="1"/>
    <x v="1"/>
    <m/>
    <m/>
  </r>
  <r>
    <x v="5"/>
    <x v="5"/>
    <x v="37"/>
    <x v="31"/>
    <x v="44"/>
    <n v="1363178"/>
    <n v="1502906"/>
    <x v="0"/>
    <x v="2"/>
    <x v="3"/>
    <x v="12"/>
    <s v="APROP. DE  LEY"/>
    <m/>
  </r>
  <r>
    <x v="5"/>
    <x v="5"/>
    <x v="38"/>
    <x v="32"/>
    <x v="45"/>
    <n v="2271963"/>
    <n v="2504843"/>
    <x v="0"/>
    <x v="2"/>
    <x v="3"/>
    <x v="12"/>
    <s v="APROP. DE  LEY"/>
    <m/>
  </r>
  <r>
    <x v="5"/>
    <x v="5"/>
    <x v="39"/>
    <x v="33"/>
    <x v="46"/>
    <n v="908785"/>
    <n v="1001937"/>
    <x v="0"/>
    <x v="2"/>
    <x v="3"/>
    <x v="12"/>
    <s v="APROP. DE  LEY"/>
    <m/>
  </r>
  <r>
    <x v="5"/>
    <x v="5"/>
    <x v="40"/>
    <x v="34"/>
    <x v="47"/>
    <n v="10223832"/>
    <n v="11271793"/>
    <x v="0"/>
    <x v="2"/>
    <x v="3"/>
    <x v="12"/>
    <s v="APROP. DE  LEY"/>
    <m/>
  </r>
  <r>
    <x v="5"/>
    <x v="5"/>
    <x v="41"/>
    <x v="35"/>
    <x v="48"/>
    <n v="4543925"/>
    <n v="5009686"/>
    <x v="0"/>
    <x v="2"/>
    <x v="3"/>
    <x v="12"/>
    <s v="APROP. DE  LEY"/>
    <m/>
  </r>
  <r>
    <x v="5"/>
    <x v="5"/>
    <x v="42"/>
    <x v="36"/>
    <x v="49"/>
    <n v="5679907"/>
    <n v="6262107"/>
    <x v="0"/>
    <x v="2"/>
    <x v="3"/>
    <x v="12"/>
    <s v="APROP. DE  LEY"/>
    <m/>
  </r>
  <r>
    <x v="5"/>
    <x v="5"/>
    <x v="43"/>
    <x v="37"/>
    <x v="50"/>
    <n v="607857"/>
    <n v="663449"/>
    <x v="0"/>
    <x v="2"/>
    <x v="3"/>
    <x v="12"/>
    <s v="APROP. DE  LEY"/>
    <m/>
  </r>
  <r>
    <x v="5"/>
    <x v="5"/>
    <x v="44"/>
    <x v="38"/>
    <x v="51"/>
    <n v="1817570"/>
    <n v="2003874"/>
    <x v="0"/>
    <x v="2"/>
    <x v="3"/>
    <x v="12"/>
    <s v="APROP. DE  LEY"/>
    <m/>
  </r>
  <r>
    <x v="5"/>
    <x v="5"/>
    <x v="45"/>
    <x v="39"/>
    <x v="52"/>
    <n v="908785"/>
    <n v="1001937"/>
    <x v="0"/>
    <x v="2"/>
    <x v="3"/>
    <x v="12"/>
    <s v="APROP. DE  LEY"/>
    <m/>
  </r>
  <r>
    <x v="5"/>
    <x v="5"/>
    <x v="46"/>
    <x v="40"/>
    <x v="53"/>
    <n v="908785"/>
    <n v="1001937"/>
    <x v="0"/>
    <x v="2"/>
    <x v="3"/>
    <x v="12"/>
    <s v="APROP. DE  LEY"/>
    <m/>
  </r>
  <r>
    <x v="5"/>
    <x v="5"/>
    <x v="2"/>
    <x v="41"/>
    <x v="54"/>
    <n v="19010755"/>
    <n v="20952676"/>
    <x v="1"/>
    <x v="1"/>
    <x v="1"/>
    <x v="1"/>
    <m/>
    <m/>
  </r>
  <r>
    <x v="5"/>
    <x v="5"/>
    <x v="2"/>
    <x v="42"/>
    <x v="55"/>
    <m/>
    <m/>
    <x v="1"/>
    <x v="1"/>
    <x v="1"/>
    <x v="1"/>
    <m/>
    <m/>
  </r>
  <r>
    <x v="5"/>
    <x v="5"/>
    <x v="47"/>
    <x v="27"/>
    <x v="56"/>
    <n v="1177288"/>
    <n v="1260309"/>
    <x v="0"/>
    <x v="2"/>
    <x v="4"/>
    <x v="13"/>
    <s v="OTRO GASTOS"/>
    <m/>
  </r>
  <r>
    <x v="5"/>
    <x v="5"/>
    <x v="48"/>
    <x v="9"/>
    <x v="8"/>
    <n v="28359"/>
    <n v="3653"/>
    <x v="0"/>
    <x v="2"/>
    <x v="4"/>
    <x v="13"/>
    <s v="GASTOS MERCADEO"/>
    <s v="GASTOS MERCADEO"/>
  </r>
  <r>
    <x v="5"/>
    <x v="5"/>
    <x v="49"/>
    <x v="10"/>
    <x v="57"/>
    <n v="0"/>
    <n v="0"/>
    <x v="0"/>
    <x v="2"/>
    <x v="4"/>
    <x v="13"/>
    <s v="GASTOS SALUD"/>
    <s v="EPS-S"/>
  </r>
  <r>
    <x v="5"/>
    <x v="5"/>
    <x v="50"/>
    <x v="11"/>
    <x v="58"/>
    <n v="20469"/>
    <n v="8533"/>
    <x v="0"/>
    <x v="2"/>
    <x v="4"/>
    <x v="13"/>
    <s v="GASTOS SALUD"/>
    <s v="IPS"/>
  </r>
  <r>
    <x v="5"/>
    <x v="5"/>
    <x v="51"/>
    <x v="12"/>
    <x v="59"/>
    <n v="0"/>
    <n v="0"/>
    <x v="0"/>
    <x v="2"/>
    <x v="4"/>
    <x v="13"/>
    <s v="GASTOS SALUD"/>
    <s v="EPS"/>
  </r>
  <r>
    <x v="5"/>
    <x v="5"/>
    <x v="52"/>
    <x v="13"/>
    <x v="14"/>
    <n v="0"/>
    <n v="0"/>
    <x v="0"/>
    <x v="2"/>
    <x v="4"/>
    <x v="13"/>
    <s v="GASTOS SALUD"/>
    <s v="MED-PRE"/>
  </r>
  <r>
    <x v="5"/>
    <x v="5"/>
    <x v="53"/>
    <x v="14"/>
    <x v="17"/>
    <n v="0"/>
    <n v="0"/>
    <x v="0"/>
    <x v="2"/>
    <x v="4"/>
    <x v="13"/>
    <s v="GASTOS SERV.SOC"/>
    <m/>
  </r>
  <r>
    <x v="5"/>
    <x v="5"/>
    <x v="54"/>
    <x v="15"/>
    <x v="18"/>
    <n v="64072"/>
    <n v="29755"/>
    <x v="0"/>
    <x v="2"/>
    <x v="4"/>
    <x v="13"/>
    <s v="GASTOS SERV.SOC"/>
    <m/>
  </r>
  <r>
    <x v="5"/>
    <x v="5"/>
    <x v="55"/>
    <x v="16"/>
    <x v="37"/>
    <n v="77730"/>
    <n v="25024"/>
    <x v="0"/>
    <x v="2"/>
    <x v="4"/>
    <x v="13"/>
    <s v="GASTOS SERV.SOC"/>
    <m/>
  </r>
  <r>
    <x v="5"/>
    <x v="5"/>
    <x v="56"/>
    <x v="17"/>
    <x v="20"/>
    <n v="172040"/>
    <n v="86816"/>
    <x v="0"/>
    <x v="2"/>
    <x v="4"/>
    <x v="13"/>
    <s v="GASTOS SERV.SOC"/>
    <m/>
  </r>
  <r>
    <x v="5"/>
    <x v="5"/>
    <x v="57"/>
    <x v="18"/>
    <x v="21"/>
    <n v="14260"/>
    <n v="2128"/>
    <x v="0"/>
    <x v="2"/>
    <x v="4"/>
    <x v="13"/>
    <s v="GASTOS SERV.SOC"/>
    <m/>
  </r>
  <r>
    <x v="5"/>
    <x v="5"/>
    <x v="58"/>
    <x v="19"/>
    <x v="22"/>
    <n v="73678"/>
    <n v="212418"/>
    <x v="0"/>
    <x v="2"/>
    <x v="4"/>
    <x v="13"/>
    <s v="GASTOS SERV.SOC"/>
    <m/>
  </r>
  <r>
    <x v="5"/>
    <x v="5"/>
    <x v="59"/>
    <x v="20"/>
    <x v="23"/>
    <n v="1625186"/>
    <n v="1369153"/>
    <x v="0"/>
    <x v="2"/>
    <x v="4"/>
    <x v="13"/>
    <s v="GASTOS SERV.SOC"/>
    <m/>
  </r>
  <r>
    <x v="5"/>
    <x v="5"/>
    <x v="60"/>
    <x v="21"/>
    <x v="38"/>
    <n v="47801"/>
    <n v="99791"/>
    <x v="0"/>
    <x v="2"/>
    <x v="4"/>
    <x v="13"/>
    <s v="GASTOS SERV.SOC"/>
    <s v="CRED. SOCIAL"/>
  </r>
  <r>
    <x v="5"/>
    <x v="5"/>
    <x v="61"/>
    <x v="22"/>
    <x v="25"/>
    <n v="0"/>
    <n v="0"/>
    <x v="0"/>
    <x v="2"/>
    <x v="4"/>
    <x v="13"/>
    <s v="GASTOS SERV.SOC"/>
    <m/>
  </r>
  <r>
    <x v="5"/>
    <x v="5"/>
    <x v="62"/>
    <x v="23"/>
    <x v="26"/>
    <n v="0"/>
    <n v="0"/>
    <x v="0"/>
    <x v="2"/>
    <x v="4"/>
    <x v="13"/>
    <s v="GASTOS SERV.SOC"/>
    <m/>
  </r>
  <r>
    <x v="5"/>
    <x v="5"/>
    <x v="2"/>
    <x v="43"/>
    <x v="60"/>
    <n v="3300883"/>
    <n v="3097580"/>
    <x v="1"/>
    <x v="1"/>
    <x v="1"/>
    <x v="1"/>
    <m/>
    <m/>
  </r>
  <r>
    <x v="5"/>
    <x v="5"/>
    <x v="2"/>
    <x v="25"/>
    <x v="61"/>
    <m/>
    <m/>
    <x v="1"/>
    <x v="1"/>
    <x v="1"/>
    <x v="1"/>
    <m/>
    <m/>
  </r>
  <r>
    <x v="5"/>
    <x v="5"/>
    <x v="63"/>
    <x v="44"/>
    <x v="62"/>
    <n v="65907"/>
    <n v="62853"/>
    <x v="0"/>
    <x v="2"/>
    <x v="5"/>
    <x v="14"/>
    <s v="OTRO GASTOS"/>
    <m/>
  </r>
  <r>
    <x v="5"/>
    <x v="5"/>
    <x v="64"/>
    <x v="45"/>
    <x v="63"/>
    <n v="20402"/>
    <n v="20402"/>
    <x v="0"/>
    <x v="2"/>
    <x v="5"/>
    <x v="14"/>
    <s v="OTRO GASTOS"/>
    <m/>
  </r>
  <r>
    <x v="5"/>
    <x v="5"/>
    <x v="2"/>
    <x v="46"/>
    <x v="62"/>
    <n v="86309"/>
    <n v="83255"/>
    <x v="1"/>
    <x v="1"/>
    <x v="1"/>
    <x v="1"/>
    <m/>
    <m/>
  </r>
  <r>
    <x v="5"/>
    <x v="5"/>
    <x v="65"/>
    <x v="47"/>
    <x v="64"/>
    <n v="53543621"/>
    <n v="56925421"/>
    <x v="1"/>
    <x v="1"/>
    <x v="1"/>
    <x v="1"/>
    <m/>
    <m/>
  </r>
  <r>
    <x v="5"/>
    <x v="5"/>
    <x v="66"/>
    <x v="25"/>
    <x v="65"/>
    <n v="120115948"/>
    <n v="128072990"/>
    <x v="1"/>
    <x v="1"/>
    <x v="1"/>
    <x v="1"/>
    <m/>
    <m/>
  </r>
  <r>
    <x v="5"/>
    <x v="5"/>
    <x v="2"/>
    <x v="25"/>
    <x v="66"/>
    <m/>
    <m/>
    <x v="1"/>
    <x v="1"/>
    <x v="1"/>
    <x v="1"/>
    <m/>
    <m/>
  </r>
  <r>
    <x v="5"/>
    <x v="5"/>
    <x v="67"/>
    <x v="48"/>
    <x v="66"/>
    <n v="1360037"/>
    <n v="2131454"/>
    <x v="1"/>
    <x v="1"/>
    <x v="1"/>
    <x v="1"/>
    <m/>
    <m/>
  </r>
  <r>
    <x v="6"/>
    <x v="6"/>
    <x v="0"/>
    <x v="0"/>
    <x v="0"/>
    <n v="30509454"/>
    <n v="35484814"/>
    <x v="0"/>
    <x v="0"/>
    <x v="0"/>
    <x v="0"/>
    <s v="SUBSIDIO DINERO"/>
    <s v="SUB-DINERO"/>
  </r>
  <r>
    <x v="6"/>
    <x v="6"/>
    <x v="1"/>
    <x v="1"/>
    <x v="1"/>
    <n v="739172"/>
    <n v="898374"/>
    <x v="0"/>
    <x v="0"/>
    <x v="0"/>
    <x v="0"/>
    <s v="SUBSIDIO DINERO"/>
    <s v="SUB-DINERO"/>
  </r>
  <r>
    <x v="6"/>
    <x v="6"/>
    <x v="2"/>
    <x v="2"/>
    <x v="2"/>
    <n v="31248626"/>
    <n v="36383188"/>
    <x v="1"/>
    <x v="1"/>
    <x v="1"/>
    <x v="1"/>
    <m/>
    <m/>
  </r>
  <r>
    <x v="6"/>
    <x v="6"/>
    <x v="3"/>
    <x v="3"/>
    <x v="3"/>
    <n v="2365400"/>
    <n v="4470591"/>
    <x v="0"/>
    <x v="0"/>
    <x v="0"/>
    <x v="2"/>
    <s v="OTRO GASTOS"/>
    <s v="SUB-DINERO"/>
  </r>
  <r>
    <x v="6"/>
    <x v="6"/>
    <x v="4"/>
    <x v="4"/>
    <x v="4"/>
    <n v="33884"/>
    <n v="33730"/>
    <x v="0"/>
    <x v="0"/>
    <x v="0"/>
    <x v="3"/>
    <s v="OTRO GASTOS"/>
    <m/>
  </r>
  <r>
    <x v="6"/>
    <x v="6"/>
    <x v="2"/>
    <x v="5"/>
    <x v="5"/>
    <n v="33884"/>
    <n v="33730"/>
    <x v="1"/>
    <x v="1"/>
    <x v="1"/>
    <x v="1"/>
    <m/>
    <m/>
  </r>
  <r>
    <x v="6"/>
    <x v="6"/>
    <x v="5"/>
    <x v="6"/>
    <x v="6"/>
    <n v="0"/>
    <n v="0"/>
    <x v="0"/>
    <x v="0"/>
    <x v="0"/>
    <x v="4"/>
    <s v="OTRO GASTOS"/>
    <m/>
  </r>
  <r>
    <x v="6"/>
    <x v="6"/>
    <x v="2"/>
    <x v="7"/>
    <x v="7"/>
    <n v="0"/>
    <n v="0"/>
    <x v="1"/>
    <x v="1"/>
    <x v="1"/>
    <x v="1"/>
    <m/>
    <m/>
  </r>
  <r>
    <x v="6"/>
    <x v="6"/>
    <x v="2"/>
    <x v="8"/>
    <x v="8"/>
    <m/>
    <m/>
    <x v="1"/>
    <x v="1"/>
    <x v="1"/>
    <x v="1"/>
    <m/>
    <m/>
  </r>
  <r>
    <x v="6"/>
    <x v="6"/>
    <x v="6"/>
    <x v="9"/>
    <x v="9"/>
    <n v="0"/>
    <n v="0"/>
    <x v="0"/>
    <x v="0"/>
    <x v="0"/>
    <x v="5"/>
    <s v="GASTOS MERCADEO"/>
    <s v="GASTOS MERCADEO"/>
  </r>
  <r>
    <x v="6"/>
    <x v="6"/>
    <x v="2"/>
    <x v="8"/>
    <x v="10"/>
    <m/>
    <m/>
    <x v="1"/>
    <x v="1"/>
    <x v="1"/>
    <x v="1"/>
    <m/>
    <m/>
  </r>
  <r>
    <x v="6"/>
    <x v="6"/>
    <x v="7"/>
    <x v="10"/>
    <x v="11"/>
    <n v="0"/>
    <n v="0"/>
    <x v="0"/>
    <x v="0"/>
    <x v="0"/>
    <x v="6"/>
    <s v="GASTOS SALUD"/>
    <s v="EPS-S"/>
  </r>
  <r>
    <x v="6"/>
    <x v="6"/>
    <x v="8"/>
    <x v="11"/>
    <x v="12"/>
    <n v="0"/>
    <n v="0"/>
    <x v="0"/>
    <x v="0"/>
    <x v="0"/>
    <x v="6"/>
    <s v="GASTOS SALUD"/>
    <s v="IPS"/>
  </r>
  <r>
    <x v="6"/>
    <x v="6"/>
    <x v="9"/>
    <x v="12"/>
    <x v="13"/>
    <n v="0"/>
    <n v="0"/>
    <x v="0"/>
    <x v="0"/>
    <x v="0"/>
    <x v="6"/>
    <s v="GASTOS SALUD"/>
    <s v="EPS"/>
  </r>
  <r>
    <x v="6"/>
    <x v="6"/>
    <x v="10"/>
    <x v="13"/>
    <x v="14"/>
    <n v="0"/>
    <n v="0"/>
    <x v="0"/>
    <x v="0"/>
    <x v="0"/>
    <x v="6"/>
    <s v="GASTOS SALUD"/>
    <s v="MED-PRE"/>
  </r>
  <r>
    <x v="6"/>
    <x v="6"/>
    <x v="2"/>
    <x v="8"/>
    <x v="15"/>
    <n v="0"/>
    <n v="0"/>
    <x v="1"/>
    <x v="1"/>
    <x v="1"/>
    <x v="1"/>
    <m/>
    <m/>
  </r>
  <r>
    <x v="6"/>
    <x v="6"/>
    <x v="2"/>
    <x v="8"/>
    <x v="16"/>
    <m/>
    <m/>
    <x v="1"/>
    <x v="1"/>
    <x v="1"/>
    <x v="1"/>
    <m/>
    <m/>
  </r>
  <r>
    <x v="6"/>
    <x v="6"/>
    <x v="11"/>
    <x v="14"/>
    <x v="17"/>
    <n v="0"/>
    <n v="0"/>
    <x v="0"/>
    <x v="0"/>
    <x v="0"/>
    <x v="7"/>
    <s v="GASTOS SERV.SOC"/>
    <m/>
  </r>
  <r>
    <x v="6"/>
    <x v="6"/>
    <x v="12"/>
    <x v="15"/>
    <x v="18"/>
    <n v="7821034"/>
    <n v="6615106"/>
    <x v="0"/>
    <x v="0"/>
    <x v="0"/>
    <x v="7"/>
    <s v="GASTOS SERV.SOC"/>
    <m/>
  </r>
  <r>
    <x v="6"/>
    <x v="6"/>
    <x v="13"/>
    <x v="16"/>
    <x v="19"/>
    <n v="1972611"/>
    <n v="3986526"/>
    <x v="0"/>
    <x v="0"/>
    <x v="0"/>
    <x v="7"/>
    <s v="GASTOS SERV.SOC"/>
    <m/>
  </r>
  <r>
    <x v="6"/>
    <x v="6"/>
    <x v="14"/>
    <x v="17"/>
    <x v="20"/>
    <n v="0"/>
    <n v="0"/>
    <x v="0"/>
    <x v="0"/>
    <x v="0"/>
    <x v="7"/>
    <s v="GASTOS SERV.SOC"/>
    <m/>
  </r>
  <r>
    <x v="6"/>
    <x v="6"/>
    <x v="15"/>
    <x v="18"/>
    <x v="21"/>
    <n v="2880"/>
    <n v="1087926"/>
    <x v="0"/>
    <x v="0"/>
    <x v="0"/>
    <x v="7"/>
    <s v="GASTOS SERV.SOC"/>
    <m/>
  </r>
  <r>
    <x v="6"/>
    <x v="6"/>
    <x v="16"/>
    <x v="19"/>
    <x v="22"/>
    <n v="0"/>
    <n v="0"/>
    <x v="0"/>
    <x v="0"/>
    <x v="0"/>
    <x v="7"/>
    <s v="GASTOS SERV.SOC"/>
    <m/>
  </r>
  <r>
    <x v="6"/>
    <x v="6"/>
    <x v="17"/>
    <x v="20"/>
    <x v="23"/>
    <n v="3995336"/>
    <n v="4575273"/>
    <x v="0"/>
    <x v="0"/>
    <x v="0"/>
    <x v="7"/>
    <s v="GASTOS SERV.SOC"/>
    <m/>
  </r>
  <r>
    <x v="6"/>
    <x v="6"/>
    <x v="18"/>
    <x v="21"/>
    <x v="24"/>
    <n v="0"/>
    <n v="753396"/>
    <x v="0"/>
    <x v="0"/>
    <x v="0"/>
    <x v="7"/>
    <s v="GASTOS SERV.SOC"/>
    <s v="CRED. SOCIAL"/>
  </r>
  <r>
    <x v="6"/>
    <x v="6"/>
    <x v="19"/>
    <x v="22"/>
    <x v="25"/>
    <n v="78562"/>
    <n v="13151"/>
    <x v="0"/>
    <x v="0"/>
    <x v="0"/>
    <x v="7"/>
    <s v="GASTOS SERV.SOC"/>
    <m/>
  </r>
  <r>
    <x v="6"/>
    <x v="6"/>
    <x v="20"/>
    <x v="23"/>
    <x v="26"/>
    <n v="191807"/>
    <n v="3383967"/>
    <x v="0"/>
    <x v="0"/>
    <x v="0"/>
    <x v="7"/>
    <s v="GASTOS SERV.SOC"/>
    <m/>
  </r>
  <r>
    <x v="6"/>
    <x v="6"/>
    <x v="2"/>
    <x v="8"/>
    <x v="27"/>
    <n v="14062230"/>
    <n v="20415345"/>
    <x v="1"/>
    <x v="1"/>
    <x v="1"/>
    <x v="1"/>
    <m/>
    <m/>
  </r>
  <r>
    <x v="6"/>
    <x v="6"/>
    <x v="2"/>
    <x v="24"/>
    <x v="28"/>
    <n v="47710140"/>
    <n v="61302854"/>
    <x v="1"/>
    <x v="1"/>
    <x v="1"/>
    <x v="1"/>
    <m/>
    <m/>
  </r>
  <r>
    <x v="6"/>
    <x v="6"/>
    <x v="2"/>
    <x v="25"/>
    <x v="29"/>
    <m/>
    <m/>
    <x v="1"/>
    <x v="1"/>
    <x v="1"/>
    <x v="1"/>
    <m/>
    <m/>
  </r>
  <r>
    <x v="6"/>
    <x v="6"/>
    <x v="2"/>
    <x v="26"/>
    <x v="30"/>
    <m/>
    <m/>
    <x v="1"/>
    <x v="1"/>
    <x v="1"/>
    <x v="1"/>
    <m/>
    <m/>
  </r>
  <r>
    <x v="6"/>
    <x v="6"/>
    <x v="21"/>
    <x v="27"/>
    <x v="31"/>
    <n v="7009768"/>
    <n v="8519524"/>
    <x v="0"/>
    <x v="2"/>
    <x v="2"/>
    <x v="8"/>
    <s v="GTOS ADMON"/>
    <m/>
  </r>
  <r>
    <x v="6"/>
    <x v="6"/>
    <x v="2"/>
    <x v="26"/>
    <x v="8"/>
    <m/>
    <m/>
    <x v="1"/>
    <x v="1"/>
    <x v="1"/>
    <x v="1"/>
    <m/>
    <m/>
  </r>
  <r>
    <x v="6"/>
    <x v="6"/>
    <x v="22"/>
    <x v="9"/>
    <x v="32"/>
    <n v="0"/>
    <n v="0"/>
    <x v="0"/>
    <x v="2"/>
    <x v="2"/>
    <x v="9"/>
    <s v="GASTOS MERCADEO"/>
    <s v="GASTOS MERCADEO"/>
  </r>
  <r>
    <x v="6"/>
    <x v="6"/>
    <x v="2"/>
    <x v="26"/>
    <x v="33"/>
    <m/>
    <m/>
    <x v="1"/>
    <x v="1"/>
    <x v="1"/>
    <x v="1"/>
    <m/>
    <m/>
  </r>
  <r>
    <x v="6"/>
    <x v="6"/>
    <x v="23"/>
    <x v="10"/>
    <x v="34"/>
    <n v="0"/>
    <n v="0"/>
    <x v="0"/>
    <x v="2"/>
    <x v="2"/>
    <x v="10"/>
    <s v="GASTOS SALUD"/>
    <s v="EPS-S"/>
  </r>
  <r>
    <x v="6"/>
    <x v="6"/>
    <x v="24"/>
    <x v="11"/>
    <x v="12"/>
    <n v="0"/>
    <n v="0"/>
    <x v="0"/>
    <x v="2"/>
    <x v="2"/>
    <x v="10"/>
    <s v="GASTOS SALUD"/>
    <s v="IPS"/>
  </r>
  <r>
    <x v="6"/>
    <x v="6"/>
    <x v="25"/>
    <x v="12"/>
    <x v="13"/>
    <n v="0"/>
    <n v="0"/>
    <x v="0"/>
    <x v="2"/>
    <x v="2"/>
    <x v="10"/>
    <s v="GASTOS SALUD"/>
    <s v="EPS"/>
  </r>
  <r>
    <x v="6"/>
    <x v="6"/>
    <x v="26"/>
    <x v="13"/>
    <x v="14"/>
    <n v="0"/>
    <n v="0"/>
    <x v="0"/>
    <x v="2"/>
    <x v="2"/>
    <x v="10"/>
    <s v="GASTOS SALUD"/>
    <s v="MED-PRE"/>
  </r>
  <r>
    <x v="6"/>
    <x v="6"/>
    <x v="2"/>
    <x v="26"/>
    <x v="35"/>
    <n v="0"/>
    <n v="0"/>
    <x v="1"/>
    <x v="1"/>
    <x v="1"/>
    <x v="1"/>
    <m/>
    <m/>
  </r>
  <r>
    <x v="6"/>
    <x v="6"/>
    <x v="2"/>
    <x v="26"/>
    <x v="36"/>
    <m/>
    <m/>
    <x v="1"/>
    <x v="1"/>
    <x v="1"/>
    <x v="1"/>
    <m/>
    <m/>
  </r>
  <r>
    <x v="6"/>
    <x v="6"/>
    <x v="27"/>
    <x v="14"/>
    <x v="17"/>
    <n v="0"/>
    <n v="0"/>
    <x v="0"/>
    <x v="2"/>
    <x v="2"/>
    <x v="11"/>
    <s v="GASTOS SERV.SOC"/>
    <m/>
  </r>
  <r>
    <x v="6"/>
    <x v="6"/>
    <x v="28"/>
    <x v="15"/>
    <x v="18"/>
    <n v="7898201"/>
    <n v="9296337"/>
    <x v="0"/>
    <x v="2"/>
    <x v="2"/>
    <x v="11"/>
    <s v="GASTOS SERV.SOC"/>
    <m/>
  </r>
  <r>
    <x v="6"/>
    <x v="6"/>
    <x v="29"/>
    <x v="16"/>
    <x v="37"/>
    <n v="4399924"/>
    <n v="4240309"/>
    <x v="0"/>
    <x v="2"/>
    <x v="2"/>
    <x v="11"/>
    <s v="GASTOS SERV.SOC"/>
    <m/>
  </r>
  <r>
    <x v="6"/>
    <x v="6"/>
    <x v="30"/>
    <x v="17"/>
    <x v="20"/>
    <n v="0"/>
    <n v="0"/>
    <x v="0"/>
    <x v="2"/>
    <x v="2"/>
    <x v="11"/>
    <s v="GASTOS SERV.SOC"/>
    <m/>
  </r>
  <r>
    <x v="6"/>
    <x v="6"/>
    <x v="31"/>
    <x v="18"/>
    <x v="21"/>
    <n v="96045"/>
    <n v="788128"/>
    <x v="0"/>
    <x v="2"/>
    <x v="2"/>
    <x v="11"/>
    <s v="GASTOS SERV.SOC"/>
    <m/>
  </r>
  <r>
    <x v="6"/>
    <x v="6"/>
    <x v="32"/>
    <x v="19"/>
    <x v="22"/>
    <n v="420529"/>
    <n v="751574"/>
    <x v="0"/>
    <x v="2"/>
    <x v="2"/>
    <x v="11"/>
    <s v="GASTOS SERV.SOC"/>
    <m/>
  </r>
  <r>
    <x v="6"/>
    <x v="6"/>
    <x v="33"/>
    <x v="20"/>
    <x v="23"/>
    <n v="5424650"/>
    <n v="7321239"/>
    <x v="0"/>
    <x v="2"/>
    <x v="2"/>
    <x v="11"/>
    <s v="GASTOS SERV.SOC"/>
    <m/>
  </r>
  <r>
    <x v="6"/>
    <x v="6"/>
    <x v="34"/>
    <x v="21"/>
    <x v="38"/>
    <n v="2702755"/>
    <n v="3244257"/>
    <x v="0"/>
    <x v="2"/>
    <x v="2"/>
    <x v="11"/>
    <s v="GASTOS SERV.SOC"/>
    <s v="CRED. SOCIAL"/>
  </r>
  <r>
    <x v="6"/>
    <x v="6"/>
    <x v="35"/>
    <x v="22"/>
    <x v="39"/>
    <n v="510866"/>
    <n v="232775"/>
    <x v="0"/>
    <x v="2"/>
    <x v="2"/>
    <x v="11"/>
    <s v="GASTOS SERV.SOC"/>
    <m/>
  </r>
  <r>
    <x v="6"/>
    <x v="6"/>
    <x v="36"/>
    <x v="23"/>
    <x v="26"/>
    <n v="1146957"/>
    <n v="1666667"/>
    <x v="0"/>
    <x v="2"/>
    <x v="2"/>
    <x v="11"/>
    <s v="GASTOS SERV.SOC"/>
    <m/>
  </r>
  <r>
    <x v="6"/>
    <x v="6"/>
    <x v="2"/>
    <x v="26"/>
    <x v="40"/>
    <n v="22599927"/>
    <n v="27541286"/>
    <x v="1"/>
    <x v="1"/>
    <x v="1"/>
    <x v="1"/>
    <m/>
    <m/>
  </r>
  <r>
    <x v="6"/>
    <x v="6"/>
    <x v="2"/>
    <x v="28"/>
    <x v="41"/>
    <n v="29609695"/>
    <n v="36060810"/>
    <x v="1"/>
    <x v="1"/>
    <x v="1"/>
    <x v="1"/>
    <m/>
    <m/>
  </r>
  <r>
    <x v="6"/>
    <x v="6"/>
    <x v="2"/>
    <x v="29"/>
    <x v="42"/>
    <m/>
    <m/>
    <x v="1"/>
    <x v="1"/>
    <x v="1"/>
    <x v="1"/>
    <m/>
    <m/>
  </r>
  <r>
    <x v="6"/>
    <x v="6"/>
    <x v="2"/>
    <x v="30"/>
    <x v="43"/>
    <n v="4381104"/>
    <n v="5324702"/>
    <x v="1"/>
    <x v="1"/>
    <x v="1"/>
    <x v="1"/>
    <m/>
    <m/>
  </r>
  <r>
    <x v="6"/>
    <x v="6"/>
    <x v="37"/>
    <x v="31"/>
    <x v="44"/>
    <n v="1314331"/>
    <n v="1597411"/>
    <x v="0"/>
    <x v="2"/>
    <x v="3"/>
    <x v="12"/>
    <s v="APROP. DE  LEY"/>
    <m/>
  </r>
  <r>
    <x v="6"/>
    <x v="6"/>
    <x v="38"/>
    <x v="32"/>
    <x v="45"/>
    <n v="2190552"/>
    <n v="2662351"/>
    <x v="0"/>
    <x v="2"/>
    <x v="3"/>
    <x v="12"/>
    <s v="APROP. DE  LEY"/>
    <m/>
  </r>
  <r>
    <x v="6"/>
    <x v="6"/>
    <x v="39"/>
    <x v="33"/>
    <x v="46"/>
    <n v="876221"/>
    <n v="1064940"/>
    <x v="0"/>
    <x v="2"/>
    <x v="3"/>
    <x v="12"/>
    <s v="APROP. DE  LEY"/>
    <m/>
  </r>
  <r>
    <x v="6"/>
    <x v="6"/>
    <x v="40"/>
    <x v="34"/>
    <x v="47"/>
    <n v="9857486"/>
    <n v="11980580"/>
    <x v="0"/>
    <x v="2"/>
    <x v="3"/>
    <x v="12"/>
    <s v="APROP. DE  LEY"/>
    <m/>
  </r>
  <r>
    <x v="6"/>
    <x v="6"/>
    <x v="41"/>
    <x v="35"/>
    <x v="48"/>
    <n v="4381105"/>
    <n v="5324702"/>
    <x v="0"/>
    <x v="2"/>
    <x v="3"/>
    <x v="12"/>
    <s v="APROP. DE  LEY"/>
    <m/>
  </r>
  <r>
    <x v="6"/>
    <x v="6"/>
    <x v="42"/>
    <x v="36"/>
    <x v="49"/>
    <n v="5476381"/>
    <n v="6655878"/>
    <x v="0"/>
    <x v="2"/>
    <x v="3"/>
    <x v="12"/>
    <s v="APROP. DE  LEY"/>
    <m/>
  </r>
  <r>
    <x v="6"/>
    <x v="6"/>
    <x v="43"/>
    <x v="37"/>
    <x v="50"/>
    <n v="2821801"/>
    <n v="3342582"/>
    <x v="0"/>
    <x v="2"/>
    <x v="3"/>
    <x v="12"/>
    <s v="APROP. DE  LEY"/>
    <m/>
  </r>
  <r>
    <x v="6"/>
    <x v="6"/>
    <x v="44"/>
    <x v="38"/>
    <x v="51"/>
    <n v="1752442"/>
    <n v="2129881"/>
    <x v="0"/>
    <x v="2"/>
    <x v="3"/>
    <x v="12"/>
    <s v="APROP. DE  LEY"/>
    <m/>
  </r>
  <r>
    <x v="6"/>
    <x v="6"/>
    <x v="45"/>
    <x v="39"/>
    <x v="52"/>
    <n v="876221"/>
    <n v="1064941"/>
    <x v="0"/>
    <x v="2"/>
    <x v="3"/>
    <x v="12"/>
    <s v="APROP. DE  LEY"/>
    <m/>
  </r>
  <r>
    <x v="6"/>
    <x v="6"/>
    <x v="46"/>
    <x v="40"/>
    <x v="53"/>
    <n v="2628663"/>
    <n v="3194822"/>
    <x v="0"/>
    <x v="2"/>
    <x v="3"/>
    <x v="12"/>
    <s v="APROP. DE  LEY"/>
    <m/>
  </r>
  <r>
    <x v="6"/>
    <x v="6"/>
    <x v="2"/>
    <x v="41"/>
    <x v="54"/>
    <n v="22317717"/>
    <n v="27037508"/>
    <x v="1"/>
    <x v="1"/>
    <x v="1"/>
    <x v="1"/>
    <m/>
    <m/>
  </r>
  <r>
    <x v="6"/>
    <x v="6"/>
    <x v="2"/>
    <x v="42"/>
    <x v="55"/>
    <m/>
    <m/>
    <x v="1"/>
    <x v="1"/>
    <x v="1"/>
    <x v="1"/>
    <m/>
    <m/>
  </r>
  <r>
    <x v="6"/>
    <x v="6"/>
    <x v="47"/>
    <x v="27"/>
    <x v="56"/>
    <n v="111624"/>
    <n v="107493"/>
    <x v="0"/>
    <x v="2"/>
    <x v="4"/>
    <x v="13"/>
    <s v="OTRO GASTOS"/>
    <m/>
  </r>
  <r>
    <x v="6"/>
    <x v="6"/>
    <x v="48"/>
    <x v="9"/>
    <x v="8"/>
    <n v="0"/>
    <n v="0"/>
    <x v="0"/>
    <x v="2"/>
    <x v="4"/>
    <x v="13"/>
    <s v="GASTOS MERCADEO"/>
    <s v="GASTOS MERCADEO"/>
  </r>
  <r>
    <x v="6"/>
    <x v="6"/>
    <x v="49"/>
    <x v="10"/>
    <x v="57"/>
    <n v="0"/>
    <n v="0"/>
    <x v="0"/>
    <x v="2"/>
    <x v="4"/>
    <x v="13"/>
    <s v="GASTOS SALUD"/>
    <s v="EPS-S"/>
  </r>
  <r>
    <x v="6"/>
    <x v="6"/>
    <x v="50"/>
    <x v="11"/>
    <x v="58"/>
    <n v="0"/>
    <n v="0"/>
    <x v="0"/>
    <x v="2"/>
    <x v="4"/>
    <x v="13"/>
    <s v="GASTOS SALUD"/>
    <s v="IPS"/>
  </r>
  <r>
    <x v="6"/>
    <x v="6"/>
    <x v="51"/>
    <x v="12"/>
    <x v="59"/>
    <n v="0"/>
    <n v="0"/>
    <x v="0"/>
    <x v="2"/>
    <x v="4"/>
    <x v="13"/>
    <s v="GASTOS SALUD"/>
    <s v="EPS"/>
  </r>
  <r>
    <x v="6"/>
    <x v="6"/>
    <x v="52"/>
    <x v="13"/>
    <x v="14"/>
    <n v="0"/>
    <n v="0"/>
    <x v="0"/>
    <x v="2"/>
    <x v="4"/>
    <x v="13"/>
    <s v="GASTOS SALUD"/>
    <s v="MED-PRE"/>
  </r>
  <r>
    <x v="6"/>
    <x v="6"/>
    <x v="53"/>
    <x v="14"/>
    <x v="17"/>
    <n v="0"/>
    <n v="0"/>
    <x v="0"/>
    <x v="2"/>
    <x v="4"/>
    <x v="13"/>
    <s v="GASTOS SERV.SOC"/>
    <m/>
  </r>
  <r>
    <x v="6"/>
    <x v="6"/>
    <x v="54"/>
    <x v="15"/>
    <x v="18"/>
    <n v="21248"/>
    <n v="12930"/>
    <x v="0"/>
    <x v="2"/>
    <x v="4"/>
    <x v="13"/>
    <s v="GASTOS SERV.SOC"/>
    <m/>
  </r>
  <r>
    <x v="6"/>
    <x v="6"/>
    <x v="55"/>
    <x v="16"/>
    <x v="37"/>
    <n v="11676"/>
    <n v="48018"/>
    <x v="0"/>
    <x v="2"/>
    <x v="4"/>
    <x v="13"/>
    <s v="GASTOS SERV.SOC"/>
    <m/>
  </r>
  <r>
    <x v="6"/>
    <x v="6"/>
    <x v="56"/>
    <x v="17"/>
    <x v="20"/>
    <n v="0"/>
    <n v="0"/>
    <x v="0"/>
    <x v="2"/>
    <x v="4"/>
    <x v="13"/>
    <s v="GASTOS SERV.SOC"/>
    <m/>
  </r>
  <r>
    <x v="6"/>
    <x v="6"/>
    <x v="57"/>
    <x v="18"/>
    <x v="21"/>
    <n v="0"/>
    <n v="9"/>
    <x v="0"/>
    <x v="2"/>
    <x v="4"/>
    <x v="13"/>
    <s v="GASTOS SERV.SOC"/>
    <m/>
  </r>
  <r>
    <x v="6"/>
    <x v="6"/>
    <x v="58"/>
    <x v="19"/>
    <x v="22"/>
    <n v="0"/>
    <n v="0"/>
    <x v="0"/>
    <x v="2"/>
    <x v="4"/>
    <x v="13"/>
    <s v="GASTOS SERV.SOC"/>
    <m/>
  </r>
  <r>
    <x v="6"/>
    <x v="6"/>
    <x v="59"/>
    <x v="20"/>
    <x v="23"/>
    <n v="3097"/>
    <n v="1872"/>
    <x v="0"/>
    <x v="2"/>
    <x v="4"/>
    <x v="13"/>
    <s v="GASTOS SERV.SOC"/>
    <m/>
  </r>
  <r>
    <x v="6"/>
    <x v="6"/>
    <x v="60"/>
    <x v="21"/>
    <x v="38"/>
    <n v="56058"/>
    <n v="52480"/>
    <x v="0"/>
    <x v="2"/>
    <x v="4"/>
    <x v="13"/>
    <s v="GASTOS SERV.SOC"/>
    <s v="CRED. SOCIAL"/>
  </r>
  <r>
    <x v="6"/>
    <x v="6"/>
    <x v="61"/>
    <x v="22"/>
    <x v="25"/>
    <n v="74"/>
    <n v="32681"/>
    <x v="0"/>
    <x v="2"/>
    <x v="4"/>
    <x v="13"/>
    <s v="GASTOS SERV.SOC"/>
    <m/>
  </r>
  <r>
    <x v="6"/>
    <x v="6"/>
    <x v="62"/>
    <x v="23"/>
    <x v="26"/>
    <n v="4987"/>
    <n v="7901"/>
    <x v="0"/>
    <x v="2"/>
    <x v="4"/>
    <x v="13"/>
    <s v="GASTOS SERV.SOC"/>
    <m/>
  </r>
  <r>
    <x v="6"/>
    <x v="6"/>
    <x v="2"/>
    <x v="43"/>
    <x v="60"/>
    <n v="208764"/>
    <n v="263384"/>
    <x v="1"/>
    <x v="1"/>
    <x v="1"/>
    <x v="1"/>
    <m/>
    <m/>
  </r>
  <r>
    <x v="6"/>
    <x v="6"/>
    <x v="2"/>
    <x v="25"/>
    <x v="61"/>
    <m/>
    <m/>
    <x v="1"/>
    <x v="1"/>
    <x v="1"/>
    <x v="1"/>
    <m/>
    <m/>
  </r>
  <r>
    <x v="6"/>
    <x v="6"/>
    <x v="63"/>
    <x v="44"/>
    <x v="62"/>
    <n v="80420"/>
    <n v="79358"/>
    <x v="0"/>
    <x v="2"/>
    <x v="5"/>
    <x v="14"/>
    <s v="OTRO GASTOS"/>
    <m/>
  </r>
  <r>
    <x v="6"/>
    <x v="6"/>
    <x v="64"/>
    <x v="45"/>
    <x v="63"/>
    <n v="0"/>
    <n v="0"/>
    <x v="0"/>
    <x v="2"/>
    <x v="5"/>
    <x v="14"/>
    <s v="OTRO GASTOS"/>
    <m/>
  </r>
  <r>
    <x v="6"/>
    <x v="6"/>
    <x v="2"/>
    <x v="46"/>
    <x v="62"/>
    <n v="80420"/>
    <n v="79358"/>
    <x v="1"/>
    <x v="1"/>
    <x v="1"/>
    <x v="1"/>
    <m/>
    <m/>
  </r>
  <r>
    <x v="6"/>
    <x v="6"/>
    <x v="65"/>
    <x v="47"/>
    <x v="64"/>
    <n v="52216596"/>
    <n v="63441060"/>
    <x v="1"/>
    <x v="1"/>
    <x v="1"/>
    <x v="1"/>
    <m/>
    <m/>
  </r>
  <r>
    <x v="6"/>
    <x v="6"/>
    <x v="66"/>
    <x v="25"/>
    <x v="65"/>
    <n v="99926736"/>
    <n v="124743914"/>
    <x v="1"/>
    <x v="1"/>
    <x v="1"/>
    <x v="1"/>
    <m/>
    <m/>
  </r>
  <r>
    <x v="6"/>
    <x v="6"/>
    <x v="2"/>
    <x v="25"/>
    <x v="66"/>
    <m/>
    <m/>
    <x v="1"/>
    <x v="1"/>
    <x v="1"/>
    <x v="1"/>
    <m/>
    <m/>
  </r>
  <r>
    <x v="6"/>
    <x v="6"/>
    <x v="67"/>
    <x v="48"/>
    <x v="66"/>
    <n v="13721644"/>
    <n v="19193261"/>
    <x v="1"/>
    <x v="1"/>
    <x v="1"/>
    <x v="1"/>
    <m/>
    <m/>
  </r>
  <r>
    <x v="7"/>
    <x v="7"/>
    <x v="0"/>
    <x v="0"/>
    <x v="0"/>
    <n v="10679872"/>
    <n v="11159445.998"/>
    <x v="0"/>
    <x v="0"/>
    <x v="0"/>
    <x v="0"/>
    <s v="SUBSIDIO DINERO"/>
    <s v="SUB-DINERO"/>
  </r>
  <r>
    <x v="7"/>
    <x v="7"/>
    <x v="1"/>
    <x v="1"/>
    <x v="1"/>
    <n v="922618"/>
    <n v="1056813.0460000001"/>
    <x v="0"/>
    <x v="0"/>
    <x v="0"/>
    <x v="0"/>
    <s v="SUBSIDIO DINERO"/>
    <s v="SUB-DINERO"/>
  </r>
  <r>
    <x v="7"/>
    <x v="7"/>
    <x v="2"/>
    <x v="2"/>
    <x v="2"/>
    <n v="11602490"/>
    <n v="12216259.044"/>
    <x v="1"/>
    <x v="1"/>
    <x v="1"/>
    <x v="1"/>
    <m/>
    <m/>
  </r>
  <r>
    <x v="7"/>
    <x v="7"/>
    <x v="3"/>
    <x v="3"/>
    <x v="3"/>
    <n v="317635"/>
    <n v="1437656.2930000001"/>
    <x v="0"/>
    <x v="0"/>
    <x v="0"/>
    <x v="2"/>
    <s v="OTRO GASTOS"/>
    <s v="SUB-DINERO"/>
  </r>
  <r>
    <x v="7"/>
    <x v="7"/>
    <x v="4"/>
    <x v="4"/>
    <x v="4"/>
    <n v="312478"/>
    <n v="240188.97484000001"/>
    <x v="0"/>
    <x v="0"/>
    <x v="0"/>
    <x v="3"/>
    <s v="OTRO GASTOS"/>
    <m/>
  </r>
  <r>
    <x v="7"/>
    <x v="7"/>
    <x v="2"/>
    <x v="5"/>
    <x v="5"/>
    <n v="312478"/>
    <n v="240188.97484000001"/>
    <x v="1"/>
    <x v="1"/>
    <x v="1"/>
    <x v="1"/>
    <m/>
    <m/>
  </r>
  <r>
    <x v="7"/>
    <x v="7"/>
    <x v="5"/>
    <x v="6"/>
    <x v="6"/>
    <n v="0"/>
    <n v="0"/>
    <x v="0"/>
    <x v="0"/>
    <x v="0"/>
    <x v="4"/>
    <s v="OTRO GASTOS"/>
    <m/>
  </r>
  <r>
    <x v="7"/>
    <x v="7"/>
    <x v="2"/>
    <x v="7"/>
    <x v="7"/>
    <n v="0"/>
    <n v="0"/>
    <x v="1"/>
    <x v="1"/>
    <x v="1"/>
    <x v="1"/>
    <m/>
    <m/>
  </r>
  <r>
    <x v="7"/>
    <x v="7"/>
    <x v="2"/>
    <x v="8"/>
    <x v="8"/>
    <m/>
    <m/>
    <x v="1"/>
    <x v="1"/>
    <x v="1"/>
    <x v="1"/>
    <m/>
    <m/>
  </r>
  <r>
    <x v="7"/>
    <x v="7"/>
    <x v="6"/>
    <x v="9"/>
    <x v="9"/>
    <n v="0"/>
    <n v="0"/>
    <x v="0"/>
    <x v="0"/>
    <x v="0"/>
    <x v="5"/>
    <s v="GASTOS MERCADEO"/>
    <s v="GASTOS MERCADEO"/>
  </r>
  <r>
    <x v="7"/>
    <x v="7"/>
    <x v="2"/>
    <x v="8"/>
    <x v="10"/>
    <m/>
    <m/>
    <x v="1"/>
    <x v="1"/>
    <x v="1"/>
    <x v="1"/>
    <m/>
    <m/>
  </r>
  <r>
    <x v="7"/>
    <x v="7"/>
    <x v="7"/>
    <x v="10"/>
    <x v="11"/>
    <n v="96550251"/>
    <n v="152033521"/>
    <x v="0"/>
    <x v="0"/>
    <x v="0"/>
    <x v="6"/>
    <s v="GASTOS SALUD"/>
    <s v="EPS-S"/>
  </r>
  <r>
    <x v="7"/>
    <x v="7"/>
    <x v="8"/>
    <x v="11"/>
    <x v="12"/>
    <n v="19906855"/>
    <n v="19720306"/>
    <x v="0"/>
    <x v="0"/>
    <x v="0"/>
    <x v="6"/>
    <s v="GASTOS SALUD"/>
    <s v="IPS"/>
  </r>
  <r>
    <x v="7"/>
    <x v="7"/>
    <x v="9"/>
    <x v="12"/>
    <x v="13"/>
    <n v="0"/>
    <n v="0"/>
    <x v="0"/>
    <x v="0"/>
    <x v="0"/>
    <x v="6"/>
    <s v="GASTOS SALUD"/>
    <s v="EPS"/>
  </r>
  <r>
    <x v="7"/>
    <x v="7"/>
    <x v="10"/>
    <x v="13"/>
    <x v="14"/>
    <n v="0"/>
    <n v="0"/>
    <x v="0"/>
    <x v="0"/>
    <x v="0"/>
    <x v="6"/>
    <s v="GASTOS SALUD"/>
    <s v="MED-PRE"/>
  </r>
  <r>
    <x v="7"/>
    <x v="7"/>
    <x v="2"/>
    <x v="8"/>
    <x v="15"/>
    <n v="116457106"/>
    <n v="171753827"/>
    <x v="1"/>
    <x v="1"/>
    <x v="1"/>
    <x v="1"/>
    <m/>
    <m/>
  </r>
  <r>
    <x v="7"/>
    <x v="7"/>
    <x v="2"/>
    <x v="8"/>
    <x v="16"/>
    <m/>
    <m/>
    <x v="1"/>
    <x v="1"/>
    <x v="1"/>
    <x v="1"/>
    <m/>
    <m/>
  </r>
  <r>
    <x v="7"/>
    <x v="7"/>
    <x v="11"/>
    <x v="14"/>
    <x v="17"/>
    <n v="0"/>
    <n v="0"/>
    <x v="0"/>
    <x v="0"/>
    <x v="0"/>
    <x v="7"/>
    <s v="GASTOS SERV.SOC"/>
    <m/>
  </r>
  <r>
    <x v="7"/>
    <x v="7"/>
    <x v="12"/>
    <x v="15"/>
    <x v="18"/>
    <n v="1480238"/>
    <n v="1812080"/>
    <x v="0"/>
    <x v="0"/>
    <x v="0"/>
    <x v="7"/>
    <s v="GASTOS SERV.SOC"/>
    <m/>
  </r>
  <r>
    <x v="7"/>
    <x v="7"/>
    <x v="13"/>
    <x v="16"/>
    <x v="19"/>
    <n v="410636"/>
    <n v="442273"/>
    <x v="0"/>
    <x v="0"/>
    <x v="0"/>
    <x v="7"/>
    <s v="GASTOS SERV.SOC"/>
    <m/>
  </r>
  <r>
    <x v="7"/>
    <x v="7"/>
    <x v="14"/>
    <x v="17"/>
    <x v="20"/>
    <n v="0"/>
    <n v="0"/>
    <x v="0"/>
    <x v="0"/>
    <x v="0"/>
    <x v="7"/>
    <s v="GASTOS SERV.SOC"/>
    <m/>
  </r>
  <r>
    <x v="7"/>
    <x v="7"/>
    <x v="15"/>
    <x v="18"/>
    <x v="21"/>
    <n v="0"/>
    <n v="0"/>
    <x v="0"/>
    <x v="0"/>
    <x v="0"/>
    <x v="7"/>
    <s v="GASTOS SERV.SOC"/>
    <m/>
  </r>
  <r>
    <x v="7"/>
    <x v="7"/>
    <x v="16"/>
    <x v="19"/>
    <x v="22"/>
    <n v="0"/>
    <n v="0"/>
    <x v="0"/>
    <x v="0"/>
    <x v="0"/>
    <x v="7"/>
    <s v="GASTOS SERV.SOC"/>
    <m/>
  </r>
  <r>
    <x v="7"/>
    <x v="7"/>
    <x v="17"/>
    <x v="20"/>
    <x v="23"/>
    <n v="2446396"/>
    <n v="3767199"/>
    <x v="0"/>
    <x v="0"/>
    <x v="0"/>
    <x v="7"/>
    <s v="GASTOS SERV.SOC"/>
    <m/>
  </r>
  <r>
    <x v="7"/>
    <x v="7"/>
    <x v="18"/>
    <x v="21"/>
    <x v="24"/>
    <n v="112208"/>
    <n v="153560"/>
    <x v="0"/>
    <x v="0"/>
    <x v="0"/>
    <x v="7"/>
    <s v="GASTOS SERV.SOC"/>
    <s v="CRED. SOCIAL"/>
  </r>
  <r>
    <x v="7"/>
    <x v="7"/>
    <x v="19"/>
    <x v="22"/>
    <x v="25"/>
    <n v="0"/>
    <n v="0"/>
    <x v="0"/>
    <x v="0"/>
    <x v="0"/>
    <x v="7"/>
    <s v="GASTOS SERV.SOC"/>
    <m/>
  </r>
  <r>
    <x v="7"/>
    <x v="7"/>
    <x v="20"/>
    <x v="23"/>
    <x v="26"/>
    <n v="28516"/>
    <n v="35813"/>
    <x v="0"/>
    <x v="0"/>
    <x v="0"/>
    <x v="7"/>
    <s v="GASTOS SERV.SOC"/>
    <m/>
  </r>
  <r>
    <x v="7"/>
    <x v="7"/>
    <x v="2"/>
    <x v="8"/>
    <x v="27"/>
    <n v="4477994"/>
    <n v="6210925"/>
    <x v="1"/>
    <x v="1"/>
    <x v="1"/>
    <x v="1"/>
    <m/>
    <m/>
  </r>
  <r>
    <x v="7"/>
    <x v="7"/>
    <x v="2"/>
    <x v="24"/>
    <x v="28"/>
    <n v="133167703"/>
    <n v="191858856.31184"/>
    <x v="1"/>
    <x v="1"/>
    <x v="1"/>
    <x v="1"/>
    <m/>
    <m/>
  </r>
  <r>
    <x v="7"/>
    <x v="7"/>
    <x v="2"/>
    <x v="25"/>
    <x v="29"/>
    <m/>
    <m/>
    <x v="1"/>
    <x v="1"/>
    <x v="1"/>
    <x v="1"/>
    <m/>
    <m/>
  </r>
  <r>
    <x v="7"/>
    <x v="7"/>
    <x v="2"/>
    <x v="26"/>
    <x v="30"/>
    <m/>
    <m/>
    <x v="1"/>
    <x v="1"/>
    <x v="1"/>
    <x v="1"/>
    <m/>
    <m/>
  </r>
  <r>
    <x v="7"/>
    <x v="7"/>
    <x v="21"/>
    <x v="27"/>
    <x v="31"/>
    <n v="2388907"/>
    <n v="2737848.6720000003"/>
    <x v="0"/>
    <x v="2"/>
    <x v="2"/>
    <x v="8"/>
    <s v="GTOS ADMON"/>
    <m/>
  </r>
  <r>
    <x v="7"/>
    <x v="7"/>
    <x v="2"/>
    <x v="26"/>
    <x v="8"/>
    <m/>
    <m/>
    <x v="1"/>
    <x v="1"/>
    <x v="1"/>
    <x v="1"/>
    <m/>
    <m/>
  </r>
  <r>
    <x v="7"/>
    <x v="7"/>
    <x v="22"/>
    <x v="9"/>
    <x v="32"/>
    <n v="0"/>
    <n v="0"/>
    <x v="0"/>
    <x v="2"/>
    <x v="2"/>
    <x v="9"/>
    <s v="GASTOS MERCADEO"/>
    <s v="GASTOS MERCADEO"/>
  </r>
  <r>
    <x v="7"/>
    <x v="7"/>
    <x v="2"/>
    <x v="26"/>
    <x v="33"/>
    <m/>
    <m/>
    <x v="1"/>
    <x v="1"/>
    <x v="1"/>
    <x v="1"/>
    <m/>
    <m/>
  </r>
  <r>
    <x v="7"/>
    <x v="7"/>
    <x v="23"/>
    <x v="10"/>
    <x v="34"/>
    <n v="7038708"/>
    <n v="8371161.3294799998"/>
    <x v="0"/>
    <x v="2"/>
    <x v="2"/>
    <x v="10"/>
    <s v="GASTOS SALUD"/>
    <s v="EPS-S"/>
  </r>
  <r>
    <x v="7"/>
    <x v="7"/>
    <x v="24"/>
    <x v="11"/>
    <x v="12"/>
    <n v="4748808"/>
    <n v="4746894.9344300004"/>
    <x v="0"/>
    <x v="2"/>
    <x v="2"/>
    <x v="10"/>
    <s v="GASTOS SALUD"/>
    <s v="IPS"/>
  </r>
  <r>
    <x v="7"/>
    <x v="7"/>
    <x v="25"/>
    <x v="12"/>
    <x v="13"/>
    <n v="0"/>
    <n v="0"/>
    <x v="0"/>
    <x v="2"/>
    <x v="2"/>
    <x v="10"/>
    <s v="GASTOS SALUD"/>
    <s v="EPS"/>
  </r>
  <r>
    <x v="7"/>
    <x v="7"/>
    <x v="26"/>
    <x v="13"/>
    <x v="14"/>
    <n v="0"/>
    <n v="0"/>
    <x v="0"/>
    <x v="2"/>
    <x v="2"/>
    <x v="10"/>
    <s v="GASTOS SALUD"/>
    <s v="MED-PRE"/>
  </r>
  <r>
    <x v="7"/>
    <x v="7"/>
    <x v="2"/>
    <x v="26"/>
    <x v="35"/>
    <n v="11787516"/>
    <n v="13118056.263909999"/>
    <x v="1"/>
    <x v="1"/>
    <x v="1"/>
    <x v="1"/>
    <m/>
    <m/>
  </r>
  <r>
    <x v="7"/>
    <x v="7"/>
    <x v="2"/>
    <x v="26"/>
    <x v="36"/>
    <m/>
    <m/>
    <x v="1"/>
    <x v="1"/>
    <x v="1"/>
    <x v="1"/>
    <m/>
    <m/>
  </r>
  <r>
    <x v="7"/>
    <x v="7"/>
    <x v="27"/>
    <x v="14"/>
    <x v="17"/>
    <n v="0"/>
    <n v="0"/>
    <x v="0"/>
    <x v="2"/>
    <x v="2"/>
    <x v="11"/>
    <s v="GASTOS SERV.SOC"/>
    <m/>
  </r>
  <r>
    <x v="7"/>
    <x v="7"/>
    <x v="28"/>
    <x v="15"/>
    <x v="18"/>
    <n v="2852989"/>
    <n v="2779197.5233800001"/>
    <x v="0"/>
    <x v="2"/>
    <x v="2"/>
    <x v="11"/>
    <s v="GASTOS SERV.SOC"/>
    <m/>
  </r>
  <r>
    <x v="7"/>
    <x v="7"/>
    <x v="29"/>
    <x v="16"/>
    <x v="37"/>
    <n v="1049486"/>
    <n v="1432642"/>
    <x v="0"/>
    <x v="2"/>
    <x v="2"/>
    <x v="11"/>
    <s v="GASTOS SERV.SOC"/>
    <m/>
  </r>
  <r>
    <x v="7"/>
    <x v="7"/>
    <x v="30"/>
    <x v="17"/>
    <x v="20"/>
    <n v="0"/>
    <n v="0"/>
    <x v="0"/>
    <x v="2"/>
    <x v="2"/>
    <x v="11"/>
    <s v="GASTOS SERV.SOC"/>
    <m/>
  </r>
  <r>
    <x v="7"/>
    <x v="7"/>
    <x v="31"/>
    <x v="18"/>
    <x v="21"/>
    <n v="0"/>
    <n v="0"/>
    <x v="0"/>
    <x v="2"/>
    <x v="2"/>
    <x v="11"/>
    <s v="GASTOS SERV.SOC"/>
    <m/>
  </r>
  <r>
    <x v="7"/>
    <x v="7"/>
    <x v="32"/>
    <x v="19"/>
    <x v="22"/>
    <n v="765575"/>
    <n v="837529.37179"/>
    <x v="0"/>
    <x v="2"/>
    <x v="2"/>
    <x v="11"/>
    <s v="GASTOS SERV.SOC"/>
    <m/>
  </r>
  <r>
    <x v="7"/>
    <x v="7"/>
    <x v="33"/>
    <x v="20"/>
    <x v="23"/>
    <n v="1374200"/>
    <n v="1728908.7631700002"/>
    <x v="0"/>
    <x v="2"/>
    <x v="2"/>
    <x v="11"/>
    <s v="GASTOS SERV.SOC"/>
    <m/>
  </r>
  <r>
    <x v="7"/>
    <x v="7"/>
    <x v="34"/>
    <x v="21"/>
    <x v="38"/>
    <n v="700036"/>
    <n v="685310.02405000001"/>
    <x v="0"/>
    <x v="2"/>
    <x v="2"/>
    <x v="11"/>
    <s v="GASTOS SERV.SOC"/>
    <s v="CRED. SOCIAL"/>
  </r>
  <r>
    <x v="7"/>
    <x v="7"/>
    <x v="35"/>
    <x v="22"/>
    <x v="39"/>
    <n v="0"/>
    <n v="0"/>
    <x v="0"/>
    <x v="2"/>
    <x v="2"/>
    <x v="11"/>
    <s v="GASTOS SERV.SOC"/>
    <m/>
  </r>
  <r>
    <x v="7"/>
    <x v="7"/>
    <x v="36"/>
    <x v="23"/>
    <x v="26"/>
    <n v="66611"/>
    <n v="64805.053100000005"/>
    <x v="0"/>
    <x v="2"/>
    <x v="2"/>
    <x v="11"/>
    <s v="GASTOS SERV.SOC"/>
    <m/>
  </r>
  <r>
    <x v="7"/>
    <x v="7"/>
    <x v="2"/>
    <x v="26"/>
    <x v="40"/>
    <n v="6808897"/>
    <n v="7528392.7354900008"/>
    <x v="1"/>
    <x v="1"/>
    <x v="1"/>
    <x v="1"/>
    <m/>
    <m/>
  </r>
  <r>
    <x v="7"/>
    <x v="7"/>
    <x v="2"/>
    <x v="28"/>
    <x v="41"/>
    <n v="20985320"/>
    <n v="23384297.671399999"/>
    <x v="1"/>
    <x v="1"/>
    <x v="1"/>
    <x v="1"/>
    <m/>
    <m/>
  </r>
  <r>
    <x v="7"/>
    <x v="7"/>
    <x v="2"/>
    <x v="29"/>
    <x v="42"/>
    <m/>
    <m/>
    <x v="1"/>
    <x v="1"/>
    <x v="1"/>
    <x v="1"/>
    <m/>
    <m/>
  </r>
  <r>
    <x v="7"/>
    <x v="7"/>
    <x v="2"/>
    <x v="30"/>
    <x v="43"/>
    <n v="1493066"/>
    <n v="1711156"/>
    <x v="1"/>
    <x v="1"/>
    <x v="1"/>
    <x v="1"/>
    <m/>
    <m/>
  </r>
  <r>
    <x v="7"/>
    <x v="7"/>
    <x v="37"/>
    <x v="31"/>
    <x v="44"/>
    <n v="447920"/>
    <n v="513347"/>
    <x v="0"/>
    <x v="2"/>
    <x v="3"/>
    <x v="12"/>
    <s v="APROP. DE  LEY"/>
    <m/>
  </r>
  <r>
    <x v="7"/>
    <x v="7"/>
    <x v="38"/>
    <x v="32"/>
    <x v="45"/>
    <n v="746533"/>
    <n v="855578"/>
    <x v="0"/>
    <x v="2"/>
    <x v="3"/>
    <x v="12"/>
    <s v="APROP. DE  LEY"/>
    <m/>
  </r>
  <r>
    <x v="7"/>
    <x v="7"/>
    <x v="39"/>
    <x v="33"/>
    <x v="46"/>
    <n v="298613"/>
    <n v="342231"/>
    <x v="0"/>
    <x v="2"/>
    <x v="3"/>
    <x v="12"/>
    <s v="APROP. DE  LEY"/>
    <m/>
  </r>
  <r>
    <x v="7"/>
    <x v="7"/>
    <x v="40"/>
    <x v="34"/>
    <x v="47"/>
    <n v="3359400"/>
    <n v="3850099"/>
    <x v="0"/>
    <x v="2"/>
    <x v="3"/>
    <x v="12"/>
    <s v="APROP. DE  LEY"/>
    <m/>
  </r>
  <r>
    <x v="7"/>
    <x v="7"/>
    <x v="41"/>
    <x v="35"/>
    <x v="48"/>
    <n v="1493066"/>
    <n v="1711155"/>
    <x v="0"/>
    <x v="2"/>
    <x v="3"/>
    <x v="12"/>
    <s v="APROP. DE  LEY"/>
    <m/>
  </r>
  <r>
    <x v="7"/>
    <x v="7"/>
    <x v="42"/>
    <x v="36"/>
    <x v="49"/>
    <n v="1866334"/>
    <n v="2138944"/>
    <x v="0"/>
    <x v="2"/>
    <x v="3"/>
    <x v="12"/>
    <s v="APROP. DE  LEY"/>
    <m/>
  </r>
  <r>
    <x v="7"/>
    <x v="7"/>
    <x v="43"/>
    <x v="37"/>
    <x v="50"/>
    <n v="975283"/>
    <n v="1117139"/>
    <x v="0"/>
    <x v="2"/>
    <x v="3"/>
    <x v="12"/>
    <s v="APROP. DE  LEY"/>
    <m/>
  </r>
  <r>
    <x v="7"/>
    <x v="7"/>
    <x v="44"/>
    <x v="38"/>
    <x v="51"/>
    <n v="597227"/>
    <n v="684462"/>
    <x v="0"/>
    <x v="2"/>
    <x v="3"/>
    <x v="12"/>
    <s v="APROP. DE  LEY"/>
    <m/>
  </r>
  <r>
    <x v="7"/>
    <x v="7"/>
    <x v="45"/>
    <x v="39"/>
    <x v="52"/>
    <n v="298613"/>
    <n v="342231"/>
    <x v="0"/>
    <x v="2"/>
    <x v="3"/>
    <x v="12"/>
    <s v="APROP. DE  LEY"/>
    <m/>
  </r>
  <r>
    <x v="7"/>
    <x v="7"/>
    <x v="46"/>
    <x v="40"/>
    <x v="53"/>
    <n v="51167"/>
    <n v="72011"/>
    <x v="0"/>
    <x v="2"/>
    <x v="3"/>
    <x v="12"/>
    <s v="APROP. DE  LEY"/>
    <m/>
  </r>
  <r>
    <x v="7"/>
    <x v="7"/>
    <x v="2"/>
    <x v="41"/>
    <x v="54"/>
    <n v="6774756"/>
    <n v="7777098"/>
    <x v="1"/>
    <x v="1"/>
    <x v="1"/>
    <x v="1"/>
    <m/>
    <m/>
  </r>
  <r>
    <x v="7"/>
    <x v="7"/>
    <x v="2"/>
    <x v="42"/>
    <x v="55"/>
    <m/>
    <m/>
    <x v="1"/>
    <x v="1"/>
    <x v="1"/>
    <x v="1"/>
    <m/>
    <m/>
  </r>
  <r>
    <x v="7"/>
    <x v="7"/>
    <x v="47"/>
    <x v="27"/>
    <x v="56"/>
    <n v="1064651"/>
    <n v="755732"/>
    <x v="0"/>
    <x v="2"/>
    <x v="4"/>
    <x v="13"/>
    <s v="OTRO GASTOS"/>
    <m/>
  </r>
  <r>
    <x v="7"/>
    <x v="7"/>
    <x v="48"/>
    <x v="9"/>
    <x v="8"/>
    <n v="0"/>
    <n v="0"/>
    <x v="0"/>
    <x v="2"/>
    <x v="4"/>
    <x v="13"/>
    <s v="GASTOS MERCADEO"/>
    <s v="GASTOS MERCADEO"/>
  </r>
  <r>
    <x v="7"/>
    <x v="7"/>
    <x v="49"/>
    <x v="10"/>
    <x v="57"/>
    <n v="5106880"/>
    <n v="11537682"/>
    <x v="0"/>
    <x v="2"/>
    <x v="4"/>
    <x v="13"/>
    <s v="GASTOS SALUD"/>
    <s v="EPS-S"/>
  </r>
  <r>
    <x v="7"/>
    <x v="7"/>
    <x v="50"/>
    <x v="11"/>
    <x v="58"/>
    <n v="977147"/>
    <n v="1820532"/>
    <x v="0"/>
    <x v="2"/>
    <x v="4"/>
    <x v="13"/>
    <s v="GASTOS SALUD"/>
    <s v="IPS"/>
  </r>
  <r>
    <x v="7"/>
    <x v="7"/>
    <x v="51"/>
    <x v="12"/>
    <x v="59"/>
    <n v="0"/>
    <n v="0"/>
    <x v="0"/>
    <x v="2"/>
    <x v="4"/>
    <x v="13"/>
    <s v="GASTOS SALUD"/>
    <s v="EPS"/>
  </r>
  <r>
    <x v="7"/>
    <x v="7"/>
    <x v="52"/>
    <x v="13"/>
    <x v="14"/>
    <n v="0"/>
    <n v="0"/>
    <x v="0"/>
    <x v="2"/>
    <x v="4"/>
    <x v="13"/>
    <s v="GASTOS SALUD"/>
    <s v="MED-PRE"/>
  </r>
  <r>
    <x v="7"/>
    <x v="7"/>
    <x v="53"/>
    <x v="14"/>
    <x v="17"/>
    <n v="0"/>
    <n v="0"/>
    <x v="0"/>
    <x v="2"/>
    <x v="4"/>
    <x v="13"/>
    <s v="GASTOS SERV.SOC"/>
    <m/>
  </r>
  <r>
    <x v="7"/>
    <x v="7"/>
    <x v="54"/>
    <x v="15"/>
    <x v="18"/>
    <n v="95253"/>
    <n v="74916"/>
    <x v="0"/>
    <x v="2"/>
    <x v="4"/>
    <x v="13"/>
    <s v="GASTOS SERV.SOC"/>
    <m/>
  </r>
  <r>
    <x v="7"/>
    <x v="7"/>
    <x v="55"/>
    <x v="16"/>
    <x v="37"/>
    <n v="29827"/>
    <n v="46201"/>
    <x v="0"/>
    <x v="2"/>
    <x v="4"/>
    <x v="13"/>
    <s v="GASTOS SERV.SOC"/>
    <m/>
  </r>
  <r>
    <x v="7"/>
    <x v="7"/>
    <x v="56"/>
    <x v="17"/>
    <x v="20"/>
    <n v="0"/>
    <n v="0"/>
    <x v="0"/>
    <x v="2"/>
    <x v="4"/>
    <x v="13"/>
    <s v="GASTOS SERV.SOC"/>
    <m/>
  </r>
  <r>
    <x v="7"/>
    <x v="7"/>
    <x v="57"/>
    <x v="18"/>
    <x v="21"/>
    <n v="0"/>
    <n v="0"/>
    <x v="0"/>
    <x v="2"/>
    <x v="4"/>
    <x v="13"/>
    <s v="GASTOS SERV.SOC"/>
    <m/>
  </r>
  <r>
    <x v="7"/>
    <x v="7"/>
    <x v="58"/>
    <x v="19"/>
    <x v="22"/>
    <n v="11427"/>
    <n v="23032"/>
    <x v="0"/>
    <x v="2"/>
    <x v="4"/>
    <x v="13"/>
    <s v="GASTOS SERV.SOC"/>
    <m/>
  </r>
  <r>
    <x v="7"/>
    <x v="7"/>
    <x v="59"/>
    <x v="20"/>
    <x v="23"/>
    <n v="453696"/>
    <n v="262421"/>
    <x v="0"/>
    <x v="2"/>
    <x v="4"/>
    <x v="13"/>
    <s v="GASTOS SERV.SOC"/>
    <m/>
  </r>
  <r>
    <x v="7"/>
    <x v="7"/>
    <x v="60"/>
    <x v="21"/>
    <x v="38"/>
    <n v="14987"/>
    <n v="33540"/>
    <x v="0"/>
    <x v="2"/>
    <x v="4"/>
    <x v="13"/>
    <s v="GASTOS SERV.SOC"/>
    <s v="CRED. SOCIAL"/>
  </r>
  <r>
    <x v="7"/>
    <x v="7"/>
    <x v="61"/>
    <x v="22"/>
    <x v="25"/>
    <n v="0"/>
    <n v="0"/>
    <x v="0"/>
    <x v="2"/>
    <x v="4"/>
    <x v="13"/>
    <s v="GASTOS SERV.SOC"/>
    <m/>
  </r>
  <r>
    <x v="7"/>
    <x v="7"/>
    <x v="62"/>
    <x v="23"/>
    <x v="26"/>
    <n v="1187"/>
    <n v="1662"/>
    <x v="0"/>
    <x v="2"/>
    <x v="4"/>
    <x v="13"/>
    <s v="GASTOS SERV.SOC"/>
    <m/>
  </r>
  <r>
    <x v="7"/>
    <x v="7"/>
    <x v="2"/>
    <x v="43"/>
    <x v="60"/>
    <n v="7755055"/>
    <n v="14555718"/>
    <x v="1"/>
    <x v="1"/>
    <x v="1"/>
    <x v="1"/>
    <m/>
    <m/>
  </r>
  <r>
    <x v="7"/>
    <x v="7"/>
    <x v="2"/>
    <x v="25"/>
    <x v="61"/>
    <m/>
    <m/>
    <x v="1"/>
    <x v="1"/>
    <x v="1"/>
    <x v="1"/>
    <m/>
    <m/>
  </r>
  <r>
    <x v="7"/>
    <x v="7"/>
    <x v="63"/>
    <x v="44"/>
    <x v="62"/>
    <n v="0"/>
    <n v="0"/>
    <x v="0"/>
    <x v="2"/>
    <x v="5"/>
    <x v="14"/>
    <s v="OTRO GASTOS"/>
    <m/>
  </r>
  <r>
    <x v="7"/>
    <x v="7"/>
    <x v="64"/>
    <x v="45"/>
    <x v="63"/>
    <n v="0"/>
    <n v="0"/>
    <x v="0"/>
    <x v="2"/>
    <x v="5"/>
    <x v="14"/>
    <s v="OTRO GASTOS"/>
    <m/>
  </r>
  <r>
    <x v="7"/>
    <x v="7"/>
    <x v="2"/>
    <x v="46"/>
    <x v="62"/>
    <n v="0"/>
    <n v="0"/>
    <x v="1"/>
    <x v="1"/>
    <x v="1"/>
    <x v="1"/>
    <m/>
    <m/>
  </r>
  <r>
    <x v="7"/>
    <x v="7"/>
    <x v="65"/>
    <x v="47"/>
    <x v="64"/>
    <n v="35515131"/>
    <n v="45717113.671399996"/>
    <x v="1"/>
    <x v="1"/>
    <x v="1"/>
    <x v="1"/>
    <m/>
    <m/>
  </r>
  <r>
    <x v="7"/>
    <x v="7"/>
    <x v="66"/>
    <x v="25"/>
    <x v="65"/>
    <n v="168682834"/>
    <n v="237575969.98324001"/>
    <x v="1"/>
    <x v="1"/>
    <x v="1"/>
    <x v="1"/>
    <m/>
    <m/>
  </r>
  <r>
    <x v="7"/>
    <x v="7"/>
    <x v="2"/>
    <x v="25"/>
    <x v="66"/>
    <m/>
    <m/>
    <x v="1"/>
    <x v="1"/>
    <x v="1"/>
    <x v="1"/>
    <m/>
    <m/>
  </r>
  <r>
    <x v="7"/>
    <x v="7"/>
    <x v="67"/>
    <x v="48"/>
    <x v="66"/>
    <n v="4073592"/>
    <n v="-30858130.983240008"/>
    <x v="1"/>
    <x v="1"/>
    <x v="1"/>
    <x v="1"/>
    <m/>
    <m/>
  </r>
  <r>
    <x v="8"/>
    <x v="8"/>
    <x v="0"/>
    <x v="0"/>
    <x v="0"/>
    <n v="25187792"/>
    <n v="25452057"/>
    <x v="0"/>
    <x v="0"/>
    <x v="0"/>
    <x v="0"/>
    <s v="SUBSIDIO DINERO"/>
    <s v="SUB-DINERO"/>
  </r>
  <r>
    <x v="8"/>
    <x v="8"/>
    <x v="1"/>
    <x v="1"/>
    <x v="1"/>
    <n v="1146510"/>
    <n v="1184450"/>
    <x v="0"/>
    <x v="0"/>
    <x v="0"/>
    <x v="0"/>
    <s v="SUBSIDIO DINERO"/>
    <s v="SUB-DINERO"/>
  </r>
  <r>
    <x v="8"/>
    <x v="8"/>
    <x v="2"/>
    <x v="2"/>
    <x v="2"/>
    <n v="26334302"/>
    <n v="26636507"/>
    <x v="1"/>
    <x v="1"/>
    <x v="1"/>
    <x v="1"/>
    <m/>
    <m/>
  </r>
  <r>
    <x v="8"/>
    <x v="8"/>
    <x v="3"/>
    <x v="3"/>
    <x v="3"/>
    <n v="0"/>
    <n v="0"/>
    <x v="0"/>
    <x v="0"/>
    <x v="0"/>
    <x v="2"/>
    <s v="OTRO GASTOS"/>
    <s v="SUB-DINERO"/>
  </r>
  <r>
    <x v="8"/>
    <x v="8"/>
    <x v="4"/>
    <x v="4"/>
    <x v="4"/>
    <n v="3428522"/>
    <n v="4275848"/>
    <x v="0"/>
    <x v="0"/>
    <x v="0"/>
    <x v="3"/>
    <s v="OTRO GASTOS"/>
    <m/>
  </r>
  <r>
    <x v="8"/>
    <x v="8"/>
    <x v="2"/>
    <x v="5"/>
    <x v="5"/>
    <n v="3428522"/>
    <n v="4275848"/>
    <x v="1"/>
    <x v="1"/>
    <x v="1"/>
    <x v="1"/>
    <m/>
    <m/>
  </r>
  <r>
    <x v="8"/>
    <x v="8"/>
    <x v="5"/>
    <x v="6"/>
    <x v="6"/>
    <n v="0"/>
    <n v="0"/>
    <x v="0"/>
    <x v="0"/>
    <x v="0"/>
    <x v="4"/>
    <s v="OTRO GASTOS"/>
    <m/>
  </r>
  <r>
    <x v="8"/>
    <x v="8"/>
    <x v="2"/>
    <x v="7"/>
    <x v="7"/>
    <n v="0"/>
    <n v="0"/>
    <x v="1"/>
    <x v="1"/>
    <x v="1"/>
    <x v="1"/>
    <m/>
    <m/>
  </r>
  <r>
    <x v="8"/>
    <x v="8"/>
    <x v="2"/>
    <x v="8"/>
    <x v="8"/>
    <m/>
    <m/>
    <x v="1"/>
    <x v="1"/>
    <x v="1"/>
    <x v="1"/>
    <m/>
    <m/>
  </r>
  <r>
    <x v="8"/>
    <x v="8"/>
    <x v="6"/>
    <x v="9"/>
    <x v="9"/>
    <n v="0"/>
    <n v="0"/>
    <x v="0"/>
    <x v="0"/>
    <x v="0"/>
    <x v="5"/>
    <s v="GASTOS MERCADEO"/>
    <s v="GASTOS MERCADEO"/>
  </r>
  <r>
    <x v="8"/>
    <x v="8"/>
    <x v="2"/>
    <x v="8"/>
    <x v="10"/>
    <m/>
    <m/>
    <x v="1"/>
    <x v="1"/>
    <x v="1"/>
    <x v="1"/>
    <m/>
    <m/>
  </r>
  <r>
    <x v="8"/>
    <x v="8"/>
    <x v="7"/>
    <x v="10"/>
    <x v="11"/>
    <n v="47493321"/>
    <n v="61161992"/>
    <x v="0"/>
    <x v="0"/>
    <x v="0"/>
    <x v="6"/>
    <s v="GASTOS SALUD"/>
    <s v="EPS-S"/>
  </r>
  <r>
    <x v="8"/>
    <x v="8"/>
    <x v="8"/>
    <x v="11"/>
    <x v="12"/>
    <n v="1990173"/>
    <n v="2580384"/>
    <x v="0"/>
    <x v="0"/>
    <x v="0"/>
    <x v="6"/>
    <s v="GASTOS SALUD"/>
    <s v="IPS"/>
  </r>
  <r>
    <x v="8"/>
    <x v="8"/>
    <x v="9"/>
    <x v="12"/>
    <x v="13"/>
    <n v="0"/>
    <n v="0"/>
    <x v="0"/>
    <x v="0"/>
    <x v="0"/>
    <x v="6"/>
    <s v="GASTOS SALUD"/>
    <s v="EPS"/>
  </r>
  <r>
    <x v="8"/>
    <x v="8"/>
    <x v="10"/>
    <x v="13"/>
    <x v="14"/>
    <n v="0"/>
    <n v="0"/>
    <x v="0"/>
    <x v="0"/>
    <x v="0"/>
    <x v="6"/>
    <s v="GASTOS SALUD"/>
    <s v="MED-PRE"/>
  </r>
  <r>
    <x v="8"/>
    <x v="8"/>
    <x v="2"/>
    <x v="8"/>
    <x v="15"/>
    <n v="49483494"/>
    <n v="63742376"/>
    <x v="1"/>
    <x v="1"/>
    <x v="1"/>
    <x v="1"/>
    <m/>
    <m/>
  </r>
  <r>
    <x v="8"/>
    <x v="8"/>
    <x v="2"/>
    <x v="8"/>
    <x v="16"/>
    <m/>
    <m/>
    <x v="1"/>
    <x v="1"/>
    <x v="1"/>
    <x v="1"/>
    <m/>
    <m/>
  </r>
  <r>
    <x v="8"/>
    <x v="8"/>
    <x v="11"/>
    <x v="14"/>
    <x v="17"/>
    <n v="762149"/>
    <n v="627621"/>
    <x v="0"/>
    <x v="0"/>
    <x v="0"/>
    <x v="7"/>
    <s v="GASTOS SERV.SOC"/>
    <m/>
  </r>
  <r>
    <x v="8"/>
    <x v="8"/>
    <x v="12"/>
    <x v="15"/>
    <x v="18"/>
    <n v="28946"/>
    <n v="3212"/>
    <x v="0"/>
    <x v="0"/>
    <x v="0"/>
    <x v="7"/>
    <s v="GASTOS SERV.SOC"/>
    <m/>
  </r>
  <r>
    <x v="8"/>
    <x v="8"/>
    <x v="13"/>
    <x v="16"/>
    <x v="19"/>
    <n v="1530776"/>
    <n v="1430780"/>
    <x v="0"/>
    <x v="0"/>
    <x v="0"/>
    <x v="7"/>
    <s v="GASTOS SERV.SOC"/>
    <m/>
  </r>
  <r>
    <x v="8"/>
    <x v="8"/>
    <x v="14"/>
    <x v="17"/>
    <x v="20"/>
    <n v="538"/>
    <n v="0"/>
    <x v="0"/>
    <x v="0"/>
    <x v="0"/>
    <x v="7"/>
    <s v="GASTOS SERV.SOC"/>
    <m/>
  </r>
  <r>
    <x v="8"/>
    <x v="8"/>
    <x v="15"/>
    <x v="18"/>
    <x v="21"/>
    <n v="0"/>
    <n v="0"/>
    <x v="0"/>
    <x v="0"/>
    <x v="0"/>
    <x v="7"/>
    <s v="GASTOS SERV.SOC"/>
    <m/>
  </r>
  <r>
    <x v="8"/>
    <x v="8"/>
    <x v="16"/>
    <x v="19"/>
    <x v="22"/>
    <n v="0"/>
    <n v="1013738"/>
    <x v="0"/>
    <x v="0"/>
    <x v="0"/>
    <x v="7"/>
    <s v="GASTOS SERV.SOC"/>
    <m/>
  </r>
  <r>
    <x v="8"/>
    <x v="8"/>
    <x v="17"/>
    <x v="20"/>
    <x v="23"/>
    <n v="2522496"/>
    <n v="3189135"/>
    <x v="0"/>
    <x v="0"/>
    <x v="0"/>
    <x v="7"/>
    <s v="GASTOS SERV.SOC"/>
    <m/>
  </r>
  <r>
    <x v="8"/>
    <x v="8"/>
    <x v="18"/>
    <x v="21"/>
    <x v="24"/>
    <n v="24357"/>
    <n v="17539"/>
    <x v="0"/>
    <x v="0"/>
    <x v="0"/>
    <x v="7"/>
    <s v="GASTOS SERV.SOC"/>
    <s v="CRED. SOCIAL"/>
  </r>
  <r>
    <x v="8"/>
    <x v="8"/>
    <x v="19"/>
    <x v="22"/>
    <x v="25"/>
    <n v="0"/>
    <n v="0"/>
    <x v="0"/>
    <x v="0"/>
    <x v="0"/>
    <x v="7"/>
    <s v="GASTOS SERV.SOC"/>
    <m/>
  </r>
  <r>
    <x v="8"/>
    <x v="8"/>
    <x v="20"/>
    <x v="23"/>
    <x v="26"/>
    <n v="0"/>
    <n v="0"/>
    <x v="0"/>
    <x v="0"/>
    <x v="0"/>
    <x v="7"/>
    <s v="GASTOS SERV.SOC"/>
    <m/>
  </r>
  <r>
    <x v="8"/>
    <x v="8"/>
    <x v="2"/>
    <x v="8"/>
    <x v="27"/>
    <n v="4869262"/>
    <n v="6282025"/>
    <x v="1"/>
    <x v="1"/>
    <x v="1"/>
    <x v="1"/>
    <m/>
    <m/>
  </r>
  <r>
    <x v="8"/>
    <x v="8"/>
    <x v="2"/>
    <x v="24"/>
    <x v="28"/>
    <n v="84115580"/>
    <n v="100936756"/>
    <x v="1"/>
    <x v="1"/>
    <x v="1"/>
    <x v="1"/>
    <m/>
    <m/>
  </r>
  <r>
    <x v="8"/>
    <x v="8"/>
    <x v="2"/>
    <x v="25"/>
    <x v="29"/>
    <m/>
    <m/>
    <x v="1"/>
    <x v="1"/>
    <x v="1"/>
    <x v="1"/>
    <m/>
    <m/>
  </r>
  <r>
    <x v="8"/>
    <x v="8"/>
    <x v="2"/>
    <x v="26"/>
    <x v="30"/>
    <m/>
    <m/>
    <x v="1"/>
    <x v="1"/>
    <x v="1"/>
    <x v="1"/>
    <m/>
    <m/>
  </r>
  <r>
    <x v="8"/>
    <x v="8"/>
    <x v="21"/>
    <x v="27"/>
    <x v="31"/>
    <n v="5679024"/>
    <n v="5911236"/>
    <x v="0"/>
    <x v="2"/>
    <x v="2"/>
    <x v="8"/>
    <s v="GTOS ADMON"/>
    <m/>
  </r>
  <r>
    <x v="8"/>
    <x v="8"/>
    <x v="2"/>
    <x v="26"/>
    <x v="8"/>
    <m/>
    <m/>
    <x v="1"/>
    <x v="1"/>
    <x v="1"/>
    <x v="1"/>
    <m/>
    <m/>
  </r>
  <r>
    <x v="8"/>
    <x v="8"/>
    <x v="22"/>
    <x v="9"/>
    <x v="32"/>
    <n v="0"/>
    <n v="0"/>
    <x v="0"/>
    <x v="2"/>
    <x v="2"/>
    <x v="9"/>
    <s v="GASTOS MERCADEO"/>
    <s v="GASTOS MERCADEO"/>
  </r>
  <r>
    <x v="8"/>
    <x v="8"/>
    <x v="2"/>
    <x v="26"/>
    <x v="33"/>
    <m/>
    <m/>
    <x v="1"/>
    <x v="1"/>
    <x v="1"/>
    <x v="1"/>
    <m/>
    <m/>
  </r>
  <r>
    <x v="8"/>
    <x v="8"/>
    <x v="23"/>
    <x v="10"/>
    <x v="34"/>
    <n v="2420525"/>
    <n v="3028663"/>
    <x v="0"/>
    <x v="2"/>
    <x v="2"/>
    <x v="10"/>
    <s v="GASTOS SALUD"/>
    <s v="EPS-S"/>
  </r>
  <r>
    <x v="8"/>
    <x v="8"/>
    <x v="24"/>
    <x v="11"/>
    <x v="12"/>
    <n v="1307529"/>
    <n v="1284703"/>
    <x v="0"/>
    <x v="2"/>
    <x v="2"/>
    <x v="10"/>
    <s v="GASTOS SALUD"/>
    <s v="IPS"/>
  </r>
  <r>
    <x v="8"/>
    <x v="8"/>
    <x v="25"/>
    <x v="12"/>
    <x v="13"/>
    <n v="0"/>
    <n v="0"/>
    <x v="0"/>
    <x v="2"/>
    <x v="2"/>
    <x v="10"/>
    <s v="GASTOS SALUD"/>
    <s v="EPS"/>
  </r>
  <r>
    <x v="8"/>
    <x v="8"/>
    <x v="26"/>
    <x v="13"/>
    <x v="14"/>
    <n v="0"/>
    <n v="0"/>
    <x v="0"/>
    <x v="2"/>
    <x v="2"/>
    <x v="10"/>
    <s v="GASTOS SALUD"/>
    <s v="MED-PRE"/>
  </r>
  <r>
    <x v="8"/>
    <x v="8"/>
    <x v="2"/>
    <x v="26"/>
    <x v="35"/>
    <n v="3728054"/>
    <n v="4313366"/>
    <x v="1"/>
    <x v="1"/>
    <x v="1"/>
    <x v="1"/>
    <m/>
    <m/>
  </r>
  <r>
    <x v="8"/>
    <x v="8"/>
    <x v="2"/>
    <x v="26"/>
    <x v="36"/>
    <m/>
    <m/>
    <x v="1"/>
    <x v="1"/>
    <x v="1"/>
    <x v="1"/>
    <m/>
    <m/>
  </r>
  <r>
    <x v="8"/>
    <x v="8"/>
    <x v="27"/>
    <x v="14"/>
    <x v="17"/>
    <n v="1658093"/>
    <n v="1721677"/>
    <x v="0"/>
    <x v="2"/>
    <x v="2"/>
    <x v="11"/>
    <s v="GASTOS SERV.SOC"/>
    <m/>
  </r>
  <r>
    <x v="8"/>
    <x v="8"/>
    <x v="28"/>
    <x v="15"/>
    <x v="18"/>
    <n v="1904453"/>
    <n v="2714198"/>
    <x v="0"/>
    <x v="2"/>
    <x v="2"/>
    <x v="11"/>
    <s v="GASTOS SERV.SOC"/>
    <m/>
  </r>
  <r>
    <x v="8"/>
    <x v="8"/>
    <x v="29"/>
    <x v="16"/>
    <x v="37"/>
    <n v="2179787"/>
    <n v="2146957"/>
    <x v="0"/>
    <x v="2"/>
    <x v="2"/>
    <x v="11"/>
    <s v="GASTOS SERV.SOC"/>
    <m/>
  </r>
  <r>
    <x v="8"/>
    <x v="8"/>
    <x v="30"/>
    <x v="17"/>
    <x v="20"/>
    <n v="1478765"/>
    <n v="1560781"/>
    <x v="0"/>
    <x v="2"/>
    <x v="2"/>
    <x v="11"/>
    <s v="GASTOS SERV.SOC"/>
    <m/>
  </r>
  <r>
    <x v="8"/>
    <x v="8"/>
    <x v="31"/>
    <x v="18"/>
    <x v="21"/>
    <n v="585226"/>
    <n v="396231"/>
    <x v="0"/>
    <x v="2"/>
    <x v="2"/>
    <x v="11"/>
    <s v="GASTOS SERV.SOC"/>
    <m/>
  </r>
  <r>
    <x v="8"/>
    <x v="8"/>
    <x v="32"/>
    <x v="19"/>
    <x v="22"/>
    <n v="3998"/>
    <n v="2425"/>
    <x v="0"/>
    <x v="2"/>
    <x v="2"/>
    <x v="11"/>
    <s v="GASTOS SERV.SOC"/>
    <m/>
  </r>
  <r>
    <x v="8"/>
    <x v="8"/>
    <x v="33"/>
    <x v="20"/>
    <x v="23"/>
    <n v="9025866"/>
    <n v="10548529"/>
    <x v="0"/>
    <x v="2"/>
    <x v="2"/>
    <x v="11"/>
    <s v="GASTOS SERV.SOC"/>
    <m/>
  </r>
  <r>
    <x v="8"/>
    <x v="8"/>
    <x v="34"/>
    <x v="21"/>
    <x v="38"/>
    <n v="621223"/>
    <n v="1590960"/>
    <x v="0"/>
    <x v="2"/>
    <x v="2"/>
    <x v="11"/>
    <s v="GASTOS SERV.SOC"/>
    <s v="CRED. SOCIAL"/>
  </r>
  <r>
    <x v="8"/>
    <x v="8"/>
    <x v="35"/>
    <x v="22"/>
    <x v="39"/>
    <n v="0"/>
    <n v="0"/>
    <x v="0"/>
    <x v="2"/>
    <x v="2"/>
    <x v="11"/>
    <s v="GASTOS SERV.SOC"/>
    <m/>
  </r>
  <r>
    <x v="8"/>
    <x v="8"/>
    <x v="36"/>
    <x v="23"/>
    <x v="26"/>
    <n v="0"/>
    <n v="0"/>
    <x v="0"/>
    <x v="2"/>
    <x v="2"/>
    <x v="11"/>
    <s v="GASTOS SERV.SOC"/>
    <m/>
  </r>
  <r>
    <x v="8"/>
    <x v="8"/>
    <x v="2"/>
    <x v="26"/>
    <x v="40"/>
    <n v="17457411"/>
    <n v="20681758"/>
    <x v="1"/>
    <x v="1"/>
    <x v="1"/>
    <x v="1"/>
    <m/>
    <m/>
  </r>
  <r>
    <x v="8"/>
    <x v="8"/>
    <x v="2"/>
    <x v="28"/>
    <x v="41"/>
    <n v="26864489"/>
    <n v="30906360"/>
    <x v="1"/>
    <x v="1"/>
    <x v="1"/>
    <x v="1"/>
    <m/>
    <m/>
  </r>
  <r>
    <x v="8"/>
    <x v="8"/>
    <x v="2"/>
    <x v="29"/>
    <x v="42"/>
    <m/>
    <m/>
    <x v="1"/>
    <x v="1"/>
    <x v="1"/>
    <x v="1"/>
    <m/>
    <m/>
  </r>
  <r>
    <x v="8"/>
    <x v="8"/>
    <x v="2"/>
    <x v="30"/>
    <x v="43"/>
    <n v="8518536"/>
    <n v="8866854"/>
    <x v="1"/>
    <x v="1"/>
    <x v="1"/>
    <x v="1"/>
    <m/>
    <m/>
  </r>
  <r>
    <x v="8"/>
    <x v="8"/>
    <x v="37"/>
    <x v="31"/>
    <x v="44"/>
    <n v="2839512"/>
    <n v="2955618"/>
    <x v="0"/>
    <x v="2"/>
    <x v="3"/>
    <x v="12"/>
    <s v="APROP. DE  LEY"/>
    <m/>
  </r>
  <r>
    <x v="8"/>
    <x v="8"/>
    <x v="38"/>
    <x v="32"/>
    <x v="45"/>
    <n v="4259268"/>
    <n v="4433427"/>
    <x v="0"/>
    <x v="2"/>
    <x v="3"/>
    <x v="12"/>
    <s v="APROP. DE  LEY"/>
    <m/>
  </r>
  <r>
    <x v="8"/>
    <x v="8"/>
    <x v="39"/>
    <x v="33"/>
    <x v="46"/>
    <n v="1419756"/>
    <n v="1477809"/>
    <x v="0"/>
    <x v="2"/>
    <x v="3"/>
    <x v="12"/>
    <s v="APROP. DE  LEY"/>
    <m/>
  </r>
  <r>
    <x v="8"/>
    <x v="8"/>
    <x v="40"/>
    <x v="34"/>
    <x v="47"/>
    <n v="7986127"/>
    <n v="8312676"/>
    <x v="0"/>
    <x v="2"/>
    <x v="3"/>
    <x v="12"/>
    <s v="APROP. DE  LEY"/>
    <m/>
  </r>
  <r>
    <x v="8"/>
    <x v="8"/>
    <x v="41"/>
    <x v="35"/>
    <x v="48"/>
    <n v="3549390"/>
    <n v="3694523"/>
    <x v="0"/>
    <x v="2"/>
    <x v="3"/>
    <x v="12"/>
    <s v="APROP. DE  LEY"/>
    <m/>
  </r>
  <r>
    <x v="8"/>
    <x v="8"/>
    <x v="42"/>
    <x v="36"/>
    <x v="49"/>
    <n v="4436737"/>
    <n v="4618153"/>
    <x v="0"/>
    <x v="2"/>
    <x v="3"/>
    <x v="12"/>
    <s v="APROP. DE  LEY"/>
    <m/>
  </r>
  <r>
    <x v="8"/>
    <x v="8"/>
    <x v="43"/>
    <x v="37"/>
    <x v="50"/>
    <n v="599136"/>
    <n v="246177"/>
    <x v="0"/>
    <x v="2"/>
    <x v="3"/>
    <x v="12"/>
    <s v="APROP. DE  LEY"/>
    <m/>
  </r>
  <r>
    <x v="8"/>
    <x v="8"/>
    <x v="44"/>
    <x v="38"/>
    <x v="51"/>
    <n v="1419756"/>
    <n v="1477809"/>
    <x v="0"/>
    <x v="2"/>
    <x v="3"/>
    <x v="12"/>
    <s v="APROP. DE  LEY"/>
    <m/>
  </r>
  <r>
    <x v="8"/>
    <x v="8"/>
    <x v="45"/>
    <x v="39"/>
    <x v="52"/>
    <n v="709878"/>
    <n v="738905"/>
    <x v="0"/>
    <x v="2"/>
    <x v="3"/>
    <x v="12"/>
    <s v="APROP. DE  LEY"/>
    <m/>
  </r>
  <r>
    <x v="8"/>
    <x v="8"/>
    <x v="46"/>
    <x v="40"/>
    <x v="53"/>
    <n v="0"/>
    <n v="363995"/>
    <x v="0"/>
    <x v="2"/>
    <x v="3"/>
    <x v="12"/>
    <s v="APROP. DE  LEY"/>
    <m/>
  </r>
  <r>
    <x v="8"/>
    <x v="8"/>
    <x v="2"/>
    <x v="41"/>
    <x v="54"/>
    <n v="19233433"/>
    <n v="20006416"/>
    <x v="1"/>
    <x v="1"/>
    <x v="1"/>
    <x v="1"/>
    <m/>
    <m/>
  </r>
  <r>
    <x v="8"/>
    <x v="8"/>
    <x v="2"/>
    <x v="42"/>
    <x v="55"/>
    <m/>
    <m/>
    <x v="1"/>
    <x v="1"/>
    <x v="1"/>
    <x v="1"/>
    <m/>
    <m/>
  </r>
  <r>
    <x v="8"/>
    <x v="8"/>
    <x v="47"/>
    <x v="27"/>
    <x v="56"/>
    <n v="2417726"/>
    <n v="1441858"/>
    <x v="0"/>
    <x v="2"/>
    <x v="4"/>
    <x v="13"/>
    <s v="OTRO GASTOS"/>
    <m/>
  </r>
  <r>
    <x v="8"/>
    <x v="8"/>
    <x v="48"/>
    <x v="9"/>
    <x v="8"/>
    <n v="0"/>
    <n v="0"/>
    <x v="0"/>
    <x v="2"/>
    <x v="4"/>
    <x v="13"/>
    <s v="GASTOS MERCADEO"/>
    <s v="GASTOS MERCADEO"/>
  </r>
  <r>
    <x v="8"/>
    <x v="8"/>
    <x v="49"/>
    <x v="10"/>
    <x v="57"/>
    <n v="3088427"/>
    <n v="4934538"/>
    <x v="0"/>
    <x v="2"/>
    <x v="4"/>
    <x v="13"/>
    <s v="GASTOS SALUD"/>
    <s v="EPS-S"/>
  </r>
  <r>
    <x v="8"/>
    <x v="8"/>
    <x v="50"/>
    <x v="11"/>
    <x v="58"/>
    <n v="29545"/>
    <n v="23067"/>
    <x v="0"/>
    <x v="2"/>
    <x v="4"/>
    <x v="13"/>
    <s v="GASTOS SALUD"/>
    <s v="IPS"/>
  </r>
  <r>
    <x v="8"/>
    <x v="8"/>
    <x v="51"/>
    <x v="12"/>
    <x v="59"/>
    <n v="0"/>
    <n v="0"/>
    <x v="0"/>
    <x v="2"/>
    <x v="4"/>
    <x v="13"/>
    <s v="GASTOS SALUD"/>
    <s v="EPS"/>
  </r>
  <r>
    <x v="8"/>
    <x v="8"/>
    <x v="52"/>
    <x v="13"/>
    <x v="14"/>
    <n v="0"/>
    <n v="0"/>
    <x v="0"/>
    <x v="2"/>
    <x v="4"/>
    <x v="13"/>
    <s v="GASTOS SALUD"/>
    <s v="MED-PRE"/>
  </r>
  <r>
    <x v="8"/>
    <x v="8"/>
    <x v="53"/>
    <x v="14"/>
    <x v="17"/>
    <n v="3457"/>
    <n v="33675"/>
    <x v="0"/>
    <x v="2"/>
    <x v="4"/>
    <x v="13"/>
    <s v="GASTOS SERV.SOC"/>
    <m/>
  </r>
  <r>
    <x v="8"/>
    <x v="8"/>
    <x v="54"/>
    <x v="15"/>
    <x v="18"/>
    <n v="7141"/>
    <n v="3850"/>
    <x v="0"/>
    <x v="2"/>
    <x v="4"/>
    <x v="13"/>
    <s v="GASTOS SERV.SOC"/>
    <m/>
  </r>
  <r>
    <x v="8"/>
    <x v="8"/>
    <x v="55"/>
    <x v="16"/>
    <x v="37"/>
    <n v="7744"/>
    <n v="51388"/>
    <x v="0"/>
    <x v="2"/>
    <x v="4"/>
    <x v="13"/>
    <s v="GASTOS SERV.SOC"/>
    <m/>
  </r>
  <r>
    <x v="8"/>
    <x v="8"/>
    <x v="56"/>
    <x v="17"/>
    <x v="20"/>
    <n v="2088"/>
    <n v="6317"/>
    <x v="0"/>
    <x v="2"/>
    <x v="4"/>
    <x v="13"/>
    <s v="GASTOS SERV.SOC"/>
    <m/>
  </r>
  <r>
    <x v="8"/>
    <x v="8"/>
    <x v="57"/>
    <x v="18"/>
    <x v="21"/>
    <n v="700"/>
    <n v="6162"/>
    <x v="0"/>
    <x v="2"/>
    <x v="4"/>
    <x v="13"/>
    <s v="GASTOS SERV.SOC"/>
    <m/>
  </r>
  <r>
    <x v="8"/>
    <x v="8"/>
    <x v="58"/>
    <x v="19"/>
    <x v="22"/>
    <n v="13315"/>
    <n v="3471"/>
    <x v="0"/>
    <x v="2"/>
    <x v="4"/>
    <x v="13"/>
    <s v="GASTOS SERV.SOC"/>
    <m/>
  </r>
  <r>
    <x v="8"/>
    <x v="8"/>
    <x v="59"/>
    <x v="20"/>
    <x v="23"/>
    <n v="186301"/>
    <n v="366921"/>
    <x v="0"/>
    <x v="2"/>
    <x v="4"/>
    <x v="13"/>
    <s v="GASTOS SERV.SOC"/>
    <m/>
  </r>
  <r>
    <x v="8"/>
    <x v="8"/>
    <x v="60"/>
    <x v="21"/>
    <x v="38"/>
    <n v="52330"/>
    <n v="78284"/>
    <x v="0"/>
    <x v="2"/>
    <x v="4"/>
    <x v="13"/>
    <s v="GASTOS SERV.SOC"/>
    <s v="CRED. SOCIAL"/>
  </r>
  <r>
    <x v="8"/>
    <x v="8"/>
    <x v="61"/>
    <x v="22"/>
    <x v="25"/>
    <n v="0"/>
    <n v="0"/>
    <x v="0"/>
    <x v="2"/>
    <x v="4"/>
    <x v="13"/>
    <s v="GASTOS SERV.SOC"/>
    <m/>
  </r>
  <r>
    <x v="8"/>
    <x v="8"/>
    <x v="62"/>
    <x v="23"/>
    <x v="26"/>
    <n v="0"/>
    <n v="0"/>
    <x v="0"/>
    <x v="2"/>
    <x v="4"/>
    <x v="13"/>
    <s v="GASTOS SERV.SOC"/>
    <m/>
  </r>
  <r>
    <x v="8"/>
    <x v="8"/>
    <x v="2"/>
    <x v="43"/>
    <x v="60"/>
    <n v="5808774"/>
    <n v="6949531"/>
    <x v="1"/>
    <x v="1"/>
    <x v="1"/>
    <x v="1"/>
    <m/>
    <m/>
  </r>
  <r>
    <x v="8"/>
    <x v="8"/>
    <x v="2"/>
    <x v="25"/>
    <x v="61"/>
    <m/>
    <m/>
    <x v="1"/>
    <x v="1"/>
    <x v="1"/>
    <x v="1"/>
    <m/>
    <m/>
  </r>
  <r>
    <x v="8"/>
    <x v="8"/>
    <x v="63"/>
    <x v="44"/>
    <x v="62"/>
    <n v="0"/>
    <n v="0"/>
    <x v="0"/>
    <x v="2"/>
    <x v="5"/>
    <x v="14"/>
    <s v="OTRO GASTOS"/>
    <m/>
  </r>
  <r>
    <x v="8"/>
    <x v="8"/>
    <x v="64"/>
    <x v="45"/>
    <x v="63"/>
    <n v="0"/>
    <n v="0"/>
    <x v="0"/>
    <x v="2"/>
    <x v="5"/>
    <x v="14"/>
    <s v="OTRO GASTOS"/>
    <m/>
  </r>
  <r>
    <x v="8"/>
    <x v="8"/>
    <x v="2"/>
    <x v="46"/>
    <x v="62"/>
    <n v="0"/>
    <n v="0"/>
    <x v="1"/>
    <x v="1"/>
    <x v="1"/>
    <x v="1"/>
    <m/>
    <m/>
  </r>
  <r>
    <x v="8"/>
    <x v="8"/>
    <x v="65"/>
    <x v="47"/>
    <x v="64"/>
    <n v="51906696"/>
    <n v="57862307"/>
    <x v="1"/>
    <x v="1"/>
    <x v="1"/>
    <x v="1"/>
    <m/>
    <m/>
  </r>
  <r>
    <x v="8"/>
    <x v="8"/>
    <x v="66"/>
    <x v="25"/>
    <x v="65"/>
    <n v="136022276"/>
    <n v="158799063"/>
    <x v="1"/>
    <x v="1"/>
    <x v="1"/>
    <x v="1"/>
    <m/>
    <m/>
  </r>
  <r>
    <x v="8"/>
    <x v="8"/>
    <x v="2"/>
    <x v="25"/>
    <x v="66"/>
    <m/>
    <m/>
    <x v="1"/>
    <x v="1"/>
    <x v="1"/>
    <x v="1"/>
    <m/>
    <m/>
  </r>
  <r>
    <x v="8"/>
    <x v="8"/>
    <x v="67"/>
    <x v="48"/>
    <x v="66"/>
    <n v="5250501"/>
    <n v="4445558"/>
    <x v="1"/>
    <x v="1"/>
    <x v="1"/>
    <x v="1"/>
    <m/>
    <m/>
  </r>
  <r>
    <x v="9"/>
    <x v="9"/>
    <x v="0"/>
    <x v="0"/>
    <x v="0"/>
    <n v="21647925.469000001"/>
    <n v="21968932.028999999"/>
    <x v="0"/>
    <x v="0"/>
    <x v="0"/>
    <x v="0"/>
    <s v="SUBSIDIO DINERO"/>
    <s v="SUB-DINERO"/>
  </r>
  <r>
    <x v="9"/>
    <x v="9"/>
    <x v="1"/>
    <x v="1"/>
    <x v="1"/>
    <n v="1098840.764"/>
    <n v="1315659.513"/>
    <x v="0"/>
    <x v="0"/>
    <x v="0"/>
    <x v="0"/>
    <s v="SUBSIDIO DINERO"/>
    <s v="SUB-DINERO"/>
  </r>
  <r>
    <x v="9"/>
    <x v="9"/>
    <x v="2"/>
    <x v="2"/>
    <x v="2"/>
    <n v="22746766.232999999"/>
    <n v="23284591.541999999"/>
    <x v="1"/>
    <x v="1"/>
    <x v="1"/>
    <x v="1"/>
    <m/>
    <m/>
  </r>
  <r>
    <x v="9"/>
    <x v="9"/>
    <x v="3"/>
    <x v="3"/>
    <x v="3"/>
    <n v="0"/>
    <n v="3565602.5759999999"/>
    <x v="0"/>
    <x v="0"/>
    <x v="0"/>
    <x v="2"/>
    <s v="OTRO GASTOS"/>
    <s v="SUB-DINERO"/>
  </r>
  <r>
    <x v="9"/>
    <x v="9"/>
    <x v="4"/>
    <x v="4"/>
    <x v="4"/>
    <n v="1115775.1529999999"/>
    <n v="907927.88500000001"/>
    <x v="0"/>
    <x v="0"/>
    <x v="0"/>
    <x v="3"/>
    <s v="OTRO GASTOS"/>
    <m/>
  </r>
  <r>
    <x v="9"/>
    <x v="9"/>
    <x v="2"/>
    <x v="5"/>
    <x v="5"/>
    <n v="1115775.1529999999"/>
    <n v="907927.88500000001"/>
    <x v="1"/>
    <x v="1"/>
    <x v="1"/>
    <x v="1"/>
    <m/>
    <m/>
  </r>
  <r>
    <x v="9"/>
    <x v="9"/>
    <x v="5"/>
    <x v="6"/>
    <x v="6"/>
    <n v="0"/>
    <n v="0"/>
    <x v="0"/>
    <x v="0"/>
    <x v="0"/>
    <x v="4"/>
    <s v="OTRO GASTOS"/>
    <m/>
  </r>
  <r>
    <x v="9"/>
    <x v="9"/>
    <x v="2"/>
    <x v="7"/>
    <x v="7"/>
    <n v="0"/>
    <n v="0"/>
    <x v="1"/>
    <x v="1"/>
    <x v="1"/>
    <x v="1"/>
    <m/>
    <m/>
  </r>
  <r>
    <x v="9"/>
    <x v="9"/>
    <x v="2"/>
    <x v="8"/>
    <x v="8"/>
    <m/>
    <m/>
    <x v="1"/>
    <x v="1"/>
    <x v="1"/>
    <x v="1"/>
    <m/>
    <m/>
  </r>
  <r>
    <x v="9"/>
    <x v="9"/>
    <x v="6"/>
    <x v="9"/>
    <x v="9"/>
    <n v="39667875.424999997"/>
    <n v="37305575.829000004"/>
    <x v="0"/>
    <x v="0"/>
    <x v="0"/>
    <x v="5"/>
    <s v="GASTOS MERCADEO"/>
    <s v="GASTOS MERCADEO"/>
  </r>
  <r>
    <x v="9"/>
    <x v="9"/>
    <x v="2"/>
    <x v="8"/>
    <x v="10"/>
    <m/>
    <m/>
    <x v="1"/>
    <x v="1"/>
    <x v="1"/>
    <x v="1"/>
    <m/>
    <m/>
  </r>
  <r>
    <x v="9"/>
    <x v="9"/>
    <x v="7"/>
    <x v="10"/>
    <x v="11"/>
    <n v="0"/>
    <n v="0"/>
    <x v="0"/>
    <x v="0"/>
    <x v="0"/>
    <x v="6"/>
    <s v="GASTOS SALUD"/>
    <s v="EPS-S"/>
  </r>
  <r>
    <x v="9"/>
    <x v="9"/>
    <x v="8"/>
    <x v="11"/>
    <x v="12"/>
    <n v="19899565.241"/>
    <n v="26501615.050000001"/>
    <x v="0"/>
    <x v="0"/>
    <x v="0"/>
    <x v="6"/>
    <s v="GASTOS SALUD"/>
    <s v="IPS"/>
  </r>
  <r>
    <x v="9"/>
    <x v="9"/>
    <x v="9"/>
    <x v="12"/>
    <x v="13"/>
    <n v="0"/>
    <n v="0"/>
    <x v="0"/>
    <x v="0"/>
    <x v="0"/>
    <x v="6"/>
    <s v="GASTOS SALUD"/>
    <s v="EPS"/>
  </r>
  <r>
    <x v="9"/>
    <x v="9"/>
    <x v="10"/>
    <x v="13"/>
    <x v="14"/>
    <n v="0"/>
    <n v="0"/>
    <x v="0"/>
    <x v="0"/>
    <x v="0"/>
    <x v="6"/>
    <s v="GASTOS SALUD"/>
    <s v="MED-PRE"/>
  </r>
  <r>
    <x v="9"/>
    <x v="9"/>
    <x v="2"/>
    <x v="8"/>
    <x v="15"/>
    <n v="19899565.241"/>
    <n v="26501615.050000001"/>
    <x v="1"/>
    <x v="1"/>
    <x v="1"/>
    <x v="1"/>
    <m/>
    <m/>
  </r>
  <r>
    <x v="9"/>
    <x v="9"/>
    <x v="2"/>
    <x v="8"/>
    <x v="16"/>
    <m/>
    <m/>
    <x v="1"/>
    <x v="1"/>
    <x v="1"/>
    <x v="1"/>
    <m/>
    <m/>
  </r>
  <r>
    <x v="9"/>
    <x v="9"/>
    <x v="11"/>
    <x v="14"/>
    <x v="17"/>
    <n v="724320.27"/>
    <n v="586436.83400000003"/>
    <x v="0"/>
    <x v="0"/>
    <x v="0"/>
    <x v="7"/>
    <s v="GASTOS SERV.SOC"/>
    <m/>
  </r>
  <r>
    <x v="9"/>
    <x v="9"/>
    <x v="12"/>
    <x v="15"/>
    <x v="18"/>
    <n v="84802.402000000002"/>
    <n v="81716.232000000004"/>
    <x v="0"/>
    <x v="0"/>
    <x v="0"/>
    <x v="7"/>
    <s v="GASTOS SERV.SOC"/>
    <m/>
  </r>
  <r>
    <x v="9"/>
    <x v="9"/>
    <x v="13"/>
    <x v="16"/>
    <x v="19"/>
    <n v="81635.554000000004"/>
    <n v="42522.266000000003"/>
    <x v="0"/>
    <x v="0"/>
    <x v="0"/>
    <x v="7"/>
    <s v="GASTOS SERV.SOC"/>
    <m/>
  </r>
  <r>
    <x v="9"/>
    <x v="9"/>
    <x v="14"/>
    <x v="17"/>
    <x v="20"/>
    <n v="0"/>
    <n v="0"/>
    <x v="0"/>
    <x v="0"/>
    <x v="0"/>
    <x v="7"/>
    <s v="GASTOS SERV.SOC"/>
    <m/>
  </r>
  <r>
    <x v="9"/>
    <x v="9"/>
    <x v="15"/>
    <x v="18"/>
    <x v="21"/>
    <n v="100459.92200000001"/>
    <n v="109586.534"/>
    <x v="0"/>
    <x v="0"/>
    <x v="0"/>
    <x v="7"/>
    <s v="GASTOS SERV.SOC"/>
    <m/>
  </r>
  <r>
    <x v="9"/>
    <x v="9"/>
    <x v="16"/>
    <x v="19"/>
    <x v="22"/>
    <n v="58793.618000000002"/>
    <n v="50973.84"/>
    <x v="0"/>
    <x v="0"/>
    <x v="0"/>
    <x v="7"/>
    <s v="GASTOS SERV.SOC"/>
    <m/>
  </r>
  <r>
    <x v="9"/>
    <x v="9"/>
    <x v="17"/>
    <x v="20"/>
    <x v="23"/>
    <n v="3491176.2579999999"/>
    <n v="1457851.5989999999"/>
    <x v="0"/>
    <x v="0"/>
    <x v="0"/>
    <x v="7"/>
    <s v="GASTOS SERV.SOC"/>
    <m/>
  </r>
  <r>
    <x v="9"/>
    <x v="9"/>
    <x v="18"/>
    <x v="21"/>
    <x v="24"/>
    <n v="0"/>
    <n v="0"/>
    <x v="0"/>
    <x v="0"/>
    <x v="0"/>
    <x v="7"/>
    <s v="GASTOS SERV.SOC"/>
    <s v="CRED. SOCIAL"/>
  </r>
  <r>
    <x v="9"/>
    <x v="9"/>
    <x v="19"/>
    <x v="22"/>
    <x v="25"/>
    <n v="0"/>
    <n v="0"/>
    <x v="0"/>
    <x v="0"/>
    <x v="0"/>
    <x v="7"/>
    <s v="GASTOS SERV.SOC"/>
    <m/>
  </r>
  <r>
    <x v="9"/>
    <x v="9"/>
    <x v="20"/>
    <x v="23"/>
    <x v="26"/>
    <n v="0"/>
    <n v="0"/>
    <x v="0"/>
    <x v="0"/>
    <x v="0"/>
    <x v="7"/>
    <s v="GASTOS SERV.SOC"/>
    <m/>
  </r>
  <r>
    <x v="9"/>
    <x v="9"/>
    <x v="2"/>
    <x v="8"/>
    <x v="27"/>
    <n v="4541188.0240000002"/>
    <n v="2329087.3049999997"/>
    <x v="1"/>
    <x v="1"/>
    <x v="1"/>
    <x v="1"/>
    <m/>
    <m/>
  </r>
  <r>
    <x v="9"/>
    <x v="9"/>
    <x v="2"/>
    <x v="24"/>
    <x v="28"/>
    <n v="87971170.076000005"/>
    <n v="93894400.187000006"/>
    <x v="1"/>
    <x v="1"/>
    <x v="1"/>
    <x v="1"/>
    <m/>
    <m/>
  </r>
  <r>
    <x v="9"/>
    <x v="9"/>
    <x v="2"/>
    <x v="25"/>
    <x v="29"/>
    <m/>
    <m/>
    <x v="1"/>
    <x v="1"/>
    <x v="1"/>
    <x v="1"/>
    <m/>
    <m/>
  </r>
  <r>
    <x v="9"/>
    <x v="9"/>
    <x v="2"/>
    <x v="26"/>
    <x v="30"/>
    <m/>
    <m/>
    <x v="1"/>
    <x v="1"/>
    <x v="1"/>
    <x v="1"/>
    <m/>
    <m/>
  </r>
  <r>
    <x v="9"/>
    <x v="9"/>
    <x v="21"/>
    <x v="27"/>
    <x v="31"/>
    <n v="4961011.3689999999"/>
    <n v="5368361.2110000001"/>
    <x v="0"/>
    <x v="2"/>
    <x v="2"/>
    <x v="8"/>
    <s v="GTOS ADMON"/>
    <m/>
  </r>
  <r>
    <x v="9"/>
    <x v="9"/>
    <x v="2"/>
    <x v="26"/>
    <x v="8"/>
    <m/>
    <m/>
    <x v="1"/>
    <x v="1"/>
    <x v="1"/>
    <x v="1"/>
    <m/>
    <m/>
  </r>
  <r>
    <x v="9"/>
    <x v="9"/>
    <x v="22"/>
    <x v="9"/>
    <x v="32"/>
    <n v="7381962.2779999999"/>
    <n v="7919876.2779999999"/>
    <x v="0"/>
    <x v="2"/>
    <x v="2"/>
    <x v="9"/>
    <s v="GASTOS MERCADEO"/>
    <s v="GASTOS MERCADEO"/>
  </r>
  <r>
    <x v="9"/>
    <x v="9"/>
    <x v="2"/>
    <x v="26"/>
    <x v="33"/>
    <m/>
    <m/>
    <x v="1"/>
    <x v="1"/>
    <x v="1"/>
    <x v="1"/>
    <m/>
    <m/>
  </r>
  <r>
    <x v="9"/>
    <x v="9"/>
    <x v="23"/>
    <x v="10"/>
    <x v="34"/>
    <n v="0"/>
    <n v="0"/>
    <x v="0"/>
    <x v="2"/>
    <x v="2"/>
    <x v="10"/>
    <s v="GASTOS SALUD"/>
    <s v="EPS-S"/>
  </r>
  <r>
    <x v="9"/>
    <x v="9"/>
    <x v="24"/>
    <x v="11"/>
    <x v="12"/>
    <n v="13219789.539000001"/>
    <n v="7109262.8890000004"/>
    <x v="0"/>
    <x v="2"/>
    <x v="2"/>
    <x v="10"/>
    <s v="GASTOS SALUD"/>
    <s v="IPS"/>
  </r>
  <r>
    <x v="9"/>
    <x v="9"/>
    <x v="25"/>
    <x v="12"/>
    <x v="13"/>
    <n v="0"/>
    <n v="0"/>
    <x v="0"/>
    <x v="2"/>
    <x v="2"/>
    <x v="10"/>
    <s v="GASTOS SALUD"/>
    <s v="EPS"/>
  </r>
  <r>
    <x v="9"/>
    <x v="9"/>
    <x v="26"/>
    <x v="13"/>
    <x v="14"/>
    <n v="0"/>
    <n v="0"/>
    <x v="0"/>
    <x v="2"/>
    <x v="2"/>
    <x v="10"/>
    <s v="GASTOS SALUD"/>
    <s v="MED-PRE"/>
  </r>
  <r>
    <x v="9"/>
    <x v="9"/>
    <x v="2"/>
    <x v="26"/>
    <x v="35"/>
    <n v="13219789.539000001"/>
    <n v="7109262.8890000004"/>
    <x v="1"/>
    <x v="1"/>
    <x v="1"/>
    <x v="1"/>
    <m/>
    <m/>
  </r>
  <r>
    <x v="9"/>
    <x v="9"/>
    <x v="2"/>
    <x v="26"/>
    <x v="36"/>
    <m/>
    <m/>
    <x v="1"/>
    <x v="1"/>
    <x v="1"/>
    <x v="1"/>
    <m/>
    <m/>
  </r>
  <r>
    <x v="9"/>
    <x v="9"/>
    <x v="27"/>
    <x v="14"/>
    <x v="17"/>
    <n v="1060750.139"/>
    <n v="1378932.966"/>
    <x v="0"/>
    <x v="2"/>
    <x v="2"/>
    <x v="11"/>
    <s v="GASTOS SERV.SOC"/>
    <m/>
  </r>
  <r>
    <x v="9"/>
    <x v="9"/>
    <x v="28"/>
    <x v="15"/>
    <x v="18"/>
    <n v="2259208.5639999998"/>
    <n v="2426864.6"/>
    <x v="0"/>
    <x v="2"/>
    <x v="2"/>
    <x v="11"/>
    <s v="GASTOS SERV.SOC"/>
    <m/>
  </r>
  <r>
    <x v="9"/>
    <x v="9"/>
    <x v="29"/>
    <x v="16"/>
    <x v="37"/>
    <n v="3545341.1349999998"/>
    <n v="2975439.2080000001"/>
    <x v="0"/>
    <x v="2"/>
    <x v="2"/>
    <x v="11"/>
    <s v="GASTOS SERV.SOC"/>
    <m/>
  </r>
  <r>
    <x v="9"/>
    <x v="9"/>
    <x v="30"/>
    <x v="17"/>
    <x v="20"/>
    <n v="0"/>
    <n v="0"/>
    <x v="0"/>
    <x v="2"/>
    <x v="2"/>
    <x v="11"/>
    <s v="GASTOS SERV.SOC"/>
    <m/>
  </r>
  <r>
    <x v="9"/>
    <x v="9"/>
    <x v="31"/>
    <x v="18"/>
    <x v="21"/>
    <n v="612972.89800000004"/>
    <n v="585446.24600000004"/>
    <x v="0"/>
    <x v="2"/>
    <x v="2"/>
    <x v="11"/>
    <s v="GASTOS SERV.SOC"/>
    <m/>
  </r>
  <r>
    <x v="9"/>
    <x v="9"/>
    <x v="32"/>
    <x v="19"/>
    <x v="22"/>
    <n v="547759.304"/>
    <n v="558560.81799999997"/>
    <x v="0"/>
    <x v="2"/>
    <x v="2"/>
    <x v="11"/>
    <s v="GASTOS SERV.SOC"/>
    <m/>
  </r>
  <r>
    <x v="9"/>
    <x v="9"/>
    <x v="33"/>
    <x v="20"/>
    <x v="23"/>
    <n v="11304107.261"/>
    <n v="12095627.577"/>
    <x v="0"/>
    <x v="2"/>
    <x v="2"/>
    <x v="11"/>
    <s v="GASTOS SERV.SOC"/>
    <m/>
  </r>
  <r>
    <x v="9"/>
    <x v="9"/>
    <x v="34"/>
    <x v="21"/>
    <x v="38"/>
    <n v="1463394.4639999999"/>
    <n v="1695695.9280000001"/>
    <x v="0"/>
    <x v="2"/>
    <x v="2"/>
    <x v="11"/>
    <s v="GASTOS SERV.SOC"/>
    <s v="CRED. SOCIAL"/>
  </r>
  <r>
    <x v="9"/>
    <x v="9"/>
    <x v="35"/>
    <x v="22"/>
    <x v="39"/>
    <n v="0"/>
    <n v="0"/>
    <x v="0"/>
    <x v="2"/>
    <x v="2"/>
    <x v="11"/>
    <s v="GASTOS SERV.SOC"/>
    <m/>
  </r>
  <r>
    <x v="9"/>
    <x v="9"/>
    <x v="36"/>
    <x v="23"/>
    <x v="26"/>
    <n v="625851.93999999994"/>
    <n v="792542.73199999996"/>
    <x v="0"/>
    <x v="2"/>
    <x v="2"/>
    <x v="11"/>
    <s v="GASTOS SERV.SOC"/>
    <m/>
  </r>
  <r>
    <x v="9"/>
    <x v="9"/>
    <x v="2"/>
    <x v="26"/>
    <x v="40"/>
    <n v="21419385.705000002"/>
    <n v="22509110.074999999"/>
    <x v="1"/>
    <x v="1"/>
    <x v="1"/>
    <x v="1"/>
    <m/>
    <m/>
  </r>
  <r>
    <x v="9"/>
    <x v="9"/>
    <x v="2"/>
    <x v="28"/>
    <x v="41"/>
    <n v="46982148.891000003"/>
    <n v="42906610.452999994"/>
    <x v="1"/>
    <x v="1"/>
    <x v="1"/>
    <x v="1"/>
    <m/>
    <m/>
  </r>
  <r>
    <x v="9"/>
    <x v="9"/>
    <x v="2"/>
    <x v="29"/>
    <x v="42"/>
    <m/>
    <m/>
    <x v="1"/>
    <x v="1"/>
    <x v="1"/>
    <x v="1"/>
    <m/>
    <m/>
  </r>
  <r>
    <x v="9"/>
    <x v="9"/>
    <x v="2"/>
    <x v="30"/>
    <x v="43"/>
    <n v="7441517.0600000005"/>
    <n v="3355225.7570000002"/>
    <x v="1"/>
    <x v="1"/>
    <x v="1"/>
    <x v="1"/>
    <m/>
    <m/>
  </r>
  <r>
    <x v="9"/>
    <x v="9"/>
    <x v="37"/>
    <x v="31"/>
    <x v="44"/>
    <n v="2480505.6860000002"/>
    <n v="1006567.728"/>
    <x v="0"/>
    <x v="2"/>
    <x v="3"/>
    <x v="12"/>
    <s v="APROP. DE  LEY"/>
    <m/>
  </r>
  <r>
    <x v="9"/>
    <x v="9"/>
    <x v="38"/>
    <x v="32"/>
    <x v="45"/>
    <n v="3720758.53"/>
    <n v="1677612.878"/>
    <x v="0"/>
    <x v="2"/>
    <x v="3"/>
    <x v="12"/>
    <s v="APROP. DE  LEY"/>
    <m/>
  </r>
  <r>
    <x v="9"/>
    <x v="9"/>
    <x v="39"/>
    <x v="33"/>
    <x v="46"/>
    <n v="1240252.844"/>
    <n v="671045.15099999995"/>
    <x v="0"/>
    <x v="2"/>
    <x v="3"/>
    <x v="12"/>
    <s v="APROP. DE  LEY"/>
    <m/>
  </r>
  <r>
    <x v="9"/>
    <x v="9"/>
    <x v="40"/>
    <x v="34"/>
    <x v="47"/>
    <n v="6976422.2430000007"/>
    <n v="7549257.9509999994"/>
    <x v="0"/>
    <x v="2"/>
    <x v="3"/>
    <x v="12"/>
    <s v="APROP. DE  LEY"/>
    <m/>
  </r>
  <r>
    <x v="9"/>
    <x v="9"/>
    <x v="41"/>
    <x v="35"/>
    <x v="48"/>
    <n v="3100632.1090000002"/>
    <n v="3355225.7560000001"/>
    <x v="0"/>
    <x v="2"/>
    <x v="3"/>
    <x v="12"/>
    <s v="APROP. DE  LEY"/>
    <m/>
  </r>
  <r>
    <x v="9"/>
    <x v="9"/>
    <x v="42"/>
    <x v="36"/>
    <x v="49"/>
    <n v="3875790.1340000001"/>
    <n v="4194032.1949999998"/>
    <x v="0"/>
    <x v="2"/>
    <x v="3"/>
    <x v="12"/>
    <s v="APROP. DE  LEY"/>
    <m/>
  </r>
  <r>
    <x v="9"/>
    <x v="9"/>
    <x v="43"/>
    <x v="37"/>
    <x v="50"/>
    <n v="1834799.0490000001"/>
    <n v="2696834.0649999999"/>
    <x v="0"/>
    <x v="2"/>
    <x v="3"/>
    <x v="12"/>
    <s v="APROP. DE  LEY"/>
    <m/>
  </r>
  <r>
    <x v="9"/>
    <x v="9"/>
    <x v="44"/>
    <x v="38"/>
    <x v="51"/>
    <n v="1240252.844"/>
    <n v="1342090.3019999999"/>
    <x v="0"/>
    <x v="2"/>
    <x v="3"/>
    <x v="12"/>
    <s v="APROP. DE  LEY"/>
    <m/>
  </r>
  <r>
    <x v="9"/>
    <x v="9"/>
    <x v="45"/>
    <x v="39"/>
    <x v="52"/>
    <n v="620126.424"/>
    <n v="671045.15"/>
    <x v="0"/>
    <x v="2"/>
    <x v="3"/>
    <x v="12"/>
    <s v="APROP. DE  LEY"/>
    <m/>
  </r>
  <r>
    <x v="9"/>
    <x v="9"/>
    <x v="46"/>
    <x v="40"/>
    <x v="53"/>
    <n v="0"/>
    <n v="0"/>
    <x v="0"/>
    <x v="2"/>
    <x v="3"/>
    <x v="12"/>
    <s v="APROP. DE  LEY"/>
    <m/>
  </r>
  <r>
    <x v="9"/>
    <x v="9"/>
    <x v="2"/>
    <x v="41"/>
    <x v="54"/>
    <n v="18113117.620000001"/>
    <n v="15614453.225"/>
    <x v="1"/>
    <x v="1"/>
    <x v="1"/>
    <x v="1"/>
    <m/>
    <m/>
  </r>
  <r>
    <x v="9"/>
    <x v="9"/>
    <x v="2"/>
    <x v="42"/>
    <x v="55"/>
    <m/>
    <m/>
    <x v="1"/>
    <x v="1"/>
    <x v="1"/>
    <x v="1"/>
    <m/>
    <m/>
  </r>
  <r>
    <x v="9"/>
    <x v="9"/>
    <x v="47"/>
    <x v="27"/>
    <x v="56"/>
    <n v="278095.51400000002"/>
    <n v="293818.571"/>
    <x v="0"/>
    <x v="2"/>
    <x v="4"/>
    <x v="13"/>
    <s v="OTRO GASTOS"/>
    <m/>
  </r>
  <r>
    <x v="9"/>
    <x v="9"/>
    <x v="48"/>
    <x v="9"/>
    <x v="8"/>
    <n v="478652.18199999997"/>
    <n v="574372.24"/>
    <x v="0"/>
    <x v="2"/>
    <x v="4"/>
    <x v="13"/>
    <s v="GASTOS MERCADEO"/>
    <s v="GASTOS MERCADEO"/>
  </r>
  <r>
    <x v="9"/>
    <x v="9"/>
    <x v="49"/>
    <x v="10"/>
    <x v="57"/>
    <n v="0"/>
    <n v="0"/>
    <x v="0"/>
    <x v="2"/>
    <x v="4"/>
    <x v="13"/>
    <s v="GASTOS SALUD"/>
    <s v="EPS-S"/>
  </r>
  <r>
    <x v="9"/>
    <x v="9"/>
    <x v="50"/>
    <x v="11"/>
    <x v="58"/>
    <n v="1154685.047"/>
    <n v="903852.01699999999"/>
    <x v="0"/>
    <x v="2"/>
    <x v="4"/>
    <x v="13"/>
    <s v="GASTOS SALUD"/>
    <s v="IPS"/>
  </r>
  <r>
    <x v="9"/>
    <x v="9"/>
    <x v="51"/>
    <x v="12"/>
    <x v="59"/>
    <n v="0"/>
    <n v="0"/>
    <x v="0"/>
    <x v="2"/>
    <x v="4"/>
    <x v="13"/>
    <s v="GASTOS SALUD"/>
    <s v="EPS"/>
  </r>
  <r>
    <x v="9"/>
    <x v="9"/>
    <x v="52"/>
    <x v="13"/>
    <x v="14"/>
    <n v="0"/>
    <n v="0"/>
    <x v="0"/>
    <x v="2"/>
    <x v="4"/>
    <x v="13"/>
    <s v="GASTOS SALUD"/>
    <s v="MED-PRE"/>
  </r>
  <r>
    <x v="9"/>
    <x v="9"/>
    <x v="53"/>
    <x v="14"/>
    <x v="17"/>
    <n v="19185.989000000001"/>
    <n v="7348.3779999999997"/>
    <x v="0"/>
    <x v="2"/>
    <x v="4"/>
    <x v="13"/>
    <s v="GASTOS SERV.SOC"/>
    <m/>
  </r>
  <r>
    <x v="9"/>
    <x v="9"/>
    <x v="54"/>
    <x v="15"/>
    <x v="18"/>
    <n v="22160.427"/>
    <n v="18328.327000000001"/>
    <x v="0"/>
    <x v="2"/>
    <x v="4"/>
    <x v="13"/>
    <s v="GASTOS SERV.SOC"/>
    <m/>
  </r>
  <r>
    <x v="9"/>
    <x v="9"/>
    <x v="55"/>
    <x v="16"/>
    <x v="37"/>
    <n v="53353.341"/>
    <n v="33744.576000000001"/>
    <x v="0"/>
    <x v="2"/>
    <x v="4"/>
    <x v="13"/>
    <s v="GASTOS SERV.SOC"/>
    <m/>
  </r>
  <r>
    <x v="9"/>
    <x v="9"/>
    <x v="56"/>
    <x v="17"/>
    <x v="20"/>
    <n v="0"/>
    <n v="0"/>
    <x v="0"/>
    <x v="2"/>
    <x v="4"/>
    <x v="13"/>
    <s v="GASTOS SERV.SOC"/>
    <m/>
  </r>
  <r>
    <x v="9"/>
    <x v="9"/>
    <x v="57"/>
    <x v="18"/>
    <x v="21"/>
    <n v="6954.7690000000002"/>
    <n v="2904.3890000000001"/>
    <x v="0"/>
    <x v="2"/>
    <x v="4"/>
    <x v="13"/>
    <s v="GASTOS SERV.SOC"/>
    <m/>
  </r>
  <r>
    <x v="9"/>
    <x v="9"/>
    <x v="58"/>
    <x v="19"/>
    <x v="22"/>
    <n v="4800.6549999999997"/>
    <n v="1887.422"/>
    <x v="0"/>
    <x v="2"/>
    <x v="4"/>
    <x v="13"/>
    <s v="GASTOS SERV.SOC"/>
    <m/>
  </r>
  <r>
    <x v="9"/>
    <x v="9"/>
    <x v="59"/>
    <x v="20"/>
    <x v="23"/>
    <n v="153431.416"/>
    <n v="115516.698"/>
    <x v="0"/>
    <x v="2"/>
    <x v="4"/>
    <x v="13"/>
    <s v="GASTOS SERV.SOC"/>
    <m/>
  </r>
  <r>
    <x v="9"/>
    <x v="9"/>
    <x v="60"/>
    <x v="21"/>
    <x v="38"/>
    <n v="478775.65700000001"/>
    <n v="726008.99600000004"/>
    <x v="0"/>
    <x v="2"/>
    <x v="4"/>
    <x v="13"/>
    <s v="GASTOS SERV.SOC"/>
    <s v="CRED. SOCIAL"/>
  </r>
  <r>
    <x v="9"/>
    <x v="9"/>
    <x v="61"/>
    <x v="22"/>
    <x v="25"/>
    <n v="0"/>
    <n v="0"/>
    <x v="0"/>
    <x v="2"/>
    <x v="4"/>
    <x v="13"/>
    <s v="GASTOS SERV.SOC"/>
    <m/>
  </r>
  <r>
    <x v="9"/>
    <x v="9"/>
    <x v="62"/>
    <x v="23"/>
    <x v="26"/>
    <n v="18252.425999999999"/>
    <n v="26519.081999999999"/>
    <x v="0"/>
    <x v="2"/>
    <x v="4"/>
    <x v="13"/>
    <s v="GASTOS SERV.SOC"/>
    <m/>
  </r>
  <r>
    <x v="9"/>
    <x v="9"/>
    <x v="2"/>
    <x v="43"/>
    <x v="60"/>
    <n v="2668347.4230000004"/>
    <n v="2704300.696"/>
    <x v="1"/>
    <x v="1"/>
    <x v="1"/>
    <x v="1"/>
    <m/>
    <m/>
  </r>
  <r>
    <x v="9"/>
    <x v="9"/>
    <x v="2"/>
    <x v="25"/>
    <x v="61"/>
    <m/>
    <m/>
    <x v="1"/>
    <x v="1"/>
    <x v="1"/>
    <x v="1"/>
    <m/>
    <m/>
  </r>
  <r>
    <x v="9"/>
    <x v="9"/>
    <x v="63"/>
    <x v="44"/>
    <x v="62"/>
    <n v="0"/>
    <n v="0"/>
    <x v="0"/>
    <x v="2"/>
    <x v="5"/>
    <x v="14"/>
    <s v="OTRO GASTOS"/>
    <m/>
  </r>
  <r>
    <x v="9"/>
    <x v="9"/>
    <x v="64"/>
    <x v="45"/>
    <x v="63"/>
    <n v="0"/>
    <n v="0"/>
    <x v="0"/>
    <x v="2"/>
    <x v="5"/>
    <x v="14"/>
    <s v="OTRO GASTOS"/>
    <m/>
  </r>
  <r>
    <x v="9"/>
    <x v="9"/>
    <x v="2"/>
    <x v="46"/>
    <x v="62"/>
    <n v="0"/>
    <n v="0"/>
    <x v="1"/>
    <x v="1"/>
    <x v="1"/>
    <x v="1"/>
    <m/>
    <m/>
  </r>
  <r>
    <x v="9"/>
    <x v="9"/>
    <x v="65"/>
    <x v="47"/>
    <x v="64"/>
    <n v="67763613.934000015"/>
    <n v="61225364.373999991"/>
    <x v="1"/>
    <x v="1"/>
    <x v="1"/>
    <x v="1"/>
    <m/>
    <m/>
  </r>
  <r>
    <x v="9"/>
    <x v="9"/>
    <x v="66"/>
    <x v="25"/>
    <x v="65"/>
    <n v="155734784.01000002"/>
    <n v="155119764.56099999"/>
    <x v="1"/>
    <x v="1"/>
    <x v="1"/>
    <x v="1"/>
    <m/>
    <m/>
  </r>
  <r>
    <x v="9"/>
    <x v="9"/>
    <x v="2"/>
    <x v="25"/>
    <x v="66"/>
    <m/>
    <m/>
    <x v="1"/>
    <x v="1"/>
    <x v="1"/>
    <x v="1"/>
    <m/>
    <m/>
  </r>
  <r>
    <x v="9"/>
    <x v="9"/>
    <x v="67"/>
    <x v="48"/>
    <x v="66"/>
    <n v="3316997.6319999695"/>
    <n v="7026710.2569999993"/>
    <x v="1"/>
    <x v="1"/>
    <x v="1"/>
    <x v="1"/>
    <m/>
    <m/>
  </r>
  <r>
    <x v="10"/>
    <x v="10"/>
    <x v="0"/>
    <x v="0"/>
    <x v="0"/>
    <n v="4322316"/>
    <n v="5002405"/>
    <x v="0"/>
    <x v="0"/>
    <x v="0"/>
    <x v="0"/>
    <s v="SUBSIDIO DINERO"/>
    <s v="SUB-DINERO"/>
  </r>
  <r>
    <x v="10"/>
    <x v="10"/>
    <x v="1"/>
    <x v="1"/>
    <x v="1"/>
    <n v="528375"/>
    <n v="584762"/>
    <x v="0"/>
    <x v="0"/>
    <x v="0"/>
    <x v="0"/>
    <s v="SUBSIDIO DINERO"/>
    <s v="SUB-DINERO"/>
  </r>
  <r>
    <x v="10"/>
    <x v="10"/>
    <x v="2"/>
    <x v="2"/>
    <x v="2"/>
    <n v="4850691"/>
    <n v="5587167"/>
    <x v="1"/>
    <x v="1"/>
    <x v="1"/>
    <x v="1"/>
    <m/>
    <m/>
  </r>
  <r>
    <x v="10"/>
    <x v="10"/>
    <x v="3"/>
    <x v="3"/>
    <x v="3"/>
    <n v="524438"/>
    <n v="361582"/>
    <x v="0"/>
    <x v="0"/>
    <x v="0"/>
    <x v="2"/>
    <s v="OTRO GASTOS"/>
    <s v="SUB-DINERO"/>
  </r>
  <r>
    <x v="10"/>
    <x v="10"/>
    <x v="4"/>
    <x v="4"/>
    <x v="4"/>
    <n v="123285"/>
    <n v="106250"/>
    <x v="0"/>
    <x v="0"/>
    <x v="0"/>
    <x v="3"/>
    <s v="OTRO GASTOS"/>
    <m/>
  </r>
  <r>
    <x v="10"/>
    <x v="10"/>
    <x v="2"/>
    <x v="5"/>
    <x v="5"/>
    <n v="123285"/>
    <n v="106250"/>
    <x v="1"/>
    <x v="1"/>
    <x v="1"/>
    <x v="1"/>
    <m/>
    <m/>
  </r>
  <r>
    <x v="10"/>
    <x v="10"/>
    <x v="5"/>
    <x v="6"/>
    <x v="6"/>
    <n v="0"/>
    <n v="0"/>
    <x v="0"/>
    <x v="0"/>
    <x v="0"/>
    <x v="4"/>
    <s v="OTRO GASTOS"/>
    <m/>
  </r>
  <r>
    <x v="10"/>
    <x v="10"/>
    <x v="2"/>
    <x v="7"/>
    <x v="7"/>
    <n v="0"/>
    <n v="0"/>
    <x v="1"/>
    <x v="1"/>
    <x v="1"/>
    <x v="1"/>
    <m/>
    <m/>
  </r>
  <r>
    <x v="10"/>
    <x v="10"/>
    <x v="2"/>
    <x v="8"/>
    <x v="8"/>
    <m/>
    <m/>
    <x v="1"/>
    <x v="1"/>
    <x v="1"/>
    <x v="1"/>
    <m/>
    <m/>
  </r>
  <r>
    <x v="10"/>
    <x v="10"/>
    <x v="6"/>
    <x v="9"/>
    <x v="9"/>
    <n v="923414"/>
    <n v="947741"/>
    <x v="0"/>
    <x v="0"/>
    <x v="0"/>
    <x v="5"/>
    <s v="GASTOS MERCADEO"/>
    <s v="GASTOS MERCADEO"/>
  </r>
  <r>
    <x v="10"/>
    <x v="10"/>
    <x v="2"/>
    <x v="8"/>
    <x v="10"/>
    <m/>
    <m/>
    <x v="1"/>
    <x v="1"/>
    <x v="1"/>
    <x v="1"/>
    <m/>
    <m/>
  </r>
  <r>
    <x v="10"/>
    <x v="10"/>
    <x v="7"/>
    <x v="10"/>
    <x v="11"/>
    <n v="0"/>
    <n v="0"/>
    <x v="0"/>
    <x v="0"/>
    <x v="0"/>
    <x v="6"/>
    <s v="GASTOS SALUD"/>
    <s v="EPS-S"/>
  </r>
  <r>
    <x v="10"/>
    <x v="10"/>
    <x v="8"/>
    <x v="11"/>
    <x v="12"/>
    <n v="401247"/>
    <n v="11356"/>
    <x v="0"/>
    <x v="0"/>
    <x v="0"/>
    <x v="6"/>
    <s v="GASTOS SALUD"/>
    <s v="IPS"/>
  </r>
  <r>
    <x v="10"/>
    <x v="10"/>
    <x v="9"/>
    <x v="12"/>
    <x v="13"/>
    <n v="0"/>
    <n v="0"/>
    <x v="0"/>
    <x v="0"/>
    <x v="0"/>
    <x v="6"/>
    <s v="GASTOS SALUD"/>
    <s v="EPS"/>
  </r>
  <r>
    <x v="10"/>
    <x v="10"/>
    <x v="10"/>
    <x v="13"/>
    <x v="14"/>
    <n v="0"/>
    <n v="0"/>
    <x v="0"/>
    <x v="0"/>
    <x v="0"/>
    <x v="6"/>
    <s v="GASTOS SALUD"/>
    <s v="MED-PRE"/>
  </r>
  <r>
    <x v="10"/>
    <x v="10"/>
    <x v="2"/>
    <x v="8"/>
    <x v="15"/>
    <n v="401247"/>
    <n v="11356"/>
    <x v="1"/>
    <x v="1"/>
    <x v="1"/>
    <x v="1"/>
    <m/>
    <m/>
  </r>
  <r>
    <x v="10"/>
    <x v="10"/>
    <x v="2"/>
    <x v="8"/>
    <x v="16"/>
    <m/>
    <m/>
    <x v="1"/>
    <x v="1"/>
    <x v="1"/>
    <x v="1"/>
    <m/>
    <m/>
  </r>
  <r>
    <x v="10"/>
    <x v="10"/>
    <x v="11"/>
    <x v="14"/>
    <x v="17"/>
    <n v="0"/>
    <n v="0"/>
    <x v="0"/>
    <x v="0"/>
    <x v="0"/>
    <x v="7"/>
    <s v="GASTOS SERV.SOC"/>
    <m/>
  </r>
  <r>
    <x v="10"/>
    <x v="10"/>
    <x v="12"/>
    <x v="15"/>
    <x v="18"/>
    <n v="671365"/>
    <n v="379970"/>
    <x v="0"/>
    <x v="0"/>
    <x v="0"/>
    <x v="7"/>
    <s v="GASTOS SERV.SOC"/>
    <m/>
  </r>
  <r>
    <x v="10"/>
    <x v="10"/>
    <x v="13"/>
    <x v="16"/>
    <x v="19"/>
    <n v="310737"/>
    <n v="348837"/>
    <x v="0"/>
    <x v="0"/>
    <x v="0"/>
    <x v="7"/>
    <s v="GASTOS SERV.SOC"/>
    <m/>
  </r>
  <r>
    <x v="10"/>
    <x v="10"/>
    <x v="14"/>
    <x v="17"/>
    <x v="20"/>
    <n v="41981"/>
    <n v="47142"/>
    <x v="0"/>
    <x v="0"/>
    <x v="0"/>
    <x v="7"/>
    <s v="GASTOS SERV.SOC"/>
    <m/>
  </r>
  <r>
    <x v="10"/>
    <x v="10"/>
    <x v="15"/>
    <x v="18"/>
    <x v="21"/>
    <n v="196136"/>
    <n v="197211"/>
    <x v="0"/>
    <x v="0"/>
    <x v="0"/>
    <x v="7"/>
    <s v="GASTOS SERV.SOC"/>
    <m/>
  </r>
  <r>
    <x v="10"/>
    <x v="10"/>
    <x v="16"/>
    <x v="19"/>
    <x v="22"/>
    <n v="107492"/>
    <n v="112684"/>
    <x v="0"/>
    <x v="0"/>
    <x v="0"/>
    <x v="7"/>
    <s v="GASTOS SERV.SOC"/>
    <m/>
  </r>
  <r>
    <x v="10"/>
    <x v="10"/>
    <x v="17"/>
    <x v="20"/>
    <x v="23"/>
    <n v="1495917"/>
    <n v="1978058"/>
    <x v="0"/>
    <x v="0"/>
    <x v="0"/>
    <x v="7"/>
    <s v="GASTOS SERV.SOC"/>
    <m/>
  </r>
  <r>
    <x v="10"/>
    <x v="10"/>
    <x v="18"/>
    <x v="21"/>
    <x v="24"/>
    <n v="73072"/>
    <n v="71187"/>
    <x v="0"/>
    <x v="0"/>
    <x v="0"/>
    <x v="7"/>
    <s v="GASTOS SERV.SOC"/>
    <s v="CRED. SOCIAL"/>
  </r>
  <r>
    <x v="10"/>
    <x v="10"/>
    <x v="19"/>
    <x v="22"/>
    <x v="25"/>
    <n v="0"/>
    <n v="0"/>
    <x v="0"/>
    <x v="0"/>
    <x v="0"/>
    <x v="7"/>
    <s v="GASTOS SERV.SOC"/>
    <m/>
  </r>
  <r>
    <x v="10"/>
    <x v="10"/>
    <x v="20"/>
    <x v="23"/>
    <x v="26"/>
    <n v="109761"/>
    <n v="58067"/>
    <x v="0"/>
    <x v="0"/>
    <x v="0"/>
    <x v="7"/>
    <s v="GASTOS SERV.SOC"/>
    <m/>
  </r>
  <r>
    <x v="10"/>
    <x v="10"/>
    <x v="2"/>
    <x v="8"/>
    <x v="27"/>
    <n v="3006461"/>
    <n v="3193156"/>
    <x v="1"/>
    <x v="1"/>
    <x v="1"/>
    <x v="1"/>
    <m/>
    <m/>
  </r>
  <r>
    <x v="10"/>
    <x v="10"/>
    <x v="2"/>
    <x v="24"/>
    <x v="28"/>
    <n v="9829536"/>
    <n v="10207252"/>
    <x v="1"/>
    <x v="1"/>
    <x v="1"/>
    <x v="1"/>
    <m/>
    <m/>
  </r>
  <r>
    <x v="10"/>
    <x v="10"/>
    <x v="2"/>
    <x v="25"/>
    <x v="29"/>
    <m/>
    <m/>
    <x v="1"/>
    <x v="1"/>
    <x v="1"/>
    <x v="1"/>
    <m/>
    <m/>
  </r>
  <r>
    <x v="10"/>
    <x v="10"/>
    <x v="2"/>
    <x v="26"/>
    <x v="30"/>
    <m/>
    <m/>
    <x v="1"/>
    <x v="1"/>
    <x v="1"/>
    <x v="1"/>
    <m/>
    <m/>
  </r>
  <r>
    <x v="10"/>
    <x v="10"/>
    <x v="21"/>
    <x v="27"/>
    <x v="31"/>
    <n v="1076964"/>
    <n v="1208341"/>
    <x v="0"/>
    <x v="2"/>
    <x v="2"/>
    <x v="8"/>
    <s v="GTOS ADMON"/>
    <m/>
  </r>
  <r>
    <x v="10"/>
    <x v="10"/>
    <x v="2"/>
    <x v="26"/>
    <x v="8"/>
    <m/>
    <m/>
    <x v="1"/>
    <x v="1"/>
    <x v="1"/>
    <x v="1"/>
    <m/>
    <m/>
  </r>
  <r>
    <x v="10"/>
    <x v="10"/>
    <x v="22"/>
    <x v="9"/>
    <x v="32"/>
    <n v="393788"/>
    <n v="496999"/>
    <x v="0"/>
    <x v="2"/>
    <x v="2"/>
    <x v="9"/>
    <s v="GASTOS MERCADEO"/>
    <s v="GASTOS MERCADEO"/>
  </r>
  <r>
    <x v="10"/>
    <x v="10"/>
    <x v="2"/>
    <x v="26"/>
    <x v="33"/>
    <m/>
    <m/>
    <x v="1"/>
    <x v="1"/>
    <x v="1"/>
    <x v="1"/>
    <m/>
    <m/>
  </r>
  <r>
    <x v="10"/>
    <x v="10"/>
    <x v="23"/>
    <x v="10"/>
    <x v="34"/>
    <n v="117939"/>
    <n v="0"/>
    <x v="0"/>
    <x v="2"/>
    <x v="2"/>
    <x v="10"/>
    <s v="GASTOS SALUD"/>
    <s v="EPS-S"/>
  </r>
  <r>
    <x v="10"/>
    <x v="10"/>
    <x v="24"/>
    <x v="11"/>
    <x v="12"/>
    <n v="185236"/>
    <n v="30289"/>
    <x v="0"/>
    <x v="2"/>
    <x v="2"/>
    <x v="10"/>
    <s v="GASTOS SALUD"/>
    <s v="IPS"/>
  </r>
  <r>
    <x v="10"/>
    <x v="10"/>
    <x v="25"/>
    <x v="12"/>
    <x v="13"/>
    <n v="0"/>
    <n v="0"/>
    <x v="0"/>
    <x v="2"/>
    <x v="2"/>
    <x v="10"/>
    <s v="GASTOS SALUD"/>
    <s v="EPS"/>
  </r>
  <r>
    <x v="10"/>
    <x v="10"/>
    <x v="26"/>
    <x v="13"/>
    <x v="14"/>
    <n v="0"/>
    <n v="0"/>
    <x v="0"/>
    <x v="2"/>
    <x v="2"/>
    <x v="10"/>
    <s v="GASTOS SALUD"/>
    <s v="MED-PRE"/>
  </r>
  <r>
    <x v="10"/>
    <x v="10"/>
    <x v="2"/>
    <x v="26"/>
    <x v="35"/>
    <n v="303175"/>
    <n v="30289"/>
    <x v="1"/>
    <x v="1"/>
    <x v="1"/>
    <x v="1"/>
    <m/>
    <m/>
  </r>
  <r>
    <x v="10"/>
    <x v="10"/>
    <x v="2"/>
    <x v="26"/>
    <x v="36"/>
    <m/>
    <m/>
    <x v="1"/>
    <x v="1"/>
    <x v="1"/>
    <x v="1"/>
    <m/>
    <m/>
  </r>
  <r>
    <x v="10"/>
    <x v="10"/>
    <x v="27"/>
    <x v="14"/>
    <x v="17"/>
    <n v="41478"/>
    <n v="72663"/>
    <x v="0"/>
    <x v="2"/>
    <x v="2"/>
    <x v="11"/>
    <s v="GASTOS SERV.SOC"/>
    <m/>
  </r>
  <r>
    <x v="10"/>
    <x v="10"/>
    <x v="28"/>
    <x v="15"/>
    <x v="18"/>
    <n v="539816"/>
    <n v="391297"/>
    <x v="0"/>
    <x v="2"/>
    <x v="2"/>
    <x v="11"/>
    <s v="GASTOS SERV.SOC"/>
    <m/>
  </r>
  <r>
    <x v="10"/>
    <x v="10"/>
    <x v="29"/>
    <x v="16"/>
    <x v="37"/>
    <n v="701801"/>
    <n v="760669"/>
    <x v="0"/>
    <x v="2"/>
    <x v="2"/>
    <x v="11"/>
    <s v="GASTOS SERV.SOC"/>
    <m/>
  </r>
  <r>
    <x v="10"/>
    <x v="10"/>
    <x v="30"/>
    <x v="17"/>
    <x v="20"/>
    <n v="82535"/>
    <n v="108978"/>
    <x v="0"/>
    <x v="2"/>
    <x v="2"/>
    <x v="11"/>
    <s v="GASTOS SERV.SOC"/>
    <m/>
  </r>
  <r>
    <x v="10"/>
    <x v="10"/>
    <x v="31"/>
    <x v="18"/>
    <x v="21"/>
    <n v="250010"/>
    <n v="405509"/>
    <x v="0"/>
    <x v="2"/>
    <x v="2"/>
    <x v="11"/>
    <s v="GASTOS SERV.SOC"/>
    <m/>
  </r>
  <r>
    <x v="10"/>
    <x v="10"/>
    <x v="32"/>
    <x v="19"/>
    <x v="22"/>
    <n v="239806"/>
    <n v="294917"/>
    <x v="0"/>
    <x v="2"/>
    <x v="2"/>
    <x v="11"/>
    <s v="GASTOS SERV.SOC"/>
    <m/>
  </r>
  <r>
    <x v="10"/>
    <x v="10"/>
    <x v="33"/>
    <x v="20"/>
    <x v="23"/>
    <n v="1042971"/>
    <n v="966801"/>
    <x v="0"/>
    <x v="2"/>
    <x v="2"/>
    <x v="11"/>
    <s v="GASTOS SERV.SOC"/>
    <m/>
  </r>
  <r>
    <x v="10"/>
    <x v="10"/>
    <x v="34"/>
    <x v="21"/>
    <x v="38"/>
    <n v="142994"/>
    <n v="230204"/>
    <x v="0"/>
    <x v="2"/>
    <x v="2"/>
    <x v="11"/>
    <s v="GASTOS SERV.SOC"/>
    <s v="CRED. SOCIAL"/>
  </r>
  <r>
    <x v="10"/>
    <x v="10"/>
    <x v="35"/>
    <x v="22"/>
    <x v="39"/>
    <n v="0"/>
    <n v="0"/>
    <x v="0"/>
    <x v="2"/>
    <x v="2"/>
    <x v="11"/>
    <s v="GASTOS SERV.SOC"/>
    <m/>
  </r>
  <r>
    <x v="10"/>
    <x v="10"/>
    <x v="36"/>
    <x v="23"/>
    <x v="26"/>
    <n v="296662"/>
    <n v="420913"/>
    <x v="0"/>
    <x v="2"/>
    <x v="2"/>
    <x v="11"/>
    <s v="GASTOS SERV.SOC"/>
    <m/>
  </r>
  <r>
    <x v="10"/>
    <x v="10"/>
    <x v="2"/>
    <x v="26"/>
    <x v="40"/>
    <n v="3338073"/>
    <n v="3651951"/>
    <x v="1"/>
    <x v="1"/>
    <x v="1"/>
    <x v="1"/>
    <m/>
    <m/>
  </r>
  <r>
    <x v="10"/>
    <x v="10"/>
    <x v="2"/>
    <x v="28"/>
    <x v="41"/>
    <n v="5112000"/>
    <n v="5387580"/>
    <x v="1"/>
    <x v="1"/>
    <x v="1"/>
    <x v="1"/>
    <m/>
    <m/>
  </r>
  <r>
    <x v="10"/>
    <x v="10"/>
    <x v="2"/>
    <x v="29"/>
    <x v="42"/>
    <m/>
    <m/>
    <x v="1"/>
    <x v="1"/>
    <x v="1"/>
    <x v="1"/>
    <m/>
    <m/>
  </r>
  <r>
    <x v="10"/>
    <x v="10"/>
    <x v="2"/>
    <x v="30"/>
    <x v="43"/>
    <n v="1120913"/>
    <n v="1240534"/>
    <x v="1"/>
    <x v="1"/>
    <x v="1"/>
    <x v="1"/>
    <m/>
    <m/>
  </r>
  <r>
    <x v="10"/>
    <x v="10"/>
    <x v="37"/>
    <x v="31"/>
    <x v="44"/>
    <n v="0"/>
    <n v="0"/>
    <x v="0"/>
    <x v="2"/>
    <x v="3"/>
    <x v="12"/>
    <s v="APROP. DE  LEY"/>
    <m/>
  </r>
  <r>
    <x v="10"/>
    <x v="10"/>
    <x v="38"/>
    <x v="32"/>
    <x v="45"/>
    <n v="840685"/>
    <n v="930400"/>
    <x v="0"/>
    <x v="2"/>
    <x v="3"/>
    <x v="12"/>
    <s v="APROP. DE  LEY"/>
    <m/>
  </r>
  <r>
    <x v="10"/>
    <x v="10"/>
    <x v="39"/>
    <x v="33"/>
    <x v="46"/>
    <n v="280228"/>
    <n v="310134"/>
    <x v="0"/>
    <x v="2"/>
    <x v="3"/>
    <x v="12"/>
    <s v="APROP. DE  LEY"/>
    <m/>
  </r>
  <r>
    <x v="10"/>
    <x v="10"/>
    <x v="40"/>
    <x v="34"/>
    <x v="47"/>
    <n v="1576284"/>
    <n v="1744501"/>
    <x v="0"/>
    <x v="2"/>
    <x v="3"/>
    <x v="12"/>
    <s v="APROP. DE  LEY"/>
    <m/>
  </r>
  <r>
    <x v="10"/>
    <x v="10"/>
    <x v="41"/>
    <x v="35"/>
    <x v="48"/>
    <n v="700571"/>
    <n v="775334"/>
    <x v="0"/>
    <x v="2"/>
    <x v="3"/>
    <x v="12"/>
    <s v="APROP. DE  LEY"/>
    <m/>
  </r>
  <r>
    <x v="10"/>
    <x v="10"/>
    <x v="42"/>
    <x v="36"/>
    <x v="49"/>
    <n v="875713"/>
    <n v="969167"/>
    <x v="0"/>
    <x v="2"/>
    <x v="3"/>
    <x v="12"/>
    <s v="APROP. DE  LEY"/>
    <m/>
  </r>
  <r>
    <x v="10"/>
    <x v="10"/>
    <x v="43"/>
    <x v="37"/>
    <x v="50"/>
    <n v="0"/>
    <n v="486716"/>
    <x v="0"/>
    <x v="2"/>
    <x v="3"/>
    <x v="12"/>
    <s v="APROP. DE  LEY"/>
    <m/>
  </r>
  <r>
    <x v="10"/>
    <x v="10"/>
    <x v="44"/>
    <x v="38"/>
    <x v="51"/>
    <n v="280229"/>
    <n v="310134"/>
    <x v="0"/>
    <x v="2"/>
    <x v="3"/>
    <x v="12"/>
    <s v="APROP. DE  LEY"/>
    <m/>
  </r>
  <r>
    <x v="10"/>
    <x v="10"/>
    <x v="45"/>
    <x v="39"/>
    <x v="52"/>
    <n v="140114"/>
    <n v="155067"/>
    <x v="0"/>
    <x v="2"/>
    <x v="3"/>
    <x v="12"/>
    <s v="APROP. DE  LEY"/>
    <m/>
  </r>
  <r>
    <x v="10"/>
    <x v="10"/>
    <x v="46"/>
    <x v="40"/>
    <x v="53"/>
    <n v="0"/>
    <n v="0"/>
    <x v="0"/>
    <x v="2"/>
    <x v="3"/>
    <x v="12"/>
    <s v="APROP. DE  LEY"/>
    <m/>
  </r>
  <r>
    <x v="10"/>
    <x v="10"/>
    <x v="2"/>
    <x v="41"/>
    <x v="54"/>
    <n v="3117540"/>
    <n v="3936952"/>
    <x v="1"/>
    <x v="1"/>
    <x v="1"/>
    <x v="1"/>
    <m/>
    <m/>
  </r>
  <r>
    <x v="10"/>
    <x v="10"/>
    <x v="2"/>
    <x v="42"/>
    <x v="55"/>
    <m/>
    <m/>
    <x v="1"/>
    <x v="1"/>
    <x v="1"/>
    <x v="1"/>
    <m/>
    <m/>
  </r>
  <r>
    <x v="10"/>
    <x v="10"/>
    <x v="47"/>
    <x v="27"/>
    <x v="56"/>
    <n v="2147096"/>
    <n v="146188"/>
    <x v="0"/>
    <x v="2"/>
    <x v="4"/>
    <x v="13"/>
    <s v="OTRO GASTOS"/>
    <m/>
  </r>
  <r>
    <x v="10"/>
    <x v="10"/>
    <x v="48"/>
    <x v="9"/>
    <x v="8"/>
    <n v="39108"/>
    <n v="19454"/>
    <x v="0"/>
    <x v="2"/>
    <x v="4"/>
    <x v="13"/>
    <s v="GASTOS MERCADEO"/>
    <s v="GASTOS MERCADEO"/>
  </r>
  <r>
    <x v="10"/>
    <x v="10"/>
    <x v="49"/>
    <x v="10"/>
    <x v="57"/>
    <n v="565148"/>
    <n v="251814"/>
    <x v="0"/>
    <x v="2"/>
    <x v="4"/>
    <x v="13"/>
    <s v="GASTOS SALUD"/>
    <s v="EPS-S"/>
  </r>
  <r>
    <x v="10"/>
    <x v="10"/>
    <x v="50"/>
    <x v="11"/>
    <x v="58"/>
    <n v="3451"/>
    <n v="10287"/>
    <x v="0"/>
    <x v="2"/>
    <x v="4"/>
    <x v="13"/>
    <s v="GASTOS SALUD"/>
    <s v="IPS"/>
  </r>
  <r>
    <x v="10"/>
    <x v="10"/>
    <x v="51"/>
    <x v="12"/>
    <x v="59"/>
    <n v="0"/>
    <n v="0"/>
    <x v="0"/>
    <x v="2"/>
    <x v="4"/>
    <x v="13"/>
    <s v="GASTOS SALUD"/>
    <s v="EPS"/>
  </r>
  <r>
    <x v="10"/>
    <x v="10"/>
    <x v="52"/>
    <x v="13"/>
    <x v="14"/>
    <n v="0"/>
    <n v="0"/>
    <x v="0"/>
    <x v="2"/>
    <x v="4"/>
    <x v="13"/>
    <s v="GASTOS SALUD"/>
    <s v="MED-PRE"/>
  </r>
  <r>
    <x v="10"/>
    <x v="10"/>
    <x v="53"/>
    <x v="14"/>
    <x v="17"/>
    <n v="0"/>
    <n v="1"/>
    <x v="0"/>
    <x v="2"/>
    <x v="4"/>
    <x v="13"/>
    <s v="GASTOS SERV.SOC"/>
    <m/>
  </r>
  <r>
    <x v="10"/>
    <x v="10"/>
    <x v="54"/>
    <x v="15"/>
    <x v="18"/>
    <n v="98249"/>
    <n v="260735"/>
    <x v="0"/>
    <x v="2"/>
    <x v="4"/>
    <x v="13"/>
    <s v="GASTOS SERV.SOC"/>
    <m/>
  </r>
  <r>
    <x v="10"/>
    <x v="10"/>
    <x v="55"/>
    <x v="16"/>
    <x v="37"/>
    <n v="14343"/>
    <n v="12837"/>
    <x v="0"/>
    <x v="2"/>
    <x v="4"/>
    <x v="13"/>
    <s v="GASTOS SERV.SOC"/>
    <m/>
  </r>
  <r>
    <x v="10"/>
    <x v="10"/>
    <x v="56"/>
    <x v="17"/>
    <x v="20"/>
    <n v="174"/>
    <n v="0"/>
    <x v="0"/>
    <x v="2"/>
    <x v="4"/>
    <x v="13"/>
    <s v="GASTOS SERV.SOC"/>
    <m/>
  </r>
  <r>
    <x v="10"/>
    <x v="10"/>
    <x v="57"/>
    <x v="18"/>
    <x v="21"/>
    <n v="6551"/>
    <n v="3684"/>
    <x v="0"/>
    <x v="2"/>
    <x v="4"/>
    <x v="13"/>
    <s v="GASTOS SERV.SOC"/>
    <m/>
  </r>
  <r>
    <x v="10"/>
    <x v="10"/>
    <x v="58"/>
    <x v="19"/>
    <x v="22"/>
    <n v="1634"/>
    <n v="715"/>
    <x v="0"/>
    <x v="2"/>
    <x v="4"/>
    <x v="13"/>
    <s v="GASTOS SERV.SOC"/>
    <m/>
  </r>
  <r>
    <x v="10"/>
    <x v="10"/>
    <x v="59"/>
    <x v="20"/>
    <x v="23"/>
    <n v="108176"/>
    <n v="79953"/>
    <x v="0"/>
    <x v="2"/>
    <x v="4"/>
    <x v="13"/>
    <s v="GASTOS SERV.SOC"/>
    <m/>
  </r>
  <r>
    <x v="10"/>
    <x v="10"/>
    <x v="60"/>
    <x v="21"/>
    <x v="38"/>
    <n v="19241"/>
    <n v="17137"/>
    <x v="0"/>
    <x v="2"/>
    <x v="4"/>
    <x v="13"/>
    <s v="GASTOS SERV.SOC"/>
    <s v="CRED. SOCIAL"/>
  </r>
  <r>
    <x v="10"/>
    <x v="10"/>
    <x v="61"/>
    <x v="22"/>
    <x v="25"/>
    <n v="0"/>
    <n v="0"/>
    <x v="0"/>
    <x v="2"/>
    <x v="4"/>
    <x v="13"/>
    <s v="GASTOS SERV.SOC"/>
    <m/>
  </r>
  <r>
    <x v="10"/>
    <x v="10"/>
    <x v="62"/>
    <x v="23"/>
    <x v="26"/>
    <n v="9209"/>
    <n v="69503"/>
    <x v="0"/>
    <x v="2"/>
    <x v="4"/>
    <x v="13"/>
    <s v="GASTOS SERV.SOC"/>
    <m/>
  </r>
  <r>
    <x v="10"/>
    <x v="10"/>
    <x v="2"/>
    <x v="43"/>
    <x v="60"/>
    <n v="3012380"/>
    <n v="872308"/>
    <x v="1"/>
    <x v="1"/>
    <x v="1"/>
    <x v="1"/>
    <m/>
    <m/>
  </r>
  <r>
    <x v="10"/>
    <x v="10"/>
    <x v="2"/>
    <x v="25"/>
    <x v="61"/>
    <m/>
    <m/>
    <x v="1"/>
    <x v="1"/>
    <x v="1"/>
    <x v="1"/>
    <m/>
    <m/>
  </r>
  <r>
    <x v="10"/>
    <x v="10"/>
    <x v="63"/>
    <x v="44"/>
    <x v="62"/>
    <n v="5050"/>
    <n v="0"/>
    <x v="0"/>
    <x v="2"/>
    <x v="5"/>
    <x v="14"/>
    <s v="OTRO GASTOS"/>
    <m/>
  </r>
  <r>
    <x v="10"/>
    <x v="10"/>
    <x v="64"/>
    <x v="45"/>
    <x v="63"/>
    <n v="0"/>
    <n v="0"/>
    <x v="0"/>
    <x v="2"/>
    <x v="5"/>
    <x v="14"/>
    <s v="OTRO GASTOS"/>
    <m/>
  </r>
  <r>
    <x v="10"/>
    <x v="10"/>
    <x v="2"/>
    <x v="46"/>
    <x v="62"/>
    <n v="5050"/>
    <n v="0"/>
    <x v="1"/>
    <x v="1"/>
    <x v="1"/>
    <x v="1"/>
    <m/>
    <m/>
  </r>
  <r>
    <x v="10"/>
    <x v="10"/>
    <x v="65"/>
    <x v="47"/>
    <x v="64"/>
    <n v="11246970"/>
    <n v="10196840"/>
    <x v="1"/>
    <x v="1"/>
    <x v="1"/>
    <x v="1"/>
    <m/>
    <m/>
  </r>
  <r>
    <x v="10"/>
    <x v="10"/>
    <x v="66"/>
    <x v="25"/>
    <x v="65"/>
    <n v="21076506"/>
    <n v="20404092"/>
    <x v="1"/>
    <x v="1"/>
    <x v="1"/>
    <x v="1"/>
    <m/>
    <m/>
  </r>
  <r>
    <x v="10"/>
    <x v="10"/>
    <x v="2"/>
    <x v="25"/>
    <x v="66"/>
    <m/>
    <m/>
    <x v="1"/>
    <x v="1"/>
    <x v="1"/>
    <x v="1"/>
    <m/>
    <m/>
  </r>
  <r>
    <x v="10"/>
    <x v="10"/>
    <x v="67"/>
    <x v="48"/>
    <x v="66"/>
    <n v="1223804"/>
    <n v="672004"/>
    <x v="1"/>
    <x v="1"/>
    <x v="1"/>
    <x v="1"/>
    <m/>
    <m/>
  </r>
  <r>
    <x v="11"/>
    <x v="11"/>
    <x v="0"/>
    <x v="0"/>
    <x v="0"/>
    <n v="18664572.107549999"/>
    <n v="19396396.610339999"/>
    <x v="0"/>
    <x v="0"/>
    <x v="0"/>
    <x v="0"/>
    <s v="SUBSIDIO DINERO"/>
    <s v="SUB-DINERO"/>
  </r>
  <r>
    <x v="11"/>
    <x v="11"/>
    <x v="1"/>
    <x v="1"/>
    <x v="1"/>
    <n v="0"/>
    <n v="0"/>
    <x v="0"/>
    <x v="0"/>
    <x v="0"/>
    <x v="0"/>
    <s v="SUBSIDIO DINERO"/>
    <s v="SUB-DINERO"/>
  </r>
  <r>
    <x v="11"/>
    <x v="11"/>
    <x v="2"/>
    <x v="2"/>
    <x v="2"/>
    <n v="18664572.107549999"/>
    <n v="19396396.610339999"/>
    <x v="1"/>
    <x v="1"/>
    <x v="1"/>
    <x v="1"/>
    <m/>
    <m/>
  </r>
  <r>
    <x v="11"/>
    <x v="11"/>
    <x v="3"/>
    <x v="3"/>
    <x v="3"/>
    <n v="0"/>
    <n v="1005708.56203"/>
    <x v="0"/>
    <x v="0"/>
    <x v="0"/>
    <x v="2"/>
    <s v="OTRO GASTOS"/>
    <s v="SUB-DINERO"/>
  </r>
  <r>
    <x v="11"/>
    <x v="11"/>
    <x v="4"/>
    <x v="4"/>
    <x v="4"/>
    <n v="0"/>
    <n v="0"/>
    <x v="0"/>
    <x v="0"/>
    <x v="0"/>
    <x v="3"/>
    <s v="OTRO GASTOS"/>
    <m/>
  </r>
  <r>
    <x v="11"/>
    <x v="11"/>
    <x v="2"/>
    <x v="5"/>
    <x v="5"/>
    <n v="0"/>
    <n v="0"/>
    <x v="1"/>
    <x v="1"/>
    <x v="1"/>
    <x v="1"/>
    <m/>
    <m/>
  </r>
  <r>
    <x v="11"/>
    <x v="11"/>
    <x v="5"/>
    <x v="6"/>
    <x v="6"/>
    <n v="0"/>
    <n v="0"/>
    <x v="0"/>
    <x v="0"/>
    <x v="0"/>
    <x v="4"/>
    <s v="OTRO GASTOS"/>
    <m/>
  </r>
  <r>
    <x v="11"/>
    <x v="11"/>
    <x v="2"/>
    <x v="7"/>
    <x v="7"/>
    <n v="0"/>
    <n v="0"/>
    <x v="1"/>
    <x v="1"/>
    <x v="1"/>
    <x v="1"/>
    <m/>
    <m/>
  </r>
  <r>
    <x v="11"/>
    <x v="11"/>
    <x v="2"/>
    <x v="8"/>
    <x v="8"/>
    <m/>
    <m/>
    <x v="1"/>
    <x v="1"/>
    <x v="1"/>
    <x v="1"/>
    <m/>
    <m/>
  </r>
  <r>
    <x v="11"/>
    <x v="11"/>
    <x v="6"/>
    <x v="9"/>
    <x v="9"/>
    <n v="0"/>
    <n v="0"/>
    <x v="0"/>
    <x v="0"/>
    <x v="0"/>
    <x v="5"/>
    <s v="GASTOS MERCADEO"/>
    <s v="GASTOS MERCADEO"/>
  </r>
  <r>
    <x v="11"/>
    <x v="11"/>
    <x v="2"/>
    <x v="8"/>
    <x v="10"/>
    <m/>
    <m/>
    <x v="1"/>
    <x v="1"/>
    <x v="1"/>
    <x v="1"/>
    <m/>
    <m/>
  </r>
  <r>
    <x v="11"/>
    <x v="11"/>
    <x v="7"/>
    <x v="10"/>
    <x v="11"/>
    <n v="0"/>
    <n v="0"/>
    <x v="0"/>
    <x v="0"/>
    <x v="0"/>
    <x v="6"/>
    <s v="GASTOS SALUD"/>
    <s v="EPS-S"/>
  </r>
  <r>
    <x v="11"/>
    <x v="11"/>
    <x v="8"/>
    <x v="11"/>
    <x v="12"/>
    <n v="3670760.65968"/>
    <n v="5041996.58134"/>
    <x v="0"/>
    <x v="0"/>
    <x v="0"/>
    <x v="6"/>
    <s v="GASTOS SALUD"/>
    <s v="IPS"/>
  </r>
  <r>
    <x v="11"/>
    <x v="11"/>
    <x v="9"/>
    <x v="12"/>
    <x v="13"/>
    <n v="0"/>
    <n v="0"/>
    <x v="0"/>
    <x v="0"/>
    <x v="0"/>
    <x v="6"/>
    <s v="GASTOS SALUD"/>
    <s v="EPS"/>
  </r>
  <r>
    <x v="11"/>
    <x v="11"/>
    <x v="10"/>
    <x v="13"/>
    <x v="14"/>
    <n v="0"/>
    <n v="0"/>
    <x v="0"/>
    <x v="0"/>
    <x v="0"/>
    <x v="6"/>
    <s v="GASTOS SALUD"/>
    <s v="MED-PRE"/>
  </r>
  <r>
    <x v="11"/>
    <x v="11"/>
    <x v="2"/>
    <x v="8"/>
    <x v="15"/>
    <n v="3670760.65968"/>
    <n v="5041996.58134"/>
    <x v="1"/>
    <x v="1"/>
    <x v="1"/>
    <x v="1"/>
    <m/>
    <m/>
  </r>
  <r>
    <x v="11"/>
    <x v="11"/>
    <x v="2"/>
    <x v="8"/>
    <x v="16"/>
    <m/>
    <m/>
    <x v="1"/>
    <x v="1"/>
    <x v="1"/>
    <x v="1"/>
    <m/>
    <m/>
  </r>
  <r>
    <x v="11"/>
    <x v="11"/>
    <x v="11"/>
    <x v="14"/>
    <x v="17"/>
    <n v="0"/>
    <n v="0"/>
    <x v="0"/>
    <x v="0"/>
    <x v="0"/>
    <x v="7"/>
    <s v="GASTOS SERV.SOC"/>
    <m/>
  </r>
  <r>
    <x v="11"/>
    <x v="11"/>
    <x v="12"/>
    <x v="15"/>
    <x v="18"/>
    <n v="0"/>
    <n v="607247.70051999995"/>
    <x v="0"/>
    <x v="0"/>
    <x v="0"/>
    <x v="7"/>
    <s v="GASTOS SERV.SOC"/>
    <m/>
  </r>
  <r>
    <x v="11"/>
    <x v="11"/>
    <x v="13"/>
    <x v="16"/>
    <x v="19"/>
    <n v="1305604.0517"/>
    <n v="1314543.8896699999"/>
    <x v="0"/>
    <x v="0"/>
    <x v="0"/>
    <x v="7"/>
    <s v="GASTOS SERV.SOC"/>
    <m/>
  </r>
  <r>
    <x v="11"/>
    <x v="11"/>
    <x v="14"/>
    <x v="17"/>
    <x v="20"/>
    <n v="33869.056360000002"/>
    <n v="1844.424"/>
    <x v="0"/>
    <x v="0"/>
    <x v="0"/>
    <x v="7"/>
    <s v="GASTOS SERV.SOC"/>
    <m/>
  </r>
  <r>
    <x v="11"/>
    <x v="11"/>
    <x v="15"/>
    <x v="18"/>
    <x v="21"/>
    <n v="0"/>
    <n v="0"/>
    <x v="0"/>
    <x v="0"/>
    <x v="0"/>
    <x v="7"/>
    <s v="GASTOS SERV.SOC"/>
    <m/>
  </r>
  <r>
    <x v="11"/>
    <x v="11"/>
    <x v="16"/>
    <x v="19"/>
    <x v="22"/>
    <n v="0"/>
    <n v="0"/>
    <x v="0"/>
    <x v="0"/>
    <x v="0"/>
    <x v="7"/>
    <s v="GASTOS SERV.SOC"/>
    <m/>
  </r>
  <r>
    <x v="11"/>
    <x v="11"/>
    <x v="17"/>
    <x v="20"/>
    <x v="23"/>
    <n v="1654713.2792499999"/>
    <n v="1802281.2876299999"/>
    <x v="0"/>
    <x v="0"/>
    <x v="0"/>
    <x v="7"/>
    <s v="GASTOS SERV.SOC"/>
    <m/>
  </r>
  <r>
    <x v="11"/>
    <x v="11"/>
    <x v="18"/>
    <x v="21"/>
    <x v="24"/>
    <n v="62579.273540000002"/>
    <n v="34402.588080000001"/>
    <x v="0"/>
    <x v="0"/>
    <x v="0"/>
    <x v="7"/>
    <s v="GASTOS SERV.SOC"/>
    <s v="CRED. SOCIAL"/>
  </r>
  <r>
    <x v="11"/>
    <x v="11"/>
    <x v="19"/>
    <x v="22"/>
    <x v="25"/>
    <n v="0"/>
    <n v="0"/>
    <x v="0"/>
    <x v="0"/>
    <x v="0"/>
    <x v="7"/>
    <s v="GASTOS SERV.SOC"/>
    <m/>
  </r>
  <r>
    <x v="11"/>
    <x v="11"/>
    <x v="20"/>
    <x v="23"/>
    <x v="26"/>
    <n v="0"/>
    <n v="0"/>
    <x v="0"/>
    <x v="0"/>
    <x v="0"/>
    <x v="7"/>
    <s v="GASTOS SERV.SOC"/>
    <m/>
  </r>
  <r>
    <x v="11"/>
    <x v="11"/>
    <x v="2"/>
    <x v="8"/>
    <x v="27"/>
    <n v="3056765.6608500001"/>
    <n v="3760319.8898999998"/>
    <x v="1"/>
    <x v="1"/>
    <x v="1"/>
    <x v="1"/>
    <m/>
    <m/>
  </r>
  <r>
    <x v="11"/>
    <x v="11"/>
    <x v="2"/>
    <x v="24"/>
    <x v="28"/>
    <n v="25392098.42808"/>
    <n v="29204421.643609997"/>
    <x v="1"/>
    <x v="1"/>
    <x v="1"/>
    <x v="1"/>
    <m/>
    <m/>
  </r>
  <r>
    <x v="11"/>
    <x v="11"/>
    <x v="2"/>
    <x v="25"/>
    <x v="29"/>
    <m/>
    <m/>
    <x v="1"/>
    <x v="1"/>
    <x v="1"/>
    <x v="1"/>
    <m/>
    <m/>
  </r>
  <r>
    <x v="11"/>
    <x v="11"/>
    <x v="2"/>
    <x v="26"/>
    <x v="30"/>
    <m/>
    <m/>
    <x v="1"/>
    <x v="1"/>
    <x v="1"/>
    <x v="1"/>
    <m/>
    <m/>
  </r>
  <r>
    <x v="11"/>
    <x v="11"/>
    <x v="21"/>
    <x v="27"/>
    <x v="31"/>
    <n v="3860840.3336399999"/>
    <n v="3951366.4068399998"/>
    <x v="0"/>
    <x v="2"/>
    <x v="2"/>
    <x v="8"/>
    <s v="GTOS ADMON"/>
    <m/>
  </r>
  <r>
    <x v="11"/>
    <x v="11"/>
    <x v="2"/>
    <x v="26"/>
    <x v="8"/>
    <m/>
    <m/>
    <x v="1"/>
    <x v="1"/>
    <x v="1"/>
    <x v="1"/>
    <m/>
    <m/>
  </r>
  <r>
    <x v="11"/>
    <x v="11"/>
    <x v="22"/>
    <x v="9"/>
    <x v="32"/>
    <n v="0"/>
    <n v="0"/>
    <x v="0"/>
    <x v="2"/>
    <x v="2"/>
    <x v="9"/>
    <s v="GASTOS MERCADEO"/>
    <s v="GASTOS MERCADEO"/>
  </r>
  <r>
    <x v="11"/>
    <x v="11"/>
    <x v="2"/>
    <x v="26"/>
    <x v="33"/>
    <m/>
    <m/>
    <x v="1"/>
    <x v="1"/>
    <x v="1"/>
    <x v="1"/>
    <m/>
    <m/>
  </r>
  <r>
    <x v="11"/>
    <x v="11"/>
    <x v="23"/>
    <x v="10"/>
    <x v="34"/>
    <n v="0"/>
    <n v="0"/>
    <x v="0"/>
    <x v="2"/>
    <x v="2"/>
    <x v="10"/>
    <s v="GASTOS SALUD"/>
    <s v="EPS-S"/>
  </r>
  <r>
    <x v="11"/>
    <x v="11"/>
    <x v="24"/>
    <x v="11"/>
    <x v="12"/>
    <n v="2179182.2713100002"/>
    <n v="2743865.7176000001"/>
    <x v="0"/>
    <x v="2"/>
    <x v="2"/>
    <x v="10"/>
    <s v="GASTOS SALUD"/>
    <s v="IPS"/>
  </r>
  <r>
    <x v="11"/>
    <x v="11"/>
    <x v="25"/>
    <x v="12"/>
    <x v="13"/>
    <n v="0"/>
    <n v="0"/>
    <x v="0"/>
    <x v="2"/>
    <x v="2"/>
    <x v="10"/>
    <s v="GASTOS SALUD"/>
    <s v="EPS"/>
  </r>
  <r>
    <x v="11"/>
    <x v="11"/>
    <x v="26"/>
    <x v="13"/>
    <x v="14"/>
    <n v="0"/>
    <n v="0"/>
    <x v="0"/>
    <x v="2"/>
    <x v="2"/>
    <x v="10"/>
    <s v="GASTOS SALUD"/>
    <s v="MED-PRE"/>
  </r>
  <r>
    <x v="11"/>
    <x v="11"/>
    <x v="2"/>
    <x v="26"/>
    <x v="35"/>
    <n v="2179182.2713100002"/>
    <n v="2743865.7176000001"/>
    <x v="1"/>
    <x v="1"/>
    <x v="1"/>
    <x v="1"/>
    <m/>
    <m/>
  </r>
  <r>
    <x v="11"/>
    <x v="11"/>
    <x v="2"/>
    <x v="26"/>
    <x v="36"/>
    <m/>
    <m/>
    <x v="1"/>
    <x v="1"/>
    <x v="1"/>
    <x v="1"/>
    <m/>
    <m/>
  </r>
  <r>
    <x v="11"/>
    <x v="11"/>
    <x v="27"/>
    <x v="14"/>
    <x v="17"/>
    <n v="0"/>
    <n v="0"/>
    <x v="0"/>
    <x v="2"/>
    <x v="2"/>
    <x v="11"/>
    <s v="GASTOS SERV.SOC"/>
    <m/>
  </r>
  <r>
    <x v="11"/>
    <x v="11"/>
    <x v="28"/>
    <x v="15"/>
    <x v="18"/>
    <n v="1029019.33221"/>
    <n v="1725856.0280500001"/>
    <x v="0"/>
    <x v="2"/>
    <x v="2"/>
    <x v="11"/>
    <s v="GASTOS SERV.SOC"/>
    <m/>
  </r>
  <r>
    <x v="11"/>
    <x v="11"/>
    <x v="29"/>
    <x v="16"/>
    <x v="37"/>
    <n v="4684572.9607300004"/>
    <n v="4184348.5416799998"/>
    <x v="0"/>
    <x v="2"/>
    <x v="2"/>
    <x v="11"/>
    <s v="GASTOS SERV.SOC"/>
    <m/>
  </r>
  <r>
    <x v="11"/>
    <x v="11"/>
    <x v="30"/>
    <x v="17"/>
    <x v="20"/>
    <n v="0"/>
    <n v="687524.04064000002"/>
    <x v="0"/>
    <x v="2"/>
    <x v="2"/>
    <x v="11"/>
    <s v="GASTOS SERV.SOC"/>
    <m/>
  </r>
  <r>
    <x v="11"/>
    <x v="11"/>
    <x v="31"/>
    <x v="18"/>
    <x v="21"/>
    <n v="0"/>
    <n v="0"/>
    <x v="0"/>
    <x v="2"/>
    <x v="2"/>
    <x v="11"/>
    <s v="GASTOS SERV.SOC"/>
    <m/>
  </r>
  <r>
    <x v="11"/>
    <x v="11"/>
    <x v="32"/>
    <x v="19"/>
    <x v="22"/>
    <n v="0"/>
    <n v="0"/>
    <x v="0"/>
    <x v="2"/>
    <x v="2"/>
    <x v="11"/>
    <s v="GASTOS SERV.SOC"/>
    <m/>
  </r>
  <r>
    <x v="11"/>
    <x v="11"/>
    <x v="33"/>
    <x v="20"/>
    <x v="23"/>
    <n v="5342598.1887299996"/>
    <n v="5627656.4389599999"/>
    <x v="0"/>
    <x v="2"/>
    <x v="2"/>
    <x v="11"/>
    <s v="GASTOS SERV.SOC"/>
    <m/>
  </r>
  <r>
    <x v="11"/>
    <x v="11"/>
    <x v="34"/>
    <x v="21"/>
    <x v="38"/>
    <n v="1814645.5911399999"/>
    <n v="2386589.05461"/>
    <x v="0"/>
    <x v="2"/>
    <x v="2"/>
    <x v="11"/>
    <s v="GASTOS SERV.SOC"/>
    <s v="CRED. SOCIAL"/>
  </r>
  <r>
    <x v="11"/>
    <x v="11"/>
    <x v="35"/>
    <x v="22"/>
    <x v="39"/>
    <n v="0"/>
    <n v="0"/>
    <x v="0"/>
    <x v="2"/>
    <x v="2"/>
    <x v="11"/>
    <s v="GASTOS SERV.SOC"/>
    <m/>
  </r>
  <r>
    <x v="11"/>
    <x v="11"/>
    <x v="36"/>
    <x v="23"/>
    <x v="26"/>
    <n v="0"/>
    <n v="0"/>
    <x v="0"/>
    <x v="2"/>
    <x v="2"/>
    <x v="11"/>
    <s v="GASTOS SERV.SOC"/>
    <m/>
  </r>
  <r>
    <x v="11"/>
    <x v="11"/>
    <x v="2"/>
    <x v="26"/>
    <x v="40"/>
    <n v="12870836.07281"/>
    <n v="14611974.103939999"/>
    <x v="1"/>
    <x v="1"/>
    <x v="1"/>
    <x v="1"/>
    <m/>
    <m/>
  </r>
  <r>
    <x v="11"/>
    <x v="11"/>
    <x v="2"/>
    <x v="28"/>
    <x v="41"/>
    <n v="18910858.677759998"/>
    <n v="21307206.228379998"/>
    <x v="1"/>
    <x v="1"/>
    <x v="1"/>
    <x v="1"/>
    <m/>
    <m/>
  </r>
  <r>
    <x v="11"/>
    <x v="11"/>
    <x v="2"/>
    <x v="29"/>
    <x v="42"/>
    <m/>
    <m/>
    <x v="1"/>
    <x v="1"/>
    <x v="1"/>
    <x v="1"/>
    <m/>
    <m/>
  </r>
  <r>
    <x v="11"/>
    <x v="11"/>
    <x v="2"/>
    <x v="30"/>
    <x v="43"/>
    <n v="6027057.7294799993"/>
    <n v="6678490.6642900007"/>
    <x v="1"/>
    <x v="1"/>
    <x v="1"/>
    <x v="1"/>
    <m/>
    <m/>
  </r>
  <r>
    <x v="11"/>
    <x v="11"/>
    <x v="37"/>
    <x v="31"/>
    <x v="44"/>
    <n v="2009019.2431399999"/>
    <n v="2226163.5547600002"/>
    <x v="0"/>
    <x v="2"/>
    <x v="3"/>
    <x v="12"/>
    <s v="APROP. DE  LEY"/>
    <m/>
  </r>
  <r>
    <x v="11"/>
    <x v="11"/>
    <x v="38"/>
    <x v="32"/>
    <x v="45"/>
    <n v="3013528.8647599998"/>
    <n v="3339245.3321500001"/>
    <x v="0"/>
    <x v="2"/>
    <x v="3"/>
    <x v="12"/>
    <s v="APROP. DE  LEY"/>
    <m/>
  </r>
  <r>
    <x v="11"/>
    <x v="11"/>
    <x v="39"/>
    <x v="33"/>
    <x v="46"/>
    <n v="1004509.62158"/>
    <n v="1113081.7773800001"/>
    <x v="0"/>
    <x v="2"/>
    <x v="3"/>
    <x v="12"/>
    <s v="APROP. DE  LEY"/>
    <m/>
  </r>
  <r>
    <x v="11"/>
    <x v="11"/>
    <x v="40"/>
    <x v="34"/>
    <x v="47"/>
    <n v="5649879.0208900003"/>
    <n v="6259872.4547899999"/>
    <x v="0"/>
    <x v="2"/>
    <x v="3"/>
    <x v="12"/>
    <s v="APROP. DE  LEY"/>
    <m/>
  </r>
  <r>
    <x v="11"/>
    <x v="11"/>
    <x v="41"/>
    <x v="35"/>
    <x v="48"/>
    <n v="2511274.0539500001"/>
    <n v="2782165.5354499999"/>
    <x v="0"/>
    <x v="2"/>
    <x v="3"/>
    <x v="12"/>
    <s v="APROP. DE  LEY"/>
    <m/>
  </r>
  <r>
    <x v="11"/>
    <x v="11"/>
    <x v="42"/>
    <x v="36"/>
    <x v="49"/>
    <n v="3138604.9669400002"/>
    <n v="3477706.91934"/>
    <x v="0"/>
    <x v="2"/>
    <x v="3"/>
    <x v="12"/>
    <s v="APROP. DE  LEY"/>
    <m/>
  </r>
  <r>
    <x v="11"/>
    <x v="11"/>
    <x v="43"/>
    <x v="37"/>
    <x v="50"/>
    <n v="1493142.2803199999"/>
    <n v="1669263.15047"/>
    <x v="0"/>
    <x v="2"/>
    <x v="3"/>
    <x v="12"/>
    <s v="APROP. DE  LEY"/>
    <m/>
  </r>
  <r>
    <x v="11"/>
    <x v="11"/>
    <x v="44"/>
    <x v="38"/>
    <x v="51"/>
    <n v="1004509.62158"/>
    <n v="1113081.7773800001"/>
    <x v="0"/>
    <x v="2"/>
    <x v="3"/>
    <x v="12"/>
    <s v="APROP. DE  LEY"/>
    <m/>
  </r>
  <r>
    <x v="11"/>
    <x v="11"/>
    <x v="45"/>
    <x v="39"/>
    <x v="52"/>
    <n v="502254.81079000002"/>
    <n v="556540.88869000005"/>
    <x v="0"/>
    <x v="2"/>
    <x v="3"/>
    <x v="12"/>
    <s v="APROP. DE  LEY"/>
    <m/>
  </r>
  <r>
    <x v="11"/>
    <x v="11"/>
    <x v="46"/>
    <x v="40"/>
    <x v="53"/>
    <n v="0"/>
    <n v="0"/>
    <x v="0"/>
    <x v="2"/>
    <x v="3"/>
    <x v="12"/>
    <s v="APROP. DE  LEY"/>
    <m/>
  </r>
  <r>
    <x v="11"/>
    <x v="11"/>
    <x v="2"/>
    <x v="41"/>
    <x v="54"/>
    <n v="14676843.463060001"/>
    <n v="16277248.935620001"/>
    <x v="1"/>
    <x v="1"/>
    <x v="1"/>
    <x v="1"/>
    <m/>
    <m/>
  </r>
  <r>
    <x v="11"/>
    <x v="11"/>
    <x v="2"/>
    <x v="42"/>
    <x v="55"/>
    <m/>
    <m/>
    <x v="1"/>
    <x v="1"/>
    <x v="1"/>
    <x v="1"/>
    <m/>
    <m/>
  </r>
  <r>
    <x v="11"/>
    <x v="11"/>
    <x v="47"/>
    <x v="27"/>
    <x v="56"/>
    <n v="0"/>
    <n v="0"/>
    <x v="0"/>
    <x v="2"/>
    <x v="4"/>
    <x v="13"/>
    <s v="OTRO GASTOS"/>
    <m/>
  </r>
  <r>
    <x v="11"/>
    <x v="11"/>
    <x v="48"/>
    <x v="9"/>
    <x v="8"/>
    <n v="0"/>
    <n v="0"/>
    <x v="0"/>
    <x v="2"/>
    <x v="4"/>
    <x v="13"/>
    <s v="GASTOS MERCADEO"/>
    <s v="GASTOS MERCADEO"/>
  </r>
  <r>
    <x v="11"/>
    <x v="11"/>
    <x v="49"/>
    <x v="10"/>
    <x v="57"/>
    <n v="0"/>
    <n v="0"/>
    <x v="0"/>
    <x v="2"/>
    <x v="4"/>
    <x v="13"/>
    <s v="GASTOS SALUD"/>
    <s v="EPS-S"/>
  </r>
  <r>
    <x v="11"/>
    <x v="11"/>
    <x v="50"/>
    <x v="11"/>
    <x v="58"/>
    <n v="15614.88456"/>
    <n v="18466.141019999999"/>
    <x v="0"/>
    <x v="2"/>
    <x v="4"/>
    <x v="13"/>
    <s v="GASTOS SALUD"/>
    <s v="IPS"/>
  </r>
  <r>
    <x v="11"/>
    <x v="11"/>
    <x v="51"/>
    <x v="12"/>
    <x v="59"/>
    <n v="0"/>
    <n v="0"/>
    <x v="0"/>
    <x v="2"/>
    <x v="4"/>
    <x v="13"/>
    <s v="GASTOS SALUD"/>
    <s v="EPS"/>
  </r>
  <r>
    <x v="11"/>
    <x v="11"/>
    <x v="52"/>
    <x v="13"/>
    <x v="14"/>
    <n v="0"/>
    <n v="0"/>
    <x v="0"/>
    <x v="2"/>
    <x v="4"/>
    <x v="13"/>
    <s v="GASTOS SALUD"/>
    <s v="MED-PRE"/>
  </r>
  <r>
    <x v="11"/>
    <x v="11"/>
    <x v="53"/>
    <x v="14"/>
    <x v="17"/>
    <n v="0"/>
    <n v="0"/>
    <x v="0"/>
    <x v="2"/>
    <x v="4"/>
    <x v="13"/>
    <s v="GASTOS SERV.SOC"/>
    <m/>
  </r>
  <r>
    <x v="11"/>
    <x v="11"/>
    <x v="54"/>
    <x v="15"/>
    <x v="18"/>
    <n v="0"/>
    <n v="67.032820000000001"/>
    <x v="0"/>
    <x v="2"/>
    <x v="4"/>
    <x v="13"/>
    <s v="GASTOS SERV.SOC"/>
    <m/>
  </r>
  <r>
    <x v="11"/>
    <x v="11"/>
    <x v="55"/>
    <x v="16"/>
    <x v="37"/>
    <n v="37888.468150000001"/>
    <n v="589.02156000000002"/>
    <x v="0"/>
    <x v="2"/>
    <x v="4"/>
    <x v="13"/>
    <s v="GASTOS SERV.SOC"/>
    <m/>
  </r>
  <r>
    <x v="11"/>
    <x v="11"/>
    <x v="56"/>
    <x v="17"/>
    <x v="20"/>
    <n v="7289.2464799999998"/>
    <n v="86.296149999999997"/>
    <x v="0"/>
    <x v="2"/>
    <x v="4"/>
    <x v="13"/>
    <s v="GASTOS SERV.SOC"/>
    <m/>
  </r>
  <r>
    <x v="11"/>
    <x v="11"/>
    <x v="57"/>
    <x v="18"/>
    <x v="21"/>
    <n v="0"/>
    <n v="0"/>
    <x v="0"/>
    <x v="2"/>
    <x v="4"/>
    <x v="13"/>
    <s v="GASTOS SERV.SOC"/>
    <m/>
  </r>
  <r>
    <x v="11"/>
    <x v="11"/>
    <x v="58"/>
    <x v="19"/>
    <x v="22"/>
    <n v="0"/>
    <n v="0"/>
    <x v="0"/>
    <x v="2"/>
    <x v="4"/>
    <x v="13"/>
    <s v="GASTOS SERV.SOC"/>
    <m/>
  </r>
  <r>
    <x v="11"/>
    <x v="11"/>
    <x v="59"/>
    <x v="20"/>
    <x v="23"/>
    <n v="38118.696730000003"/>
    <n v="371.17525999999998"/>
    <x v="0"/>
    <x v="2"/>
    <x v="4"/>
    <x v="13"/>
    <s v="GASTOS SERV.SOC"/>
    <m/>
  </r>
  <r>
    <x v="11"/>
    <x v="11"/>
    <x v="60"/>
    <x v="21"/>
    <x v="38"/>
    <n v="65604.696419999993"/>
    <n v="37512.409160000003"/>
    <x v="0"/>
    <x v="2"/>
    <x v="4"/>
    <x v="13"/>
    <s v="GASTOS SERV.SOC"/>
    <s v="CRED. SOCIAL"/>
  </r>
  <r>
    <x v="11"/>
    <x v="11"/>
    <x v="61"/>
    <x v="22"/>
    <x v="25"/>
    <n v="0"/>
    <n v="0"/>
    <x v="0"/>
    <x v="2"/>
    <x v="4"/>
    <x v="13"/>
    <s v="GASTOS SERV.SOC"/>
    <m/>
  </r>
  <r>
    <x v="11"/>
    <x v="11"/>
    <x v="62"/>
    <x v="23"/>
    <x v="26"/>
    <n v="0"/>
    <n v="0"/>
    <x v="0"/>
    <x v="2"/>
    <x v="4"/>
    <x v="13"/>
    <s v="GASTOS SERV.SOC"/>
    <m/>
  </r>
  <r>
    <x v="11"/>
    <x v="11"/>
    <x v="2"/>
    <x v="43"/>
    <x v="60"/>
    <n v="164515.99234"/>
    <n v="57092.075970000005"/>
    <x v="1"/>
    <x v="1"/>
    <x v="1"/>
    <x v="1"/>
    <m/>
    <m/>
  </r>
  <r>
    <x v="11"/>
    <x v="11"/>
    <x v="2"/>
    <x v="25"/>
    <x v="61"/>
    <m/>
    <m/>
    <x v="1"/>
    <x v="1"/>
    <x v="1"/>
    <x v="1"/>
    <m/>
    <m/>
  </r>
  <r>
    <x v="11"/>
    <x v="11"/>
    <x v="63"/>
    <x v="44"/>
    <x v="62"/>
    <n v="0"/>
    <n v="0"/>
    <x v="0"/>
    <x v="2"/>
    <x v="5"/>
    <x v="14"/>
    <s v="OTRO GASTOS"/>
    <m/>
  </r>
  <r>
    <x v="11"/>
    <x v="11"/>
    <x v="64"/>
    <x v="45"/>
    <x v="63"/>
    <n v="0"/>
    <n v="0"/>
    <x v="0"/>
    <x v="2"/>
    <x v="5"/>
    <x v="14"/>
    <s v="OTRO GASTOS"/>
    <m/>
  </r>
  <r>
    <x v="11"/>
    <x v="11"/>
    <x v="2"/>
    <x v="46"/>
    <x v="62"/>
    <n v="0"/>
    <n v="0"/>
    <x v="1"/>
    <x v="1"/>
    <x v="1"/>
    <x v="1"/>
    <m/>
    <m/>
  </r>
  <r>
    <x v="11"/>
    <x v="11"/>
    <x v="65"/>
    <x v="47"/>
    <x v="64"/>
    <n v="33752218.133159995"/>
    <n v="37641547.239969999"/>
    <x v="1"/>
    <x v="1"/>
    <x v="1"/>
    <x v="1"/>
    <m/>
    <m/>
  </r>
  <r>
    <x v="11"/>
    <x v="11"/>
    <x v="66"/>
    <x v="25"/>
    <x v="65"/>
    <n v="59144316.561239995"/>
    <n v="66845968.883579999"/>
    <x v="1"/>
    <x v="1"/>
    <x v="1"/>
    <x v="1"/>
    <m/>
    <m/>
  </r>
  <r>
    <x v="11"/>
    <x v="11"/>
    <x v="2"/>
    <x v="25"/>
    <x v="66"/>
    <m/>
    <m/>
    <x v="1"/>
    <x v="1"/>
    <x v="1"/>
    <x v="1"/>
    <m/>
    <m/>
  </r>
  <r>
    <x v="11"/>
    <x v="11"/>
    <x v="67"/>
    <x v="48"/>
    <x v="66"/>
    <n v="5632258.9796999991"/>
    <n v="8056999.5142299831"/>
    <x v="1"/>
    <x v="1"/>
    <x v="1"/>
    <x v="1"/>
    <m/>
    <m/>
  </r>
  <r>
    <x v="12"/>
    <x v="12"/>
    <x v="0"/>
    <x v="0"/>
    <x v="0"/>
    <n v="17397210"/>
    <n v="19314612"/>
    <x v="0"/>
    <x v="0"/>
    <x v="0"/>
    <x v="0"/>
    <s v="SUBSIDIO DINERO"/>
    <s v="SUB-DINERO"/>
  </r>
  <r>
    <x v="12"/>
    <x v="12"/>
    <x v="1"/>
    <x v="1"/>
    <x v="1"/>
    <n v="212433"/>
    <n v="279753"/>
    <x v="0"/>
    <x v="0"/>
    <x v="0"/>
    <x v="0"/>
    <s v="SUBSIDIO DINERO"/>
    <s v="SUB-DINERO"/>
  </r>
  <r>
    <x v="12"/>
    <x v="12"/>
    <x v="2"/>
    <x v="2"/>
    <x v="2"/>
    <n v="17609643"/>
    <n v="19594365"/>
    <x v="1"/>
    <x v="1"/>
    <x v="1"/>
    <x v="1"/>
    <m/>
    <m/>
  </r>
  <r>
    <x v="12"/>
    <x v="12"/>
    <x v="3"/>
    <x v="3"/>
    <x v="3"/>
    <n v="0"/>
    <n v="2261593"/>
    <x v="0"/>
    <x v="0"/>
    <x v="0"/>
    <x v="2"/>
    <s v="OTRO GASTOS"/>
    <s v="SUB-DINERO"/>
  </r>
  <r>
    <x v="12"/>
    <x v="12"/>
    <x v="4"/>
    <x v="4"/>
    <x v="4"/>
    <n v="0"/>
    <n v="0"/>
    <x v="0"/>
    <x v="0"/>
    <x v="0"/>
    <x v="3"/>
    <s v="OTRO GASTOS"/>
    <m/>
  </r>
  <r>
    <x v="12"/>
    <x v="12"/>
    <x v="2"/>
    <x v="5"/>
    <x v="5"/>
    <n v="0"/>
    <n v="0"/>
    <x v="1"/>
    <x v="1"/>
    <x v="1"/>
    <x v="1"/>
    <m/>
    <m/>
  </r>
  <r>
    <x v="12"/>
    <x v="12"/>
    <x v="5"/>
    <x v="6"/>
    <x v="6"/>
    <n v="0"/>
    <n v="0"/>
    <x v="0"/>
    <x v="0"/>
    <x v="0"/>
    <x v="4"/>
    <s v="OTRO GASTOS"/>
    <m/>
  </r>
  <r>
    <x v="12"/>
    <x v="12"/>
    <x v="2"/>
    <x v="7"/>
    <x v="7"/>
    <n v="0"/>
    <n v="0"/>
    <x v="1"/>
    <x v="1"/>
    <x v="1"/>
    <x v="1"/>
    <m/>
    <m/>
  </r>
  <r>
    <x v="12"/>
    <x v="12"/>
    <x v="2"/>
    <x v="8"/>
    <x v="8"/>
    <m/>
    <m/>
    <x v="1"/>
    <x v="1"/>
    <x v="1"/>
    <x v="1"/>
    <m/>
    <m/>
  </r>
  <r>
    <x v="12"/>
    <x v="12"/>
    <x v="6"/>
    <x v="9"/>
    <x v="9"/>
    <n v="0"/>
    <n v="0"/>
    <x v="0"/>
    <x v="0"/>
    <x v="0"/>
    <x v="5"/>
    <s v="GASTOS MERCADEO"/>
    <s v="GASTOS MERCADEO"/>
  </r>
  <r>
    <x v="12"/>
    <x v="12"/>
    <x v="2"/>
    <x v="8"/>
    <x v="10"/>
    <m/>
    <m/>
    <x v="1"/>
    <x v="1"/>
    <x v="1"/>
    <x v="1"/>
    <m/>
    <m/>
  </r>
  <r>
    <x v="12"/>
    <x v="12"/>
    <x v="7"/>
    <x v="10"/>
    <x v="11"/>
    <n v="0"/>
    <n v="0"/>
    <x v="0"/>
    <x v="0"/>
    <x v="0"/>
    <x v="6"/>
    <s v="GASTOS SALUD"/>
    <s v="EPS-S"/>
  </r>
  <r>
    <x v="12"/>
    <x v="12"/>
    <x v="8"/>
    <x v="11"/>
    <x v="12"/>
    <n v="0"/>
    <n v="0"/>
    <x v="0"/>
    <x v="0"/>
    <x v="0"/>
    <x v="6"/>
    <s v="GASTOS SALUD"/>
    <s v="IPS"/>
  </r>
  <r>
    <x v="12"/>
    <x v="12"/>
    <x v="9"/>
    <x v="12"/>
    <x v="13"/>
    <n v="0"/>
    <n v="0"/>
    <x v="0"/>
    <x v="0"/>
    <x v="0"/>
    <x v="6"/>
    <s v="GASTOS SALUD"/>
    <s v="EPS"/>
  </r>
  <r>
    <x v="12"/>
    <x v="12"/>
    <x v="10"/>
    <x v="13"/>
    <x v="14"/>
    <n v="0"/>
    <n v="0"/>
    <x v="0"/>
    <x v="0"/>
    <x v="0"/>
    <x v="6"/>
    <s v="GASTOS SALUD"/>
    <s v="MED-PRE"/>
  </r>
  <r>
    <x v="12"/>
    <x v="12"/>
    <x v="2"/>
    <x v="8"/>
    <x v="15"/>
    <n v="0"/>
    <n v="0"/>
    <x v="1"/>
    <x v="1"/>
    <x v="1"/>
    <x v="1"/>
    <m/>
    <m/>
  </r>
  <r>
    <x v="12"/>
    <x v="12"/>
    <x v="2"/>
    <x v="8"/>
    <x v="16"/>
    <m/>
    <m/>
    <x v="1"/>
    <x v="1"/>
    <x v="1"/>
    <x v="1"/>
    <m/>
    <m/>
  </r>
  <r>
    <x v="12"/>
    <x v="12"/>
    <x v="11"/>
    <x v="14"/>
    <x v="17"/>
    <n v="0"/>
    <n v="0"/>
    <x v="0"/>
    <x v="0"/>
    <x v="0"/>
    <x v="7"/>
    <s v="GASTOS SERV.SOC"/>
    <m/>
  </r>
  <r>
    <x v="12"/>
    <x v="12"/>
    <x v="12"/>
    <x v="15"/>
    <x v="18"/>
    <n v="2220899"/>
    <n v="2077736"/>
    <x v="0"/>
    <x v="0"/>
    <x v="0"/>
    <x v="7"/>
    <s v="GASTOS SERV.SOC"/>
    <m/>
  </r>
  <r>
    <x v="12"/>
    <x v="12"/>
    <x v="13"/>
    <x v="16"/>
    <x v="19"/>
    <n v="1117546"/>
    <n v="1041565"/>
    <x v="0"/>
    <x v="0"/>
    <x v="0"/>
    <x v="7"/>
    <s v="GASTOS SERV.SOC"/>
    <m/>
  </r>
  <r>
    <x v="12"/>
    <x v="12"/>
    <x v="14"/>
    <x v="17"/>
    <x v="20"/>
    <n v="0"/>
    <n v="0"/>
    <x v="0"/>
    <x v="0"/>
    <x v="0"/>
    <x v="7"/>
    <s v="GASTOS SERV.SOC"/>
    <m/>
  </r>
  <r>
    <x v="12"/>
    <x v="12"/>
    <x v="15"/>
    <x v="18"/>
    <x v="21"/>
    <n v="0"/>
    <n v="0"/>
    <x v="0"/>
    <x v="0"/>
    <x v="0"/>
    <x v="7"/>
    <s v="GASTOS SERV.SOC"/>
    <m/>
  </r>
  <r>
    <x v="12"/>
    <x v="12"/>
    <x v="16"/>
    <x v="19"/>
    <x v="22"/>
    <n v="0"/>
    <n v="0"/>
    <x v="0"/>
    <x v="0"/>
    <x v="0"/>
    <x v="7"/>
    <s v="GASTOS SERV.SOC"/>
    <m/>
  </r>
  <r>
    <x v="12"/>
    <x v="12"/>
    <x v="17"/>
    <x v="20"/>
    <x v="23"/>
    <n v="1965685"/>
    <n v="2539899"/>
    <x v="0"/>
    <x v="0"/>
    <x v="0"/>
    <x v="7"/>
    <s v="GASTOS SERV.SOC"/>
    <m/>
  </r>
  <r>
    <x v="12"/>
    <x v="12"/>
    <x v="18"/>
    <x v="21"/>
    <x v="24"/>
    <n v="0"/>
    <n v="0"/>
    <x v="0"/>
    <x v="0"/>
    <x v="0"/>
    <x v="7"/>
    <s v="GASTOS SERV.SOC"/>
    <s v="CRED. SOCIAL"/>
  </r>
  <r>
    <x v="12"/>
    <x v="12"/>
    <x v="19"/>
    <x v="22"/>
    <x v="25"/>
    <n v="0"/>
    <n v="0"/>
    <x v="0"/>
    <x v="0"/>
    <x v="0"/>
    <x v="7"/>
    <s v="GASTOS SERV.SOC"/>
    <m/>
  </r>
  <r>
    <x v="12"/>
    <x v="12"/>
    <x v="20"/>
    <x v="23"/>
    <x v="26"/>
    <n v="568"/>
    <n v="0"/>
    <x v="0"/>
    <x v="0"/>
    <x v="0"/>
    <x v="7"/>
    <s v="GASTOS SERV.SOC"/>
    <m/>
  </r>
  <r>
    <x v="12"/>
    <x v="12"/>
    <x v="2"/>
    <x v="8"/>
    <x v="27"/>
    <n v="5304698"/>
    <n v="5659200"/>
    <x v="1"/>
    <x v="1"/>
    <x v="1"/>
    <x v="1"/>
    <m/>
    <m/>
  </r>
  <r>
    <x v="12"/>
    <x v="12"/>
    <x v="2"/>
    <x v="24"/>
    <x v="28"/>
    <n v="22914341"/>
    <n v="27515158"/>
    <x v="1"/>
    <x v="1"/>
    <x v="1"/>
    <x v="1"/>
    <m/>
    <m/>
  </r>
  <r>
    <x v="12"/>
    <x v="12"/>
    <x v="2"/>
    <x v="25"/>
    <x v="29"/>
    <m/>
    <m/>
    <x v="1"/>
    <x v="1"/>
    <x v="1"/>
    <x v="1"/>
    <m/>
    <m/>
  </r>
  <r>
    <x v="12"/>
    <x v="12"/>
    <x v="2"/>
    <x v="26"/>
    <x v="30"/>
    <m/>
    <m/>
    <x v="1"/>
    <x v="1"/>
    <x v="1"/>
    <x v="1"/>
    <m/>
    <m/>
  </r>
  <r>
    <x v="12"/>
    <x v="12"/>
    <x v="21"/>
    <x v="27"/>
    <x v="31"/>
    <n v="4418904"/>
    <n v="4844911"/>
    <x v="0"/>
    <x v="2"/>
    <x v="2"/>
    <x v="8"/>
    <s v="GTOS ADMON"/>
    <m/>
  </r>
  <r>
    <x v="12"/>
    <x v="12"/>
    <x v="2"/>
    <x v="26"/>
    <x v="8"/>
    <m/>
    <m/>
    <x v="1"/>
    <x v="1"/>
    <x v="1"/>
    <x v="1"/>
    <m/>
    <m/>
  </r>
  <r>
    <x v="12"/>
    <x v="12"/>
    <x v="22"/>
    <x v="9"/>
    <x v="32"/>
    <n v="0"/>
    <n v="0"/>
    <x v="0"/>
    <x v="2"/>
    <x v="2"/>
    <x v="9"/>
    <s v="GASTOS MERCADEO"/>
    <s v="GASTOS MERCADEO"/>
  </r>
  <r>
    <x v="12"/>
    <x v="12"/>
    <x v="2"/>
    <x v="26"/>
    <x v="33"/>
    <m/>
    <m/>
    <x v="1"/>
    <x v="1"/>
    <x v="1"/>
    <x v="1"/>
    <m/>
    <m/>
  </r>
  <r>
    <x v="12"/>
    <x v="12"/>
    <x v="23"/>
    <x v="10"/>
    <x v="34"/>
    <n v="0"/>
    <n v="0"/>
    <x v="0"/>
    <x v="2"/>
    <x v="2"/>
    <x v="10"/>
    <s v="GASTOS SALUD"/>
    <s v="EPS-S"/>
  </r>
  <r>
    <x v="12"/>
    <x v="12"/>
    <x v="24"/>
    <x v="11"/>
    <x v="12"/>
    <n v="0"/>
    <n v="0"/>
    <x v="0"/>
    <x v="2"/>
    <x v="2"/>
    <x v="10"/>
    <s v="GASTOS SALUD"/>
    <s v="IPS"/>
  </r>
  <r>
    <x v="12"/>
    <x v="12"/>
    <x v="25"/>
    <x v="12"/>
    <x v="13"/>
    <n v="0"/>
    <n v="0"/>
    <x v="0"/>
    <x v="2"/>
    <x v="2"/>
    <x v="10"/>
    <s v="GASTOS SALUD"/>
    <s v="EPS"/>
  </r>
  <r>
    <x v="12"/>
    <x v="12"/>
    <x v="26"/>
    <x v="13"/>
    <x v="14"/>
    <n v="0"/>
    <n v="0"/>
    <x v="0"/>
    <x v="2"/>
    <x v="2"/>
    <x v="10"/>
    <s v="GASTOS SALUD"/>
    <s v="MED-PRE"/>
  </r>
  <r>
    <x v="12"/>
    <x v="12"/>
    <x v="2"/>
    <x v="26"/>
    <x v="35"/>
    <n v="0"/>
    <n v="0"/>
    <x v="1"/>
    <x v="1"/>
    <x v="1"/>
    <x v="1"/>
    <m/>
    <m/>
  </r>
  <r>
    <x v="12"/>
    <x v="12"/>
    <x v="2"/>
    <x v="26"/>
    <x v="36"/>
    <m/>
    <m/>
    <x v="1"/>
    <x v="1"/>
    <x v="1"/>
    <x v="1"/>
    <m/>
    <m/>
  </r>
  <r>
    <x v="12"/>
    <x v="12"/>
    <x v="27"/>
    <x v="14"/>
    <x v="17"/>
    <n v="0"/>
    <n v="0"/>
    <x v="0"/>
    <x v="2"/>
    <x v="2"/>
    <x v="11"/>
    <s v="GASTOS SERV.SOC"/>
    <m/>
  </r>
  <r>
    <x v="12"/>
    <x v="12"/>
    <x v="28"/>
    <x v="15"/>
    <x v="18"/>
    <n v="2378375"/>
    <n v="3351362"/>
    <x v="0"/>
    <x v="2"/>
    <x v="2"/>
    <x v="11"/>
    <s v="GASTOS SERV.SOC"/>
    <m/>
  </r>
  <r>
    <x v="12"/>
    <x v="12"/>
    <x v="29"/>
    <x v="16"/>
    <x v="37"/>
    <n v="1945013"/>
    <n v="2353522"/>
    <x v="0"/>
    <x v="2"/>
    <x v="2"/>
    <x v="11"/>
    <s v="GASTOS SERV.SOC"/>
    <m/>
  </r>
  <r>
    <x v="12"/>
    <x v="12"/>
    <x v="30"/>
    <x v="17"/>
    <x v="20"/>
    <n v="0"/>
    <n v="0"/>
    <x v="0"/>
    <x v="2"/>
    <x v="2"/>
    <x v="11"/>
    <s v="GASTOS SERV.SOC"/>
    <m/>
  </r>
  <r>
    <x v="12"/>
    <x v="12"/>
    <x v="31"/>
    <x v="18"/>
    <x v="21"/>
    <n v="0"/>
    <n v="0"/>
    <x v="0"/>
    <x v="2"/>
    <x v="2"/>
    <x v="11"/>
    <s v="GASTOS SERV.SOC"/>
    <m/>
  </r>
  <r>
    <x v="12"/>
    <x v="12"/>
    <x v="32"/>
    <x v="19"/>
    <x v="22"/>
    <n v="78945"/>
    <n v="425765"/>
    <x v="0"/>
    <x v="2"/>
    <x v="2"/>
    <x v="11"/>
    <s v="GASTOS SERV.SOC"/>
    <m/>
  </r>
  <r>
    <x v="12"/>
    <x v="12"/>
    <x v="33"/>
    <x v="20"/>
    <x v="23"/>
    <n v="5557208"/>
    <n v="5660452"/>
    <x v="0"/>
    <x v="2"/>
    <x v="2"/>
    <x v="11"/>
    <s v="GASTOS SERV.SOC"/>
    <m/>
  </r>
  <r>
    <x v="12"/>
    <x v="12"/>
    <x v="34"/>
    <x v="21"/>
    <x v="38"/>
    <n v="162878"/>
    <n v="204199"/>
    <x v="0"/>
    <x v="2"/>
    <x v="2"/>
    <x v="11"/>
    <s v="GASTOS SERV.SOC"/>
    <s v="CRED. SOCIAL"/>
  </r>
  <r>
    <x v="12"/>
    <x v="12"/>
    <x v="35"/>
    <x v="22"/>
    <x v="39"/>
    <n v="0"/>
    <n v="0"/>
    <x v="0"/>
    <x v="2"/>
    <x v="2"/>
    <x v="11"/>
    <s v="GASTOS SERV.SOC"/>
    <m/>
  </r>
  <r>
    <x v="12"/>
    <x v="12"/>
    <x v="36"/>
    <x v="23"/>
    <x v="26"/>
    <n v="0"/>
    <n v="0"/>
    <x v="0"/>
    <x v="2"/>
    <x v="2"/>
    <x v="11"/>
    <s v="GASTOS SERV.SOC"/>
    <m/>
  </r>
  <r>
    <x v="12"/>
    <x v="12"/>
    <x v="2"/>
    <x v="26"/>
    <x v="40"/>
    <n v="10122419"/>
    <n v="11995300"/>
    <x v="1"/>
    <x v="1"/>
    <x v="1"/>
    <x v="1"/>
    <m/>
    <m/>
  </r>
  <r>
    <x v="12"/>
    <x v="12"/>
    <x v="2"/>
    <x v="28"/>
    <x v="41"/>
    <n v="14541323"/>
    <n v="16840211"/>
    <x v="1"/>
    <x v="1"/>
    <x v="1"/>
    <x v="1"/>
    <m/>
    <m/>
  </r>
  <r>
    <x v="12"/>
    <x v="12"/>
    <x v="2"/>
    <x v="29"/>
    <x v="42"/>
    <m/>
    <m/>
    <x v="1"/>
    <x v="1"/>
    <x v="1"/>
    <x v="1"/>
    <m/>
    <m/>
  </r>
  <r>
    <x v="12"/>
    <x v="12"/>
    <x v="2"/>
    <x v="30"/>
    <x v="43"/>
    <n v="9942533"/>
    <n v="7267367"/>
    <x v="1"/>
    <x v="1"/>
    <x v="1"/>
    <x v="1"/>
    <m/>
    <m/>
  </r>
  <r>
    <x v="12"/>
    <x v="12"/>
    <x v="37"/>
    <x v="31"/>
    <x v="44"/>
    <n v="3314177"/>
    <n v="2422456"/>
    <x v="0"/>
    <x v="2"/>
    <x v="3"/>
    <x v="12"/>
    <s v="APROP. DE  LEY"/>
    <m/>
  </r>
  <r>
    <x v="12"/>
    <x v="12"/>
    <x v="38"/>
    <x v="32"/>
    <x v="45"/>
    <n v="4971267"/>
    <n v="3633683"/>
    <x v="0"/>
    <x v="2"/>
    <x v="3"/>
    <x v="12"/>
    <s v="APROP. DE  LEY"/>
    <m/>
  </r>
  <r>
    <x v="12"/>
    <x v="12"/>
    <x v="39"/>
    <x v="33"/>
    <x v="46"/>
    <n v="1657089"/>
    <n v="1211228"/>
    <x v="0"/>
    <x v="2"/>
    <x v="3"/>
    <x v="12"/>
    <s v="APROP. DE  LEY"/>
    <m/>
  </r>
  <r>
    <x v="12"/>
    <x v="12"/>
    <x v="40"/>
    <x v="34"/>
    <x v="47"/>
    <n v="8975897"/>
    <n v="6813156"/>
    <x v="0"/>
    <x v="2"/>
    <x v="3"/>
    <x v="12"/>
    <s v="APROP. DE  LEY"/>
    <m/>
  </r>
  <r>
    <x v="12"/>
    <x v="12"/>
    <x v="41"/>
    <x v="35"/>
    <x v="48"/>
    <n v="5523630"/>
    <n v="3028069"/>
    <x v="0"/>
    <x v="2"/>
    <x v="3"/>
    <x v="12"/>
    <s v="APROP. DE  LEY"/>
    <m/>
  </r>
  <r>
    <x v="12"/>
    <x v="12"/>
    <x v="42"/>
    <x v="36"/>
    <x v="49"/>
    <n v="3452267"/>
    <n v="3785087"/>
    <x v="0"/>
    <x v="2"/>
    <x v="3"/>
    <x v="12"/>
    <s v="APROP. DE  LEY"/>
    <m/>
  </r>
  <r>
    <x v="12"/>
    <x v="12"/>
    <x v="43"/>
    <x v="37"/>
    <x v="50"/>
    <n v="1357872"/>
    <n v="1788215"/>
    <x v="0"/>
    <x v="2"/>
    <x v="3"/>
    <x v="12"/>
    <s v="APROP. DE  LEY"/>
    <m/>
  </r>
  <r>
    <x v="12"/>
    <x v="12"/>
    <x v="44"/>
    <x v="38"/>
    <x v="51"/>
    <n v="1104726"/>
    <n v="1211228"/>
    <x v="0"/>
    <x v="2"/>
    <x v="3"/>
    <x v="12"/>
    <s v="APROP. DE  LEY"/>
    <m/>
  </r>
  <r>
    <x v="12"/>
    <x v="12"/>
    <x v="45"/>
    <x v="39"/>
    <x v="52"/>
    <n v="552363"/>
    <n v="605614"/>
    <x v="0"/>
    <x v="2"/>
    <x v="3"/>
    <x v="12"/>
    <s v="APROP. DE  LEY"/>
    <m/>
  </r>
  <r>
    <x v="12"/>
    <x v="12"/>
    <x v="46"/>
    <x v="40"/>
    <x v="53"/>
    <n v="66944"/>
    <n v="81000"/>
    <x v="0"/>
    <x v="2"/>
    <x v="3"/>
    <x v="12"/>
    <s v="APROP. DE  LEY"/>
    <m/>
  </r>
  <r>
    <x v="12"/>
    <x v="12"/>
    <x v="2"/>
    <x v="41"/>
    <x v="54"/>
    <n v="22000335"/>
    <n v="17766580"/>
    <x v="1"/>
    <x v="1"/>
    <x v="1"/>
    <x v="1"/>
    <m/>
    <m/>
  </r>
  <r>
    <x v="12"/>
    <x v="12"/>
    <x v="2"/>
    <x v="42"/>
    <x v="55"/>
    <m/>
    <m/>
    <x v="1"/>
    <x v="1"/>
    <x v="1"/>
    <x v="1"/>
    <m/>
    <m/>
  </r>
  <r>
    <x v="12"/>
    <x v="12"/>
    <x v="47"/>
    <x v="27"/>
    <x v="56"/>
    <n v="2518713"/>
    <n v="2720128"/>
    <x v="0"/>
    <x v="2"/>
    <x v="4"/>
    <x v="13"/>
    <s v="OTRO GASTOS"/>
    <m/>
  </r>
  <r>
    <x v="12"/>
    <x v="12"/>
    <x v="48"/>
    <x v="9"/>
    <x v="8"/>
    <n v="0"/>
    <n v="0"/>
    <x v="0"/>
    <x v="2"/>
    <x v="4"/>
    <x v="13"/>
    <s v="GASTOS MERCADEO"/>
    <s v="GASTOS MERCADEO"/>
  </r>
  <r>
    <x v="12"/>
    <x v="12"/>
    <x v="49"/>
    <x v="10"/>
    <x v="57"/>
    <n v="0"/>
    <n v="0"/>
    <x v="0"/>
    <x v="2"/>
    <x v="4"/>
    <x v="13"/>
    <s v="GASTOS SALUD"/>
    <s v="EPS-S"/>
  </r>
  <r>
    <x v="12"/>
    <x v="12"/>
    <x v="50"/>
    <x v="11"/>
    <x v="58"/>
    <n v="0"/>
    <n v="0"/>
    <x v="0"/>
    <x v="2"/>
    <x v="4"/>
    <x v="13"/>
    <s v="GASTOS SALUD"/>
    <s v="IPS"/>
  </r>
  <r>
    <x v="12"/>
    <x v="12"/>
    <x v="51"/>
    <x v="12"/>
    <x v="59"/>
    <n v="0"/>
    <n v="0"/>
    <x v="0"/>
    <x v="2"/>
    <x v="4"/>
    <x v="13"/>
    <s v="GASTOS SALUD"/>
    <s v="EPS"/>
  </r>
  <r>
    <x v="12"/>
    <x v="12"/>
    <x v="52"/>
    <x v="13"/>
    <x v="14"/>
    <n v="0"/>
    <n v="0"/>
    <x v="0"/>
    <x v="2"/>
    <x v="4"/>
    <x v="13"/>
    <s v="GASTOS SALUD"/>
    <s v="MED-PRE"/>
  </r>
  <r>
    <x v="12"/>
    <x v="12"/>
    <x v="53"/>
    <x v="14"/>
    <x v="17"/>
    <n v="0"/>
    <n v="0"/>
    <x v="0"/>
    <x v="2"/>
    <x v="4"/>
    <x v="13"/>
    <s v="GASTOS SERV.SOC"/>
    <m/>
  </r>
  <r>
    <x v="12"/>
    <x v="12"/>
    <x v="54"/>
    <x v="15"/>
    <x v="18"/>
    <n v="0"/>
    <n v="0"/>
    <x v="0"/>
    <x v="2"/>
    <x v="4"/>
    <x v="13"/>
    <s v="GASTOS SERV.SOC"/>
    <m/>
  </r>
  <r>
    <x v="12"/>
    <x v="12"/>
    <x v="55"/>
    <x v="16"/>
    <x v="37"/>
    <n v="0"/>
    <n v="0"/>
    <x v="0"/>
    <x v="2"/>
    <x v="4"/>
    <x v="13"/>
    <s v="GASTOS SERV.SOC"/>
    <m/>
  </r>
  <r>
    <x v="12"/>
    <x v="12"/>
    <x v="56"/>
    <x v="17"/>
    <x v="20"/>
    <n v="0"/>
    <n v="0"/>
    <x v="0"/>
    <x v="2"/>
    <x v="4"/>
    <x v="13"/>
    <s v="GASTOS SERV.SOC"/>
    <m/>
  </r>
  <r>
    <x v="12"/>
    <x v="12"/>
    <x v="57"/>
    <x v="18"/>
    <x v="21"/>
    <n v="0"/>
    <n v="0"/>
    <x v="0"/>
    <x v="2"/>
    <x v="4"/>
    <x v="13"/>
    <s v="GASTOS SERV.SOC"/>
    <m/>
  </r>
  <r>
    <x v="12"/>
    <x v="12"/>
    <x v="58"/>
    <x v="19"/>
    <x v="22"/>
    <n v="0"/>
    <n v="0"/>
    <x v="0"/>
    <x v="2"/>
    <x v="4"/>
    <x v="13"/>
    <s v="GASTOS SERV.SOC"/>
    <m/>
  </r>
  <r>
    <x v="12"/>
    <x v="12"/>
    <x v="59"/>
    <x v="20"/>
    <x v="23"/>
    <n v="0"/>
    <n v="0"/>
    <x v="0"/>
    <x v="2"/>
    <x v="4"/>
    <x v="13"/>
    <s v="GASTOS SERV.SOC"/>
    <m/>
  </r>
  <r>
    <x v="12"/>
    <x v="12"/>
    <x v="60"/>
    <x v="21"/>
    <x v="38"/>
    <n v="0"/>
    <n v="0"/>
    <x v="0"/>
    <x v="2"/>
    <x v="4"/>
    <x v="13"/>
    <s v="GASTOS SERV.SOC"/>
    <s v="CRED. SOCIAL"/>
  </r>
  <r>
    <x v="12"/>
    <x v="12"/>
    <x v="61"/>
    <x v="22"/>
    <x v="25"/>
    <n v="0"/>
    <n v="0"/>
    <x v="0"/>
    <x v="2"/>
    <x v="4"/>
    <x v="13"/>
    <s v="GASTOS SERV.SOC"/>
    <m/>
  </r>
  <r>
    <x v="12"/>
    <x v="12"/>
    <x v="62"/>
    <x v="23"/>
    <x v="26"/>
    <n v="0"/>
    <n v="0"/>
    <x v="0"/>
    <x v="2"/>
    <x v="4"/>
    <x v="13"/>
    <s v="GASTOS SERV.SOC"/>
    <m/>
  </r>
  <r>
    <x v="12"/>
    <x v="12"/>
    <x v="2"/>
    <x v="43"/>
    <x v="60"/>
    <n v="2518713"/>
    <n v="2720128"/>
    <x v="1"/>
    <x v="1"/>
    <x v="1"/>
    <x v="1"/>
    <m/>
    <m/>
  </r>
  <r>
    <x v="12"/>
    <x v="12"/>
    <x v="2"/>
    <x v="25"/>
    <x v="61"/>
    <m/>
    <m/>
    <x v="1"/>
    <x v="1"/>
    <x v="1"/>
    <x v="1"/>
    <m/>
    <m/>
  </r>
  <r>
    <x v="12"/>
    <x v="12"/>
    <x v="63"/>
    <x v="44"/>
    <x v="62"/>
    <n v="0"/>
    <n v="0"/>
    <x v="0"/>
    <x v="2"/>
    <x v="5"/>
    <x v="14"/>
    <s v="OTRO GASTOS"/>
    <m/>
  </r>
  <r>
    <x v="12"/>
    <x v="12"/>
    <x v="64"/>
    <x v="45"/>
    <x v="63"/>
    <n v="0"/>
    <n v="0"/>
    <x v="0"/>
    <x v="2"/>
    <x v="5"/>
    <x v="14"/>
    <s v="OTRO GASTOS"/>
    <m/>
  </r>
  <r>
    <x v="12"/>
    <x v="12"/>
    <x v="2"/>
    <x v="46"/>
    <x v="62"/>
    <n v="0"/>
    <n v="0"/>
    <x v="1"/>
    <x v="1"/>
    <x v="1"/>
    <x v="1"/>
    <m/>
    <m/>
  </r>
  <r>
    <x v="12"/>
    <x v="12"/>
    <x v="65"/>
    <x v="47"/>
    <x v="64"/>
    <n v="39060371"/>
    <n v="37326919"/>
    <x v="1"/>
    <x v="1"/>
    <x v="1"/>
    <x v="1"/>
    <m/>
    <m/>
  </r>
  <r>
    <x v="12"/>
    <x v="12"/>
    <x v="66"/>
    <x v="25"/>
    <x v="65"/>
    <n v="61974712"/>
    <n v="64842077"/>
    <x v="1"/>
    <x v="1"/>
    <x v="1"/>
    <x v="1"/>
    <m/>
    <m/>
  </r>
  <r>
    <x v="12"/>
    <x v="12"/>
    <x v="2"/>
    <x v="25"/>
    <x v="66"/>
    <m/>
    <m/>
    <x v="1"/>
    <x v="1"/>
    <x v="1"/>
    <x v="1"/>
    <m/>
    <m/>
  </r>
  <r>
    <x v="12"/>
    <x v="12"/>
    <x v="67"/>
    <x v="48"/>
    <x v="66"/>
    <n v="201302"/>
    <n v="4155173"/>
    <x v="1"/>
    <x v="1"/>
    <x v="1"/>
    <x v="1"/>
    <m/>
    <m/>
  </r>
  <r>
    <x v="13"/>
    <x v="13"/>
    <x v="0"/>
    <x v="0"/>
    <x v="0"/>
    <n v="17662683"/>
    <n v="19093484"/>
    <x v="0"/>
    <x v="0"/>
    <x v="0"/>
    <x v="0"/>
    <s v="SUBSIDIO DINERO"/>
    <s v="SUB-DINERO"/>
  </r>
  <r>
    <x v="13"/>
    <x v="13"/>
    <x v="1"/>
    <x v="1"/>
    <x v="1"/>
    <n v="1698470"/>
    <n v="1945523"/>
    <x v="0"/>
    <x v="0"/>
    <x v="0"/>
    <x v="0"/>
    <s v="SUBSIDIO DINERO"/>
    <s v="SUB-DINERO"/>
  </r>
  <r>
    <x v="13"/>
    <x v="13"/>
    <x v="2"/>
    <x v="2"/>
    <x v="2"/>
    <n v="19361153"/>
    <n v="21039007"/>
    <x v="1"/>
    <x v="1"/>
    <x v="1"/>
    <x v="1"/>
    <m/>
    <m/>
  </r>
  <r>
    <x v="13"/>
    <x v="13"/>
    <x v="3"/>
    <x v="3"/>
    <x v="3"/>
    <n v="0"/>
    <n v="62113"/>
    <x v="0"/>
    <x v="0"/>
    <x v="0"/>
    <x v="2"/>
    <s v="OTRO GASTOS"/>
    <s v="SUB-DINERO"/>
  </r>
  <r>
    <x v="13"/>
    <x v="13"/>
    <x v="4"/>
    <x v="4"/>
    <x v="4"/>
    <n v="20363"/>
    <n v="22900"/>
    <x v="0"/>
    <x v="0"/>
    <x v="0"/>
    <x v="3"/>
    <s v="OTRO GASTOS"/>
    <m/>
  </r>
  <r>
    <x v="13"/>
    <x v="13"/>
    <x v="2"/>
    <x v="5"/>
    <x v="5"/>
    <n v="20363"/>
    <n v="22900"/>
    <x v="1"/>
    <x v="1"/>
    <x v="1"/>
    <x v="1"/>
    <m/>
    <m/>
  </r>
  <r>
    <x v="13"/>
    <x v="13"/>
    <x v="5"/>
    <x v="6"/>
    <x v="6"/>
    <n v="0"/>
    <n v="0"/>
    <x v="0"/>
    <x v="0"/>
    <x v="0"/>
    <x v="4"/>
    <s v="OTRO GASTOS"/>
    <m/>
  </r>
  <r>
    <x v="13"/>
    <x v="13"/>
    <x v="2"/>
    <x v="7"/>
    <x v="7"/>
    <n v="0"/>
    <n v="0"/>
    <x v="1"/>
    <x v="1"/>
    <x v="1"/>
    <x v="1"/>
    <m/>
    <m/>
  </r>
  <r>
    <x v="13"/>
    <x v="13"/>
    <x v="2"/>
    <x v="8"/>
    <x v="8"/>
    <m/>
    <m/>
    <x v="1"/>
    <x v="1"/>
    <x v="1"/>
    <x v="1"/>
    <m/>
    <m/>
  </r>
  <r>
    <x v="13"/>
    <x v="13"/>
    <x v="6"/>
    <x v="9"/>
    <x v="9"/>
    <n v="0"/>
    <n v="0"/>
    <x v="0"/>
    <x v="0"/>
    <x v="0"/>
    <x v="5"/>
    <s v="GASTOS MERCADEO"/>
    <s v="GASTOS MERCADEO"/>
  </r>
  <r>
    <x v="13"/>
    <x v="13"/>
    <x v="2"/>
    <x v="8"/>
    <x v="10"/>
    <m/>
    <m/>
    <x v="1"/>
    <x v="1"/>
    <x v="1"/>
    <x v="1"/>
    <m/>
    <m/>
  </r>
  <r>
    <x v="13"/>
    <x v="13"/>
    <x v="7"/>
    <x v="10"/>
    <x v="11"/>
    <n v="173942133"/>
    <n v="259055688"/>
    <x v="0"/>
    <x v="0"/>
    <x v="0"/>
    <x v="6"/>
    <s v="GASTOS SALUD"/>
    <s v="EPS-S"/>
  </r>
  <r>
    <x v="13"/>
    <x v="13"/>
    <x v="8"/>
    <x v="11"/>
    <x v="12"/>
    <n v="0"/>
    <n v="0"/>
    <x v="0"/>
    <x v="0"/>
    <x v="0"/>
    <x v="6"/>
    <s v="GASTOS SALUD"/>
    <s v="IPS"/>
  </r>
  <r>
    <x v="13"/>
    <x v="13"/>
    <x v="9"/>
    <x v="12"/>
    <x v="13"/>
    <n v="0"/>
    <n v="0"/>
    <x v="0"/>
    <x v="0"/>
    <x v="0"/>
    <x v="6"/>
    <s v="GASTOS SALUD"/>
    <s v="EPS"/>
  </r>
  <r>
    <x v="13"/>
    <x v="13"/>
    <x v="10"/>
    <x v="13"/>
    <x v="14"/>
    <n v="0"/>
    <n v="0"/>
    <x v="0"/>
    <x v="0"/>
    <x v="0"/>
    <x v="6"/>
    <s v="GASTOS SALUD"/>
    <s v="MED-PRE"/>
  </r>
  <r>
    <x v="13"/>
    <x v="13"/>
    <x v="2"/>
    <x v="8"/>
    <x v="15"/>
    <n v="173942133"/>
    <n v="259055688"/>
    <x v="1"/>
    <x v="1"/>
    <x v="1"/>
    <x v="1"/>
    <m/>
    <m/>
  </r>
  <r>
    <x v="13"/>
    <x v="13"/>
    <x v="2"/>
    <x v="8"/>
    <x v="16"/>
    <m/>
    <m/>
    <x v="1"/>
    <x v="1"/>
    <x v="1"/>
    <x v="1"/>
    <m/>
    <m/>
  </r>
  <r>
    <x v="13"/>
    <x v="13"/>
    <x v="11"/>
    <x v="14"/>
    <x v="17"/>
    <n v="0"/>
    <n v="0"/>
    <x v="0"/>
    <x v="0"/>
    <x v="0"/>
    <x v="7"/>
    <s v="GASTOS SERV.SOC"/>
    <m/>
  </r>
  <r>
    <x v="13"/>
    <x v="13"/>
    <x v="12"/>
    <x v="15"/>
    <x v="18"/>
    <n v="1725780"/>
    <n v="2146947"/>
    <x v="0"/>
    <x v="0"/>
    <x v="0"/>
    <x v="7"/>
    <s v="GASTOS SERV.SOC"/>
    <m/>
  </r>
  <r>
    <x v="13"/>
    <x v="13"/>
    <x v="13"/>
    <x v="16"/>
    <x v="19"/>
    <n v="137236"/>
    <n v="305598"/>
    <x v="0"/>
    <x v="0"/>
    <x v="0"/>
    <x v="7"/>
    <s v="GASTOS SERV.SOC"/>
    <m/>
  </r>
  <r>
    <x v="13"/>
    <x v="13"/>
    <x v="14"/>
    <x v="17"/>
    <x v="20"/>
    <n v="77490"/>
    <n v="264280"/>
    <x v="0"/>
    <x v="0"/>
    <x v="0"/>
    <x v="7"/>
    <s v="GASTOS SERV.SOC"/>
    <m/>
  </r>
  <r>
    <x v="13"/>
    <x v="13"/>
    <x v="15"/>
    <x v="18"/>
    <x v="21"/>
    <n v="0"/>
    <n v="0"/>
    <x v="0"/>
    <x v="0"/>
    <x v="0"/>
    <x v="7"/>
    <s v="GASTOS SERV.SOC"/>
    <m/>
  </r>
  <r>
    <x v="13"/>
    <x v="13"/>
    <x v="16"/>
    <x v="19"/>
    <x v="22"/>
    <n v="0"/>
    <n v="0"/>
    <x v="0"/>
    <x v="0"/>
    <x v="0"/>
    <x v="7"/>
    <s v="GASTOS SERV.SOC"/>
    <m/>
  </r>
  <r>
    <x v="13"/>
    <x v="13"/>
    <x v="17"/>
    <x v="20"/>
    <x v="23"/>
    <n v="1571929"/>
    <n v="1663489"/>
    <x v="0"/>
    <x v="0"/>
    <x v="0"/>
    <x v="7"/>
    <s v="GASTOS SERV.SOC"/>
    <m/>
  </r>
  <r>
    <x v="13"/>
    <x v="13"/>
    <x v="18"/>
    <x v="21"/>
    <x v="24"/>
    <n v="0"/>
    <n v="0"/>
    <x v="0"/>
    <x v="0"/>
    <x v="0"/>
    <x v="7"/>
    <s v="GASTOS SERV.SOC"/>
    <s v="CRED. SOCIAL"/>
  </r>
  <r>
    <x v="13"/>
    <x v="13"/>
    <x v="19"/>
    <x v="22"/>
    <x v="25"/>
    <n v="0"/>
    <n v="0"/>
    <x v="0"/>
    <x v="0"/>
    <x v="0"/>
    <x v="7"/>
    <s v="GASTOS SERV.SOC"/>
    <m/>
  </r>
  <r>
    <x v="13"/>
    <x v="13"/>
    <x v="20"/>
    <x v="23"/>
    <x v="26"/>
    <n v="70881"/>
    <n v="136905"/>
    <x v="0"/>
    <x v="0"/>
    <x v="0"/>
    <x v="7"/>
    <s v="GASTOS SERV.SOC"/>
    <m/>
  </r>
  <r>
    <x v="13"/>
    <x v="13"/>
    <x v="2"/>
    <x v="8"/>
    <x v="27"/>
    <n v="3583316"/>
    <n v="4517219"/>
    <x v="1"/>
    <x v="1"/>
    <x v="1"/>
    <x v="1"/>
    <m/>
    <m/>
  </r>
  <r>
    <x v="13"/>
    <x v="13"/>
    <x v="2"/>
    <x v="24"/>
    <x v="28"/>
    <n v="196906965"/>
    <n v="284696927"/>
    <x v="1"/>
    <x v="1"/>
    <x v="1"/>
    <x v="1"/>
    <m/>
    <m/>
  </r>
  <r>
    <x v="13"/>
    <x v="13"/>
    <x v="2"/>
    <x v="25"/>
    <x v="29"/>
    <m/>
    <m/>
    <x v="1"/>
    <x v="1"/>
    <x v="1"/>
    <x v="1"/>
    <m/>
    <m/>
  </r>
  <r>
    <x v="13"/>
    <x v="13"/>
    <x v="2"/>
    <x v="26"/>
    <x v="30"/>
    <m/>
    <m/>
    <x v="1"/>
    <x v="1"/>
    <x v="1"/>
    <x v="1"/>
    <m/>
    <m/>
  </r>
  <r>
    <x v="13"/>
    <x v="13"/>
    <x v="21"/>
    <x v="27"/>
    <x v="31"/>
    <n v="4067769"/>
    <n v="4655214"/>
    <x v="0"/>
    <x v="2"/>
    <x v="2"/>
    <x v="8"/>
    <s v="GTOS ADMON"/>
    <m/>
  </r>
  <r>
    <x v="13"/>
    <x v="13"/>
    <x v="2"/>
    <x v="26"/>
    <x v="8"/>
    <m/>
    <m/>
    <x v="1"/>
    <x v="1"/>
    <x v="1"/>
    <x v="1"/>
    <m/>
    <m/>
  </r>
  <r>
    <x v="13"/>
    <x v="13"/>
    <x v="22"/>
    <x v="9"/>
    <x v="32"/>
    <n v="0"/>
    <n v="0"/>
    <x v="0"/>
    <x v="2"/>
    <x v="2"/>
    <x v="9"/>
    <s v="GASTOS MERCADEO"/>
    <s v="GASTOS MERCADEO"/>
  </r>
  <r>
    <x v="13"/>
    <x v="13"/>
    <x v="2"/>
    <x v="26"/>
    <x v="33"/>
    <m/>
    <m/>
    <x v="1"/>
    <x v="1"/>
    <x v="1"/>
    <x v="1"/>
    <m/>
    <m/>
  </r>
  <r>
    <x v="13"/>
    <x v="13"/>
    <x v="23"/>
    <x v="10"/>
    <x v="34"/>
    <n v="14016881"/>
    <n v="18821107"/>
    <x v="0"/>
    <x v="2"/>
    <x v="2"/>
    <x v="10"/>
    <s v="GASTOS SALUD"/>
    <s v="EPS-S"/>
  </r>
  <r>
    <x v="13"/>
    <x v="13"/>
    <x v="24"/>
    <x v="11"/>
    <x v="12"/>
    <n v="0"/>
    <n v="0"/>
    <x v="0"/>
    <x v="2"/>
    <x v="2"/>
    <x v="10"/>
    <s v="GASTOS SALUD"/>
    <s v="IPS"/>
  </r>
  <r>
    <x v="13"/>
    <x v="13"/>
    <x v="25"/>
    <x v="12"/>
    <x v="13"/>
    <n v="0"/>
    <n v="0"/>
    <x v="0"/>
    <x v="2"/>
    <x v="2"/>
    <x v="10"/>
    <s v="GASTOS SALUD"/>
    <s v="EPS"/>
  </r>
  <r>
    <x v="13"/>
    <x v="13"/>
    <x v="26"/>
    <x v="13"/>
    <x v="14"/>
    <n v="0"/>
    <n v="0"/>
    <x v="0"/>
    <x v="2"/>
    <x v="2"/>
    <x v="10"/>
    <s v="GASTOS SALUD"/>
    <s v="MED-PRE"/>
  </r>
  <r>
    <x v="13"/>
    <x v="13"/>
    <x v="2"/>
    <x v="26"/>
    <x v="35"/>
    <n v="14016881"/>
    <n v="18821107"/>
    <x v="1"/>
    <x v="1"/>
    <x v="1"/>
    <x v="1"/>
    <m/>
    <m/>
  </r>
  <r>
    <x v="13"/>
    <x v="13"/>
    <x v="2"/>
    <x v="26"/>
    <x v="36"/>
    <m/>
    <m/>
    <x v="1"/>
    <x v="1"/>
    <x v="1"/>
    <x v="1"/>
    <m/>
    <m/>
  </r>
  <r>
    <x v="13"/>
    <x v="13"/>
    <x v="27"/>
    <x v="14"/>
    <x v="17"/>
    <n v="0"/>
    <n v="0"/>
    <x v="0"/>
    <x v="2"/>
    <x v="2"/>
    <x v="11"/>
    <s v="GASTOS SERV.SOC"/>
    <m/>
  </r>
  <r>
    <x v="13"/>
    <x v="13"/>
    <x v="28"/>
    <x v="15"/>
    <x v="18"/>
    <n v="2937286"/>
    <n v="3283385"/>
    <x v="0"/>
    <x v="2"/>
    <x v="2"/>
    <x v="11"/>
    <s v="GASTOS SERV.SOC"/>
    <m/>
  </r>
  <r>
    <x v="13"/>
    <x v="13"/>
    <x v="29"/>
    <x v="16"/>
    <x v="37"/>
    <n v="2695445"/>
    <n v="2841426"/>
    <x v="0"/>
    <x v="2"/>
    <x v="2"/>
    <x v="11"/>
    <s v="GASTOS SERV.SOC"/>
    <m/>
  </r>
  <r>
    <x v="13"/>
    <x v="13"/>
    <x v="30"/>
    <x v="17"/>
    <x v="20"/>
    <n v="1455948"/>
    <n v="1878739"/>
    <x v="0"/>
    <x v="2"/>
    <x v="2"/>
    <x v="11"/>
    <s v="GASTOS SERV.SOC"/>
    <m/>
  </r>
  <r>
    <x v="13"/>
    <x v="13"/>
    <x v="31"/>
    <x v="18"/>
    <x v="21"/>
    <n v="0"/>
    <n v="0"/>
    <x v="0"/>
    <x v="2"/>
    <x v="2"/>
    <x v="11"/>
    <s v="GASTOS SERV.SOC"/>
    <m/>
  </r>
  <r>
    <x v="13"/>
    <x v="13"/>
    <x v="32"/>
    <x v="19"/>
    <x v="22"/>
    <n v="1301668"/>
    <n v="1675057"/>
    <x v="0"/>
    <x v="2"/>
    <x v="2"/>
    <x v="11"/>
    <s v="GASTOS SERV.SOC"/>
    <m/>
  </r>
  <r>
    <x v="13"/>
    <x v="13"/>
    <x v="33"/>
    <x v="20"/>
    <x v="23"/>
    <n v="4664888"/>
    <n v="5312233"/>
    <x v="0"/>
    <x v="2"/>
    <x v="2"/>
    <x v="11"/>
    <s v="GASTOS SERV.SOC"/>
    <m/>
  </r>
  <r>
    <x v="13"/>
    <x v="13"/>
    <x v="34"/>
    <x v="21"/>
    <x v="38"/>
    <n v="274019"/>
    <n v="105918"/>
    <x v="0"/>
    <x v="2"/>
    <x v="2"/>
    <x v="11"/>
    <s v="GASTOS SERV.SOC"/>
    <s v="CRED. SOCIAL"/>
  </r>
  <r>
    <x v="13"/>
    <x v="13"/>
    <x v="35"/>
    <x v="22"/>
    <x v="39"/>
    <n v="0"/>
    <n v="0"/>
    <x v="0"/>
    <x v="2"/>
    <x v="2"/>
    <x v="11"/>
    <s v="GASTOS SERV.SOC"/>
    <m/>
  </r>
  <r>
    <x v="13"/>
    <x v="13"/>
    <x v="36"/>
    <x v="23"/>
    <x v="26"/>
    <n v="1593005"/>
    <n v="1404105"/>
    <x v="0"/>
    <x v="2"/>
    <x v="2"/>
    <x v="11"/>
    <s v="GASTOS SERV.SOC"/>
    <m/>
  </r>
  <r>
    <x v="13"/>
    <x v="13"/>
    <x v="2"/>
    <x v="26"/>
    <x v="40"/>
    <n v="14922259"/>
    <n v="16500863"/>
    <x v="1"/>
    <x v="1"/>
    <x v="1"/>
    <x v="1"/>
    <m/>
    <m/>
  </r>
  <r>
    <x v="13"/>
    <x v="13"/>
    <x v="2"/>
    <x v="28"/>
    <x v="41"/>
    <n v="33006909"/>
    <n v="39977184"/>
    <x v="1"/>
    <x v="1"/>
    <x v="1"/>
    <x v="1"/>
    <m/>
    <m/>
  </r>
  <r>
    <x v="13"/>
    <x v="13"/>
    <x v="2"/>
    <x v="29"/>
    <x v="42"/>
    <m/>
    <m/>
    <x v="1"/>
    <x v="1"/>
    <x v="1"/>
    <x v="1"/>
    <m/>
    <m/>
  </r>
  <r>
    <x v="13"/>
    <x v="13"/>
    <x v="2"/>
    <x v="30"/>
    <x v="43"/>
    <n v="6113690"/>
    <n v="6949287"/>
    <x v="1"/>
    <x v="1"/>
    <x v="1"/>
    <x v="1"/>
    <m/>
    <m/>
  </r>
  <r>
    <x v="13"/>
    <x v="13"/>
    <x v="37"/>
    <x v="31"/>
    <x v="44"/>
    <n v="2027513"/>
    <n v="2286652"/>
    <x v="0"/>
    <x v="2"/>
    <x v="3"/>
    <x v="12"/>
    <s v="APROP. DE  LEY"/>
    <m/>
  </r>
  <r>
    <x v="13"/>
    <x v="13"/>
    <x v="38"/>
    <x v="32"/>
    <x v="45"/>
    <n v="3064633"/>
    <n v="3496959"/>
    <x v="0"/>
    <x v="2"/>
    <x v="3"/>
    <x v="12"/>
    <s v="APROP. DE  LEY"/>
    <m/>
  </r>
  <r>
    <x v="13"/>
    <x v="13"/>
    <x v="39"/>
    <x v="33"/>
    <x v="46"/>
    <n v="1021544"/>
    <n v="1165676"/>
    <x v="0"/>
    <x v="2"/>
    <x v="3"/>
    <x v="12"/>
    <s v="APROP. DE  LEY"/>
    <m/>
  </r>
  <r>
    <x v="13"/>
    <x v="13"/>
    <x v="40"/>
    <x v="34"/>
    <x v="47"/>
    <n v="5746187"/>
    <n v="6556798"/>
    <x v="0"/>
    <x v="2"/>
    <x v="3"/>
    <x v="12"/>
    <s v="APROP. DE  LEY"/>
    <m/>
  </r>
  <r>
    <x v="13"/>
    <x v="13"/>
    <x v="41"/>
    <x v="35"/>
    <x v="48"/>
    <n v="2553861"/>
    <n v="2914132"/>
    <x v="0"/>
    <x v="2"/>
    <x v="3"/>
    <x v="12"/>
    <s v="APROP. DE  LEY"/>
    <m/>
  </r>
  <r>
    <x v="13"/>
    <x v="13"/>
    <x v="42"/>
    <x v="36"/>
    <x v="49"/>
    <n v="3192326"/>
    <n v="3642666"/>
    <x v="0"/>
    <x v="2"/>
    <x v="3"/>
    <x v="12"/>
    <s v="APROP. DE  LEY"/>
    <m/>
  </r>
  <r>
    <x v="13"/>
    <x v="13"/>
    <x v="43"/>
    <x v="37"/>
    <x v="50"/>
    <n v="0"/>
    <n v="0"/>
    <x v="0"/>
    <x v="2"/>
    <x v="3"/>
    <x v="12"/>
    <s v="APROP. DE  LEY"/>
    <m/>
  </r>
  <r>
    <x v="13"/>
    <x v="13"/>
    <x v="44"/>
    <x v="38"/>
    <x v="51"/>
    <n v="1021545"/>
    <n v="1165653"/>
    <x v="0"/>
    <x v="2"/>
    <x v="3"/>
    <x v="12"/>
    <s v="APROP. DE  LEY"/>
    <m/>
  </r>
  <r>
    <x v="13"/>
    <x v="13"/>
    <x v="45"/>
    <x v="39"/>
    <x v="52"/>
    <n v="510772"/>
    <n v="582826"/>
    <x v="0"/>
    <x v="2"/>
    <x v="3"/>
    <x v="12"/>
    <s v="APROP. DE  LEY"/>
    <m/>
  </r>
  <r>
    <x v="13"/>
    <x v="13"/>
    <x v="46"/>
    <x v="40"/>
    <x v="53"/>
    <n v="54163"/>
    <n v="7220"/>
    <x v="0"/>
    <x v="2"/>
    <x v="3"/>
    <x v="12"/>
    <s v="APROP. DE  LEY"/>
    <m/>
  </r>
  <r>
    <x v="13"/>
    <x v="13"/>
    <x v="2"/>
    <x v="41"/>
    <x v="54"/>
    <n v="13446357"/>
    <n v="15261784"/>
    <x v="1"/>
    <x v="1"/>
    <x v="1"/>
    <x v="1"/>
    <m/>
    <m/>
  </r>
  <r>
    <x v="13"/>
    <x v="13"/>
    <x v="2"/>
    <x v="42"/>
    <x v="55"/>
    <m/>
    <m/>
    <x v="1"/>
    <x v="1"/>
    <x v="1"/>
    <x v="1"/>
    <m/>
    <m/>
  </r>
  <r>
    <x v="13"/>
    <x v="13"/>
    <x v="47"/>
    <x v="27"/>
    <x v="56"/>
    <n v="1930066"/>
    <n v="2253917"/>
    <x v="0"/>
    <x v="2"/>
    <x v="4"/>
    <x v="13"/>
    <s v="OTRO GASTOS"/>
    <m/>
  </r>
  <r>
    <x v="13"/>
    <x v="13"/>
    <x v="48"/>
    <x v="9"/>
    <x v="8"/>
    <n v="0"/>
    <n v="0"/>
    <x v="0"/>
    <x v="2"/>
    <x v="4"/>
    <x v="13"/>
    <s v="GASTOS MERCADEO"/>
    <s v="GASTOS MERCADEO"/>
  </r>
  <r>
    <x v="13"/>
    <x v="13"/>
    <x v="49"/>
    <x v="10"/>
    <x v="57"/>
    <n v="1936766"/>
    <n v="1154235"/>
    <x v="0"/>
    <x v="2"/>
    <x v="4"/>
    <x v="13"/>
    <s v="GASTOS SALUD"/>
    <s v="EPS-S"/>
  </r>
  <r>
    <x v="13"/>
    <x v="13"/>
    <x v="50"/>
    <x v="11"/>
    <x v="58"/>
    <n v="0"/>
    <n v="0"/>
    <x v="0"/>
    <x v="2"/>
    <x v="4"/>
    <x v="13"/>
    <s v="GASTOS SALUD"/>
    <s v="IPS"/>
  </r>
  <r>
    <x v="13"/>
    <x v="13"/>
    <x v="51"/>
    <x v="12"/>
    <x v="59"/>
    <n v="0"/>
    <n v="0"/>
    <x v="0"/>
    <x v="2"/>
    <x v="4"/>
    <x v="13"/>
    <s v="GASTOS SALUD"/>
    <s v="EPS"/>
  </r>
  <r>
    <x v="13"/>
    <x v="13"/>
    <x v="52"/>
    <x v="13"/>
    <x v="14"/>
    <n v="0"/>
    <n v="0"/>
    <x v="0"/>
    <x v="2"/>
    <x v="4"/>
    <x v="13"/>
    <s v="GASTOS SALUD"/>
    <s v="MED-PRE"/>
  </r>
  <r>
    <x v="13"/>
    <x v="13"/>
    <x v="53"/>
    <x v="14"/>
    <x v="17"/>
    <n v="0"/>
    <n v="0"/>
    <x v="0"/>
    <x v="2"/>
    <x v="4"/>
    <x v="13"/>
    <s v="GASTOS SERV.SOC"/>
    <m/>
  </r>
  <r>
    <x v="13"/>
    <x v="13"/>
    <x v="54"/>
    <x v="15"/>
    <x v="18"/>
    <n v="0"/>
    <n v="0"/>
    <x v="0"/>
    <x v="2"/>
    <x v="4"/>
    <x v="13"/>
    <s v="GASTOS SERV.SOC"/>
    <m/>
  </r>
  <r>
    <x v="13"/>
    <x v="13"/>
    <x v="55"/>
    <x v="16"/>
    <x v="37"/>
    <n v="188"/>
    <n v="0"/>
    <x v="0"/>
    <x v="2"/>
    <x v="4"/>
    <x v="13"/>
    <s v="GASTOS SERV.SOC"/>
    <m/>
  </r>
  <r>
    <x v="13"/>
    <x v="13"/>
    <x v="56"/>
    <x v="17"/>
    <x v="20"/>
    <n v="0"/>
    <n v="0"/>
    <x v="0"/>
    <x v="2"/>
    <x v="4"/>
    <x v="13"/>
    <s v="GASTOS SERV.SOC"/>
    <m/>
  </r>
  <r>
    <x v="13"/>
    <x v="13"/>
    <x v="57"/>
    <x v="18"/>
    <x v="21"/>
    <n v="0"/>
    <n v="0"/>
    <x v="0"/>
    <x v="2"/>
    <x v="4"/>
    <x v="13"/>
    <s v="GASTOS SERV.SOC"/>
    <m/>
  </r>
  <r>
    <x v="13"/>
    <x v="13"/>
    <x v="58"/>
    <x v="19"/>
    <x v="22"/>
    <n v="21785"/>
    <n v="0"/>
    <x v="0"/>
    <x v="2"/>
    <x v="4"/>
    <x v="13"/>
    <s v="GASTOS SERV.SOC"/>
    <m/>
  </r>
  <r>
    <x v="13"/>
    <x v="13"/>
    <x v="59"/>
    <x v="20"/>
    <x v="23"/>
    <n v="9167"/>
    <n v="4200"/>
    <x v="0"/>
    <x v="2"/>
    <x v="4"/>
    <x v="13"/>
    <s v="GASTOS SERV.SOC"/>
    <m/>
  </r>
  <r>
    <x v="13"/>
    <x v="13"/>
    <x v="60"/>
    <x v="21"/>
    <x v="38"/>
    <n v="0"/>
    <n v="0"/>
    <x v="0"/>
    <x v="2"/>
    <x v="4"/>
    <x v="13"/>
    <s v="GASTOS SERV.SOC"/>
    <s v="CRED. SOCIAL"/>
  </r>
  <r>
    <x v="13"/>
    <x v="13"/>
    <x v="61"/>
    <x v="22"/>
    <x v="25"/>
    <n v="0"/>
    <n v="0"/>
    <x v="0"/>
    <x v="2"/>
    <x v="4"/>
    <x v="13"/>
    <s v="GASTOS SERV.SOC"/>
    <m/>
  </r>
  <r>
    <x v="13"/>
    <x v="13"/>
    <x v="62"/>
    <x v="23"/>
    <x v="26"/>
    <n v="46"/>
    <n v="0"/>
    <x v="0"/>
    <x v="2"/>
    <x v="4"/>
    <x v="13"/>
    <s v="GASTOS SERV.SOC"/>
    <m/>
  </r>
  <r>
    <x v="13"/>
    <x v="13"/>
    <x v="2"/>
    <x v="43"/>
    <x v="60"/>
    <n v="3898018"/>
    <n v="3412352"/>
    <x v="1"/>
    <x v="1"/>
    <x v="1"/>
    <x v="1"/>
    <m/>
    <m/>
  </r>
  <r>
    <x v="13"/>
    <x v="13"/>
    <x v="2"/>
    <x v="25"/>
    <x v="61"/>
    <m/>
    <m/>
    <x v="1"/>
    <x v="1"/>
    <x v="1"/>
    <x v="1"/>
    <m/>
    <m/>
  </r>
  <r>
    <x v="13"/>
    <x v="13"/>
    <x v="63"/>
    <x v="44"/>
    <x v="62"/>
    <n v="0"/>
    <n v="0"/>
    <x v="0"/>
    <x v="2"/>
    <x v="5"/>
    <x v="14"/>
    <s v="OTRO GASTOS"/>
    <m/>
  </r>
  <r>
    <x v="13"/>
    <x v="13"/>
    <x v="64"/>
    <x v="45"/>
    <x v="63"/>
    <n v="0"/>
    <n v="0"/>
    <x v="0"/>
    <x v="2"/>
    <x v="5"/>
    <x v="14"/>
    <s v="OTRO GASTOS"/>
    <m/>
  </r>
  <r>
    <x v="13"/>
    <x v="13"/>
    <x v="2"/>
    <x v="46"/>
    <x v="62"/>
    <n v="0"/>
    <n v="0"/>
    <x v="1"/>
    <x v="1"/>
    <x v="1"/>
    <x v="1"/>
    <m/>
    <m/>
  </r>
  <r>
    <x v="13"/>
    <x v="13"/>
    <x v="65"/>
    <x v="47"/>
    <x v="64"/>
    <n v="50351284"/>
    <n v="58651320"/>
    <x v="1"/>
    <x v="1"/>
    <x v="1"/>
    <x v="1"/>
    <m/>
    <m/>
  </r>
  <r>
    <x v="13"/>
    <x v="13"/>
    <x v="66"/>
    <x v="25"/>
    <x v="65"/>
    <n v="247258249"/>
    <n v="343348247"/>
    <x v="1"/>
    <x v="1"/>
    <x v="1"/>
    <x v="1"/>
    <m/>
    <m/>
  </r>
  <r>
    <x v="13"/>
    <x v="13"/>
    <x v="2"/>
    <x v="25"/>
    <x v="66"/>
    <m/>
    <m/>
    <x v="1"/>
    <x v="1"/>
    <x v="1"/>
    <x v="1"/>
    <m/>
    <m/>
  </r>
  <r>
    <x v="13"/>
    <x v="13"/>
    <x v="67"/>
    <x v="48"/>
    <x v="66"/>
    <n v="3544133"/>
    <n v="2586149"/>
    <x v="1"/>
    <x v="1"/>
    <x v="1"/>
    <x v="1"/>
    <m/>
    <m/>
  </r>
  <r>
    <x v="14"/>
    <x v="14"/>
    <x v="0"/>
    <x v="0"/>
    <x v="0"/>
    <n v="96821819"/>
    <n v="96193459"/>
    <x v="0"/>
    <x v="0"/>
    <x v="0"/>
    <x v="0"/>
    <s v="SUBSIDIO DINERO"/>
    <s v="SUB-DINERO"/>
  </r>
  <r>
    <x v="14"/>
    <x v="14"/>
    <x v="1"/>
    <x v="1"/>
    <x v="1"/>
    <n v="2210770"/>
    <n v="2240447"/>
    <x v="0"/>
    <x v="0"/>
    <x v="0"/>
    <x v="0"/>
    <s v="SUBSIDIO DINERO"/>
    <s v="SUB-DINERO"/>
  </r>
  <r>
    <x v="14"/>
    <x v="14"/>
    <x v="2"/>
    <x v="2"/>
    <x v="2"/>
    <n v="99032589"/>
    <n v="98433906"/>
    <x v="1"/>
    <x v="1"/>
    <x v="1"/>
    <x v="1"/>
    <m/>
    <m/>
  </r>
  <r>
    <x v="14"/>
    <x v="14"/>
    <x v="3"/>
    <x v="3"/>
    <x v="3"/>
    <n v="0"/>
    <n v="0"/>
    <x v="0"/>
    <x v="0"/>
    <x v="0"/>
    <x v="2"/>
    <s v="OTRO GASTOS"/>
    <s v="SUB-DINERO"/>
  </r>
  <r>
    <x v="14"/>
    <x v="14"/>
    <x v="4"/>
    <x v="4"/>
    <x v="4"/>
    <n v="1389544"/>
    <n v="1391447"/>
    <x v="0"/>
    <x v="0"/>
    <x v="0"/>
    <x v="3"/>
    <s v="OTRO GASTOS"/>
    <m/>
  </r>
  <r>
    <x v="14"/>
    <x v="14"/>
    <x v="2"/>
    <x v="5"/>
    <x v="5"/>
    <n v="1389544"/>
    <n v="1391447"/>
    <x v="1"/>
    <x v="1"/>
    <x v="1"/>
    <x v="1"/>
    <m/>
    <m/>
  </r>
  <r>
    <x v="14"/>
    <x v="14"/>
    <x v="5"/>
    <x v="6"/>
    <x v="6"/>
    <n v="0"/>
    <n v="0"/>
    <x v="0"/>
    <x v="0"/>
    <x v="0"/>
    <x v="4"/>
    <s v="OTRO GASTOS"/>
    <m/>
  </r>
  <r>
    <x v="14"/>
    <x v="14"/>
    <x v="2"/>
    <x v="7"/>
    <x v="7"/>
    <n v="0"/>
    <n v="0"/>
    <x v="1"/>
    <x v="1"/>
    <x v="1"/>
    <x v="1"/>
    <m/>
    <m/>
  </r>
  <r>
    <x v="14"/>
    <x v="14"/>
    <x v="2"/>
    <x v="8"/>
    <x v="8"/>
    <m/>
    <m/>
    <x v="1"/>
    <x v="1"/>
    <x v="1"/>
    <x v="1"/>
    <m/>
    <m/>
  </r>
  <r>
    <x v="14"/>
    <x v="14"/>
    <x v="6"/>
    <x v="9"/>
    <x v="9"/>
    <n v="296930787"/>
    <n v="242458815"/>
    <x v="0"/>
    <x v="0"/>
    <x v="0"/>
    <x v="5"/>
    <s v="GASTOS MERCADEO"/>
    <s v="GASTOS MERCADEO"/>
  </r>
  <r>
    <x v="14"/>
    <x v="14"/>
    <x v="2"/>
    <x v="8"/>
    <x v="10"/>
    <m/>
    <m/>
    <x v="1"/>
    <x v="1"/>
    <x v="1"/>
    <x v="1"/>
    <m/>
    <m/>
  </r>
  <r>
    <x v="14"/>
    <x v="14"/>
    <x v="7"/>
    <x v="10"/>
    <x v="11"/>
    <n v="68540479"/>
    <n v="95081283"/>
    <x v="0"/>
    <x v="0"/>
    <x v="0"/>
    <x v="6"/>
    <s v="GASTOS SALUD"/>
    <s v="EPS-S"/>
  </r>
  <r>
    <x v="14"/>
    <x v="14"/>
    <x v="8"/>
    <x v="11"/>
    <x v="12"/>
    <n v="70142151"/>
    <n v="73880601"/>
    <x v="0"/>
    <x v="0"/>
    <x v="0"/>
    <x v="6"/>
    <s v="GASTOS SALUD"/>
    <s v="IPS"/>
  </r>
  <r>
    <x v="14"/>
    <x v="14"/>
    <x v="9"/>
    <x v="12"/>
    <x v="13"/>
    <n v="0"/>
    <n v="0"/>
    <x v="0"/>
    <x v="0"/>
    <x v="0"/>
    <x v="6"/>
    <s v="GASTOS SALUD"/>
    <s v="EPS"/>
  </r>
  <r>
    <x v="14"/>
    <x v="14"/>
    <x v="10"/>
    <x v="13"/>
    <x v="14"/>
    <n v="0"/>
    <n v="0"/>
    <x v="0"/>
    <x v="0"/>
    <x v="0"/>
    <x v="6"/>
    <s v="GASTOS SALUD"/>
    <s v="MED-PRE"/>
  </r>
  <r>
    <x v="14"/>
    <x v="14"/>
    <x v="2"/>
    <x v="8"/>
    <x v="15"/>
    <n v="138682630"/>
    <n v="168961884"/>
    <x v="1"/>
    <x v="1"/>
    <x v="1"/>
    <x v="1"/>
    <m/>
    <m/>
  </r>
  <r>
    <x v="14"/>
    <x v="14"/>
    <x v="2"/>
    <x v="8"/>
    <x v="16"/>
    <m/>
    <m/>
    <x v="1"/>
    <x v="1"/>
    <x v="1"/>
    <x v="1"/>
    <m/>
    <m/>
  </r>
  <r>
    <x v="14"/>
    <x v="14"/>
    <x v="11"/>
    <x v="14"/>
    <x v="17"/>
    <n v="0"/>
    <n v="0"/>
    <x v="0"/>
    <x v="0"/>
    <x v="0"/>
    <x v="7"/>
    <s v="GASTOS SERV.SOC"/>
    <m/>
  </r>
  <r>
    <x v="14"/>
    <x v="14"/>
    <x v="12"/>
    <x v="15"/>
    <x v="18"/>
    <n v="208723"/>
    <n v="165672"/>
    <x v="0"/>
    <x v="0"/>
    <x v="0"/>
    <x v="7"/>
    <s v="GASTOS SERV.SOC"/>
    <m/>
  </r>
  <r>
    <x v="14"/>
    <x v="14"/>
    <x v="13"/>
    <x v="16"/>
    <x v="19"/>
    <n v="1722465"/>
    <n v="846282"/>
    <x v="0"/>
    <x v="0"/>
    <x v="0"/>
    <x v="7"/>
    <s v="GASTOS SERV.SOC"/>
    <m/>
  </r>
  <r>
    <x v="14"/>
    <x v="14"/>
    <x v="14"/>
    <x v="17"/>
    <x v="20"/>
    <n v="0"/>
    <n v="0"/>
    <x v="0"/>
    <x v="0"/>
    <x v="0"/>
    <x v="7"/>
    <s v="GASTOS SERV.SOC"/>
    <m/>
  </r>
  <r>
    <x v="14"/>
    <x v="14"/>
    <x v="15"/>
    <x v="18"/>
    <x v="21"/>
    <n v="863724"/>
    <n v="1228237"/>
    <x v="0"/>
    <x v="0"/>
    <x v="0"/>
    <x v="7"/>
    <s v="GASTOS SERV.SOC"/>
    <m/>
  </r>
  <r>
    <x v="14"/>
    <x v="14"/>
    <x v="16"/>
    <x v="19"/>
    <x v="22"/>
    <n v="791924"/>
    <n v="2066651"/>
    <x v="0"/>
    <x v="0"/>
    <x v="0"/>
    <x v="7"/>
    <s v="GASTOS SERV.SOC"/>
    <m/>
  </r>
  <r>
    <x v="14"/>
    <x v="14"/>
    <x v="17"/>
    <x v="20"/>
    <x v="23"/>
    <n v="6055192"/>
    <n v="5484424"/>
    <x v="0"/>
    <x v="0"/>
    <x v="0"/>
    <x v="7"/>
    <s v="GASTOS SERV.SOC"/>
    <m/>
  </r>
  <r>
    <x v="14"/>
    <x v="14"/>
    <x v="18"/>
    <x v="21"/>
    <x v="24"/>
    <n v="0"/>
    <n v="0"/>
    <x v="0"/>
    <x v="0"/>
    <x v="0"/>
    <x v="7"/>
    <s v="GASTOS SERV.SOC"/>
    <s v="CRED. SOCIAL"/>
  </r>
  <r>
    <x v="14"/>
    <x v="14"/>
    <x v="19"/>
    <x v="22"/>
    <x v="25"/>
    <n v="0"/>
    <n v="0"/>
    <x v="0"/>
    <x v="0"/>
    <x v="0"/>
    <x v="7"/>
    <s v="GASTOS SERV.SOC"/>
    <m/>
  </r>
  <r>
    <x v="14"/>
    <x v="14"/>
    <x v="20"/>
    <x v="23"/>
    <x v="26"/>
    <n v="2624140"/>
    <n v="3150208"/>
    <x v="0"/>
    <x v="0"/>
    <x v="0"/>
    <x v="7"/>
    <s v="GASTOS SERV.SOC"/>
    <m/>
  </r>
  <r>
    <x v="14"/>
    <x v="14"/>
    <x v="2"/>
    <x v="8"/>
    <x v="27"/>
    <n v="12266168"/>
    <n v="12941474"/>
    <x v="1"/>
    <x v="1"/>
    <x v="1"/>
    <x v="1"/>
    <m/>
    <m/>
  </r>
  <r>
    <x v="14"/>
    <x v="14"/>
    <x v="2"/>
    <x v="24"/>
    <x v="28"/>
    <n v="548301718"/>
    <n v="524187526"/>
    <x v="1"/>
    <x v="1"/>
    <x v="1"/>
    <x v="1"/>
    <m/>
    <m/>
  </r>
  <r>
    <x v="14"/>
    <x v="14"/>
    <x v="2"/>
    <x v="25"/>
    <x v="29"/>
    <m/>
    <m/>
    <x v="1"/>
    <x v="1"/>
    <x v="1"/>
    <x v="1"/>
    <m/>
    <m/>
  </r>
  <r>
    <x v="14"/>
    <x v="14"/>
    <x v="2"/>
    <x v="26"/>
    <x v="30"/>
    <m/>
    <m/>
    <x v="1"/>
    <x v="1"/>
    <x v="1"/>
    <x v="1"/>
    <m/>
    <m/>
  </r>
  <r>
    <x v="14"/>
    <x v="14"/>
    <x v="21"/>
    <x v="27"/>
    <x v="31"/>
    <n v="29689312"/>
    <n v="29937961"/>
    <x v="0"/>
    <x v="2"/>
    <x v="2"/>
    <x v="8"/>
    <s v="GTOS ADMON"/>
    <m/>
  </r>
  <r>
    <x v="14"/>
    <x v="14"/>
    <x v="2"/>
    <x v="26"/>
    <x v="8"/>
    <m/>
    <m/>
    <x v="1"/>
    <x v="1"/>
    <x v="1"/>
    <x v="1"/>
    <m/>
    <m/>
  </r>
  <r>
    <x v="14"/>
    <x v="14"/>
    <x v="22"/>
    <x v="9"/>
    <x v="32"/>
    <n v="112473119"/>
    <n v="102642565"/>
    <x v="0"/>
    <x v="2"/>
    <x v="2"/>
    <x v="9"/>
    <s v="GASTOS MERCADEO"/>
    <s v="GASTOS MERCADEO"/>
  </r>
  <r>
    <x v="14"/>
    <x v="14"/>
    <x v="2"/>
    <x v="26"/>
    <x v="33"/>
    <m/>
    <m/>
    <x v="1"/>
    <x v="1"/>
    <x v="1"/>
    <x v="1"/>
    <m/>
    <m/>
  </r>
  <r>
    <x v="14"/>
    <x v="14"/>
    <x v="23"/>
    <x v="10"/>
    <x v="34"/>
    <n v="4690008"/>
    <n v="7413221"/>
    <x v="0"/>
    <x v="2"/>
    <x v="2"/>
    <x v="10"/>
    <s v="GASTOS SALUD"/>
    <s v="EPS-S"/>
  </r>
  <r>
    <x v="14"/>
    <x v="14"/>
    <x v="24"/>
    <x v="11"/>
    <x v="12"/>
    <n v="127995582"/>
    <n v="137663730"/>
    <x v="0"/>
    <x v="2"/>
    <x v="2"/>
    <x v="10"/>
    <s v="GASTOS SALUD"/>
    <s v="IPS"/>
  </r>
  <r>
    <x v="14"/>
    <x v="14"/>
    <x v="25"/>
    <x v="12"/>
    <x v="13"/>
    <n v="0"/>
    <n v="0"/>
    <x v="0"/>
    <x v="2"/>
    <x v="2"/>
    <x v="10"/>
    <s v="GASTOS SALUD"/>
    <s v="EPS"/>
  </r>
  <r>
    <x v="14"/>
    <x v="14"/>
    <x v="26"/>
    <x v="13"/>
    <x v="14"/>
    <n v="0"/>
    <n v="0"/>
    <x v="0"/>
    <x v="2"/>
    <x v="2"/>
    <x v="10"/>
    <s v="GASTOS SALUD"/>
    <s v="MED-PRE"/>
  </r>
  <r>
    <x v="14"/>
    <x v="14"/>
    <x v="2"/>
    <x v="26"/>
    <x v="35"/>
    <n v="132685590"/>
    <n v="145076951"/>
    <x v="1"/>
    <x v="1"/>
    <x v="1"/>
    <x v="1"/>
    <m/>
    <m/>
  </r>
  <r>
    <x v="14"/>
    <x v="14"/>
    <x v="2"/>
    <x v="26"/>
    <x v="36"/>
    <m/>
    <m/>
    <x v="1"/>
    <x v="1"/>
    <x v="1"/>
    <x v="1"/>
    <m/>
    <m/>
  </r>
  <r>
    <x v="14"/>
    <x v="14"/>
    <x v="27"/>
    <x v="14"/>
    <x v="17"/>
    <n v="0"/>
    <n v="0"/>
    <x v="0"/>
    <x v="2"/>
    <x v="2"/>
    <x v="11"/>
    <s v="GASTOS SERV.SOC"/>
    <m/>
  </r>
  <r>
    <x v="14"/>
    <x v="14"/>
    <x v="28"/>
    <x v="15"/>
    <x v="18"/>
    <n v="53025485"/>
    <n v="59466515"/>
    <x v="0"/>
    <x v="2"/>
    <x v="2"/>
    <x v="11"/>
    <s v="GASTOS SERV.SOC"/>
    <m/>
  </r>
  <r>
    <x v="14"/>
    <x v="14"/>
    <x v="29"/>
    <x v="16"/>
    <x v="37"/>
    <n v="16846545"/>
    <n v="26283884"/>
    <x v="0"/>
    <x v="2"/>
    <x v="2"/>
    <x v="11"/>
    <s v="GASTOS SERV.SOC"/>
    <m/>
  </r>
  <r>
    <x v="14"/>
    <x v="14"/>
    <x v="30"/>
    <x v="17"/>
    <x v="20"/>
    <n v="0"/>
    <n v="0"/>
    <x v="0"/>
    <x v="2"/>
    <x v="2"/>
    <x v="11"/>
    <s v="GASTOS SERV.SOC"/>
    <m/>
  </r>
  <r>
    <x v="14"/>
    <x v="14"/>
    <x v="31"/>
    <x v="18"/>
    <x v="21"/>
    <n v="4620838"/>
    <n v="5007172"/>
    <x v="0"/>
    <x v="2"/>
    <x v="2"/>
    <x v="11"/>
    <s v="GASTOS SERV.SOC"/>
    <m/>
  </r>
  <r>
    <x v="14"/>
    <x v="14"/>
    <x v="32"/>
    <x v="19"/>
    <x v="22"/>
    <n v="3710349"/>
    <n v="4191080"/>
    <x v="0"/>
    <x v="2"/>
    <x v="2"/>
    <x v="11"/>
    <s v="GASTOS SERV.SOC"/>
    <m/>
  </r>
  <r>
    <x v="14"/>
    <x v="14"/>
    <x v="33"/>
    <x v="20"/>
    <x v="23"/>
    <n v="84516272"/>
    <n v="83615095"/>
    <x v="0"/>
    <x v="2"/>
    <x v="2"/>
    <x v="11"/>
    <s v="GASTOS SERV.SOC"/>
    <m/>
  </r>
  <r>
    <x v="14"/>
    <x v="14"/>
    <x v="34"/>
    <x v="21"/>
    <x v="38"/>
    <n v="5058655"/>
    <n v="4407927"/>
    <x v="0"/>
    <x v="2"/>
    <x v="2"/>
    <x v="11"/>
    <s v="GASTOS SERV.SOC"/>
    <s v="CRED. SOCIAL"/>
  </r>
  <r>
    <x v="14"/>
    <x v="14"/>
    <x v="35"/>
    <x v="22"/>
    <x v="39"/>
    <n v="0"/>
    <n v="0"/>
    <x v="0"/>
    <x v="2"/>
    <x v="2"/>
    <x v="11"/>
    <s v="GASTOS SERV.SOC"/>
    <m/>
  </r>
  <r>
    <x v="14"/>
    <x v="14"/>
    <x v="36"/>
    <x v="23"/>
    <x v="26"/>
    <n v="5736957"/>
    <n v="5729351"/>
    <x v="0"/>
    <x v="2"/>
    <x v="2"/>
    <x v="11"/>
    <s v="GASTOS SERV.SOC"/>
    <m/>
  </r>
  <r>
    <x v="14"/>
    <x v="14"/>
    <x v="2"/>
    <x v="26"/>
    <x v="40"/>
    <n v="173515101"/>
    <n v="188701024"/>
    <x v="1"/>
    <x v="1"/>
    <x v="1"/>
    <x v="1"/>
    <m/>
    <m/>
  </r>
  <r>
    <x v="14"/>
    <x v="14"/>
    <x v="2"/>
    <x v="28"/>
    <x v="41"/>
    <n v="448363122"/>
    <n v="466358501"/>
    <x v="1"/>
    <x v="1"/>
    <x v="1"/>
    <x v="1"/>
    <m/>
    <m/>
  </r>
  <r>
    <x v="14"/>
    <x v="14"/>
    <x v="2"/>
    <x v="29"/>
    <x v="42"/>
    <m/>
    <m/>
    <x v="1"/>
    <x v="1"/>
    <x v="1"/>
    <x v="1"/>
    <m/>
    <m/>
  </r>
  <r>
    <x v="14"/>
    <x v="14"/>
    <x v="2"/>
    <x v="30"/>
    <x v="43"/>
    <n v="100350802"/>
    <n v="100351338"/>
    <x v="1"/>
    <x v="1"/>
    <x v="1"/>
    <x v="1"/>
    <m/>
    <m/>
  </r>
  <r>
    <x v="14"/>
    <x v="14"/>
    <x v="37"/>
    <x v="31"/>
    <x v="44"/>
    <n v="76192276"/>
    <n v="76192682"/>
    <x v="0"/>
    <x v="2"/>
    <x v="3"/>
    <x v="12"/>
    <s v="APROP. DE  LEY"/>
    <m/>
  </r>
  <r>
    <x v="14"/>
    <x v="14"/>
    <x v="38"/>
    <x v="32"/>
    <x v="45"/>
    <n v="13008437"/>
    <n v="13008507"/>
    <x v="0"/>
    <x v="2"/>
    <x v="3"/>
    <x v="12"/>
    <s v="APROP. DE  LEY"/>
    <m/>
  </r>
  <r>
    <x v="14"/>
    <x v="14"/>
    <x v="39"/>
    <x v="33"/>
    <x v="46"/>
    <n v="11150089"/>
    <n v="11150149"/>
    <x v="0"/>
    <x v="2"/>
    <x v="3"/>
    <x v="12"/>
    <s v="APROP. DE  LEY"/>
    <m/>
  </r>
  <r>
    <x v="14"/>
    <x v="14"/>
    <x v="40"/>
    <x v="34"/>
    <x v="47"/>
    <n v="60298877"/>
    <n v="60807539"/>
    <x v="0"/>
    <x v="2"/>
    <x v="3"/>
    <x v="12"/>
    <s v="APROP. DE  LEY"/>
    <m/>
  </r>
  <r>
    <x v="14"/>
    <x v="14"/>
    <x v="41"/>
    <x v="35"/>
    <x v="48"/>
    <n v="37107001"/>
    <n v="37420024"/>
    <x v="0"/>
    <x v="2"/>
    <x v="3"/>
    <x v="12"/>
    <s v="APROP. DE  LEY"/>
    <m/>
  </r>
  <r>
    <x v="14"/>
    <x v="14"/>
    <x v="42"/>
    <x v="36"/>
    <x v="49"/>
    <n v="23191876"/>
    <n v="23387515"/>
    <x v="0"/>
    <x v="2"/>
    <x v="3"/>
    <x v="12"/>
    <s v="APROP. DE  LEY"/>
    <m/>
  </r>
  <r>
    <x v="14"/>
    <x v="14"/>
    <x v="43"/>
    <x v="37"/>
    <x v="50"/>
    <n v="0"/>
    <n v="0"/>
    <x v="0"/>
    <x v="2"/>
    <x v="3"/>
    <x v="12"/>
    <s v="APROP. DE  LEY"/>
    <m/>
  </r>
  <r>
    <x v="14"/>
    <x v="14"/>
    <x v="44"/>
    <x v="38"/>
    <x v="51"/>
    <n v="7421400"/>
    <n v="7484005"/>
    <x v="0"/>
    <x v="2"/>
    <x v="3"/>
    <x v="12"/>
    <s v="APROP. DE  LEY"/>
    <m/>
  </r>
  <r>
    <x v="14"/>
    <x v="14"/>
    <x v="45"/>
    <x v="39"/>
    <x v="52"/>
    <n v="3710700"/>
    <n v="3742002"/>
    <x v="0"/>
    <x v="2"/>
    <x v="3"/>
    <x v="12"/>
    <s v="APROP. DE  LEY"/>
    <m/>
  </r>
  <r>
    <x v="14"/>
    <x v="14"/>
    <x v="46"/>
    <x v="40"/>
    <x v="53"/>
    <n v="0"/>
    <n v="0"/>
    <x v="0"/>
    <x v="2"/>
    <x v="3"/>
    <x v="12"/>
    <s v="APROP. DE  LEY"/>
    <m/>
  </r>
  <r>
    <x v="14"/>
    <x v="14"/>
    <x v="2"/>
    <x v="41"/>
    <x v="54"/>
    <n v="171781779"/>
    <n v="172384884"/>
    <x v="1"/>
    <x v="1"/>
    <x v="1"/>
    <x v="1"/>
    <m/>
    <m/>
  </r>
  <r>
    <x v="14"/>
    <x v="14"/>
    <x v="2"/>
    <x v="42"/>
    <x v="55"/>
    <m/>
    <m/>
    <x v="1"/>
    <x v="1"/>
    <x v="1"/>
    <x v="1"/>
    <m/>
    <m/>
  </r>
  <r>
    <x v="14"/>
    <x v="14"/>
    <x v="47"/>
    <x v="27"/>
    <x v="56"/>
    <n v="4856802"/>
    <n v="4286769"/>
    <x v="0"/>
    <x v="2"/>
    <x v="4"/>
    <x v="13"/>
    <s v="OTRO GASTOS"/>
    <m/>
  </r>
  <r>
    <x v="14"/>
    <x v="14"/>
    <x v="48"/>
    <x v="9"/>
    <x v="8"/>
    <n v="15755563"/>
    <n v="18452717"/>
    <x v="0"/>
    <x v="2"/>
    <x v="4"/>
    <x v="13"/>
    <s v="GASTOS MERCADEO"/>
    <s v="GASTOS MERCADEO"/>
  </r>
  <r>
    <x v="14"/>
    <x v="14"/>
    <x v="49"/>
    <x v="10"/>
    <x v="57"/>
    <n v="65724"/>
    <n v="367753"/>
    <x v="0"/>
    <x v="2"/>
    <x v="4"/>
    <x v="13"/>
    <s v="GASTOS SALUD"/>
    <s v="EPS-S"/>
  </r>
  <r>
    <x v="14"/>
    <x v="14"/>
    <x v="50"/>
    <x v="11"/>
    <x v="58"/>
    <n v="11372865"/>
    <n v="12531326"/>
    <x v="0"/>
    <x v="2"/>
    <x v="4"/>
    <x v="13"/>
    <s v="GASTOS SALUD"/>
    <s v="IPS"/>
  </r>
  <r>
    <x v="14"/>
    <x v="14"/>
    <x v="51"/>
    <x v="12"/>
    <x v="59"/>
    <n v="0"/>
    <n v="0"/>
    <x v="0"/>
    <x v="2"/>
    <x v="4"/>
    <x v="13"/>
    <s v="GASTOS SALUD"/>
    <s v="EPS"/>
  </r>
  <r>
    <x v="14"/>
    <x v="14"/>
    <x v="52"/>
    <x v="13"/>
    <x v="14"/>
    <n v="0"/>
    <n v="0"/>
    <x v="0"/>
    <x v="2"/>
    <x v="4"/>
    <x v="13"/>
    <s v="GASTOS SALUD"/>
    <s v="MED-PRE"/>
  </r>
  <r>
    <x v="14"/>
    <x v="14"/>
    <x v="53"/>
    <x v="14"/>
    <x v="17"/>
    <n v="0"/>
    <n v="0"/>
    <x v="0"/>
    <x v="2"/>
    <x v="4"/>
    <x v="13"/>
    <s v="GASTOS SERV.SOC"/>
    <m/>
  </r>
  <r>
    <x v="14"/>
    <x v="14"/>
    <x v="54"/>
    <x v="15"/>
    <x v="18"/>
    <n v="867557"/>
    <n v="1059788"/>
    <x v="0"/>
    <x v="2"/>
    <x v="4"/>
    <x v="13"/>
    <s v="GASTOS SERV.SOC"/>
    <m/>
  </r>
  <r>
    <x v="14"/>
    <x v="14"/>
    <x v="55"/>
    <x v="16"/>
    <x v="37"/>
    <n v="226036"/>
    <n v="96543"/>
    <x v="0"/>
    <x v="2"/>
    <x v="4"/>
    <x v="13"/>
    <s v="GASTOS SERV.SOC"/>
    <m/>
  </r>
  <r>
    <x v="14"/>
    <x v="14"/>
    <x v="56"/>
    <x v="17"/>
    <x v="20"/>
    <n v="0"/>
    <n v="0"/>
    <x v="0"/>
    <x v="2"/>
    <x v="4"/>
    <x v="13"/>
    <s v="GASTOS SERV.SOC"/>
    <m/>
  </r>
  <r>
    <x v="14"/>
    <x v="14"/>
    <x v="57"/>
    <x v="18"/>
    <x v="21"/>
    <n v="1590488"/>
    <n v="732422"/>
    <x v="0"/>
    <x v="2"/>
    <x v="4"/>
    <x v="13"/>
    <s v="GASTOS SERV.SOC"/>
    <m/>
  </r>
  <r>
    <x v="14"/>
    <x v="14"/>
    <x v="58"/>
    <x v="19"/>
    <x v="22"/>
    <n v="2259688"/>
    <n v="838527"/>
    <x v="0"/>
    <x v="2"/>
    <x v="4"/>
    <x v="13"/>
    <s v="GASTOS SERV.SOC"/>
    <m/>
  </r>
  <r>
    <x v="14"/>
    <x v="14"/>
    <x v="59"/>
    <x v="20"/>
    <x v="23"/>
    <n v="2986033"/>
    <n v="3994075"/>
    <x v="0"/>
    <x v="2"/>
    <x v="4"/>
    <x v="13"/>
    <s v="GASTOS SERV.SOC"/>
    <m/>
  </r>
  <r>
    <x v="14"/>
    <x v="14"/>
    <x v="60"/>
    <x v="21"/>
    <x v="38"/>
    <n v="90219"/>
    <n v="263647"/>
    <x v="0"/>
    <x v="2"/>
    <x v="4"/>
    <x v="13"/>
    <s v="GASTOS SERV.SOC"/>
    <s v="CRED. SOCIAL"/>
  </r>
  <r>
    <x v="14"/>
    <x v="14"/>
    <x v="61"/>
    <x v="22"/>
    <x v="25"/>
    <n v="0"/>
    <n v="0"/>
    <x v="0"/>
    <x v="2"/>
    <x v="4"/>
    <x v="13"/>
    <s v="GASTOS SERV.SOC"/>
    <m/>
  </r>
  <r>
    <x v="14"/>
    <x v="14"/>
    <x v="62"/>
    <x v="23"/>
    <x v="26"/>
    <n v="94288"/>
    <n v="25657"/>
    <x v="0"/>
    <x v="2"/>
    <x v="4"/>
    <x v="13"/>
    <s v="GASTOS SERV.SOC"/>
    <m/>
  </r>
  <r>
    <x v="14"/>
    <x v="14"/>
    <x v="2"/>
    <x v="43"/>
    <x v="60"/>
    <n v="40165263"/>
    <n v="42649224"/>
    <x v="1"/>
    <x v="1"/>
    <x v="1"/>
    <x v="1"/>
    <m/>
    <m/>
  </r>
  <r>
    <x v="14"/>
    <x v="14"/>
    <x v="2"/>
    <x v="25"/>
    <x v="61"/>
    <m/>
    <m/>
    <x v="1"/>
    <x v="1"/>
    <x v="1"/>
    <x v="1"/>
    <m/>
    <m/>
  </r>
  <r>
    <x v="14"/>
    <x v="14"/>
    <x v="63"/>
    <x v="44"/>
    <x v="62"/>
    <n v="0"/>
    <n v="0"/>
    <x v="0"/>
    <x v="2"/>
    <x v="5"/>
    <x v="14"/>
    <s v="OTRO GASTOS"/>
    <m/>
  </r>
  <r>
    <x v="14"/>
    <x v="14"/>
    <x v="64"/>
    <x v="45"/>
    <x v="63"/>
    <n v="0"/>
    <n v="0"/>
    <x v="0"/>
    <x v="2"/>
    <x v="5"/>
    <x v="14"/>
    <s v="OTRO GASTOS"/>
    <m/>
  </r>
  <r>
    <x v="14"/>
    <x v="14"/>
    <x v="2"/>
    <x v="46"/>
    <x v="62"/>
    <n v="0"/>
    <n v="0"/>
    <x v="1"/>
    <x v="1"/>
    <x v="1"/>
    <x v="1"/>
    <m/>
    <m/>
  </r>
  <r>
    <x v="14"/>
    <x v="14"/>
    <x v="65"/>
    <x v="47"/>
    <x v="64"/>
    <n v="660310164"/>
    <n v="681392609"/>
    <x v="1"/>
    <x v="1"/>
    <x v="1"/>
    <x v="1"/>
    <m/>
    <m/>
  </r>
  <r>
    <x v="14"/>
    <x v="14"/>
    <x v="66"/>
    <x v="25"/>
    <x v="65"/>
    <n v="1208611882"/>
    <n v="1205580135"/>
    <x v="1"/>
    <x v="1"/>
    <x v="1"/>
    <x v="1"/>
    <m/>
    <m/>
  </r>
  <r>
    <x v="14"/>
    <x v="14"/>
    <x v="2"/>
    <x v="25"/>
    <x v="66"/>
    <m/>
    <m/>
    <x v="1"/>
    <x v="1"/>
    <x v="1"/>
    <x v="1"/>
    <m/>
    <m/>
  </r>
  <r>
    <x v="14"/>
    <x v="14"/>
    <x v="67"/>
    <x v="48"/>
    <x v="66"/>
    <n v="9225442"/>
    <n v="26502788"/>
    <x v="1"/>
    <x v="1"/>
    <x v="1"/>
    <x v="1"/>
    <m/>
    <m/>
  </r>
  <r>
    <x v="15"/>
    <x v="15"/>
    <x v="0"/>
    <x v="0"/>
    <x v="0"/>
    <n v="163098115"/>
    <n v="176135707"/>
    <x v="0"/>
    <x v="0"/>
    <x v="0"/>
    <x v="0"/>
    <s v="SUBSIDIO DINERO"/>
    <s v="SUB-DINERO"/>
  </r>
  <r>
    <x v="15"/>
    <x v="15"/>
    <x v="1"/>
    <x v="1"/>
    <x v="1"/>
    <n v="3636341"/>
    <n v="4113468"/>
    <x v="0"/>
    <x v="0"/>
    <x v="0"/>
    <x v="0"/>
    <s v="SUBSIDIO DINERO"/>
    <s v="SUB-DINERO"/>
  </r>
  <r>
    <x v="15"/>
    <x v="15"/>
    <x v="2"/>
    <x v="2"/>
    <x v="2"/>
    <n v="166734456"/>
    <n v="180249175"/>
    <x v="1"/>
    <x v="1"/>
    <x v="1"/>
    <x v="1"/>
    <m/>
    <m/>
  </r>
  <r>
    <x v="15"/>
    <x v="15"/>
    <x v="3"/>
    <x v="3"/>
    <x v="3"/>
    <n v="0"/>
    <n v="0"/>
    <x v="0"/>
    <x v="0"/>
    <x v="0"/>
    <x v="2"/>
    <s v="OTRO GASTOS"/>
    <s v="SUB-DINERO"/>
  </r>
  <r>
    <x v="15"/>
    <x v="15"/>
    <x v="4"/>
    <x v="4"/>
    <x v="4"/>
    <n v="21696131"/>
    <n v="36532426"/>
    <x v="0"/>
    <x v="0"/>
    <x v="0"/>
    <x v="3"/>
    <s v="OTRO GASTOS"/>
    <m/>
  </r>
  <r>
    <x v="15"/>
    <x v="15"/>
    <x v="2"/>
    <x v="5"/>
    <x v="5"/>
    <n v="21696131"/>
    <n v="36532426"/>
    <x v="1"/>
    <x v="1"/>
    <x v="1"/>
    <x v="1"/>
    <m/>
    <m/>
  </r>
  <r>
    <x v="15"/>
    <x v="15"/>
    <x v="5"/>
    <x v="6"/>
    <x v="6"/>
    <n v="0"/>
    <n v="0"/>
    <x v="0"/>
    <x v="0"/>
    <x v="0"/>
    <x v="4"/>
    <s v="OTRO GASTOS"/>
    <m/>
  </r>
  <r>
    <x v="15"/>
    <x v="15"/>
    <x v="2"/>
    <x v="7"/>
    <x v="7"/>
    <n v="0"/>
    <n v="0"/>
    <x v="1"/>
    <x v="1"/>
    <x v="1"/>
    <x v="1"/>
    <m/>
    <m/>
  </r>
  <r>
    <x v="15"/>
    <x v="15"/>
    <x v="2"/>
    <x v="8"/>
    <x v="8"/>
    <m/>
    <m/>
    <x v="1"/>
    <x v="1"/>
    <x v="1"/>
    <x v="1"/>
    <m/>
    <m/>
  </r>
  <r>
    <x v="15"/>
    <x v="15"/>
    <x v="6"/>
    <x v="9"/>
    <x v="9"/>
    <n v="794164975"/>
    <n v="916704146"/>
    <x v="0"/>
    <x v="0"/>
    <x v="0"/>
    <x v="5"/>
    <s v="GASTOS MERCADEO"/>
    <s v="GASTOS MERCADEO"/>
  </r>
  <r>
    <x v="15"/>
    <x v="15"/>
    <x v="2"/>
    <x v="8"/>
    <x v="10"/>
    <m/>
    <m/>
    <x v="1"/>
    <x v="1"/>
    <x v="1"/>
    <x v="1"/>
    <m/>
    <m/>
  </r>
  <r>
    <x v="15"/>
    <x v="15"/>
    <x v="7"/>
    <x v="10"/>
    <x v="11"/>
    <n v="117963825"/>
    <n v="50172514"/>
    <x v="0"/>
    <x v="0"/>
    <x v="0"/>
    <x v="6"/>
    <s v="GASTOS SALUD"/>
    <s v="EPS-S"/>
  </r>
  <r>
    <x v="15"/>
    <x v="15"/>
    <x v="8"/>
    <x v="11"/>
    <x v="12"/>
    <n v="160726664"/>
    <n v="175041809"/>
    <x v="0"/>
    <x v="0"/>
    <x v="0"/>
    <x v="6"/>
    <s v="GASTOS SALUD"/>
    <s v="IPS"/>
  </r>
  <r>
    <x v="15"/>
    <x v="15"/>
    <x v="9"/>
    <x v="12"/>
    <x v="13"/>
    <n v="0"/>
    <n v="0"/>
    <x v="0"/>
    <x v="0"/>
    <x v="0"/>
    <x v="6"/>
    <s v="GASTOS SALUD"/>
    <s v="EPS"/>
  </r>
  <r>
    <x v="15"/>
    <x v="15"/>
    <x v="10"/>
    <x v="13"/>
    <x v="14"/>
    <n v="0"/>
    <n v="0"/>
    <x v="0"/>
    <x v="0"/>
    <x v="0"/>
    <x v="6"/>
    <s v="GASTOS SALUD"/>
    <s v="MED-PRE"/>
  </r>
  <r>
    <x v="15"/>
    <x v="15"/>
    <x v="2"/>
    <x v="8"/>
    <x v="15"/>
    <n v="278690489"/>
    <n v="225214323"/>
    <x v="1"/>
    <x v="1"/>
    <x v="1"/>
    <x v="1"/>
    <m/>
    <m/>
  </r>
  <r>
    <x v="15"/>
    <x v="15"/>
    <x v="2"/>
    <x v="8"/>
    <x v="16"/>
    <m/>
    <m/>
    <x v="1"/>
    <x v="1"/>
    <x v="1"/>
    <x v="1"/>
    <m/>
    <m/>
  </r>
  <r>
    <x v="15"/>
    <x v="15"/>
    <x v="11"/>
    <x v="14"/>
    <x v="17"/>
    <n v="0"/>
    <n v="0"/>
    <x v="0"/>
    <x v="0"/>
    <x v="0"/>
    <x v="7"/>
    <s v="GASTOS SERV.SOC"/>
    <m/>
  </r>
  <r>
    <x v="15"/>
    <x v="15"/>
    <x v="12"/>
    <x v="15"/>
    <x v="18"/>
    <n v="50150421"/>
    <n v="39567225"/>
    <x v="0"/>
    <x v="0"/>
    <x v="0"/>
    <x v="7"/>
    <s v="GASTOS SERV.SOC"/>
    <m/>
  </r>
  <r>
    <x v="15"/>
    <x v="15"/>
    <x v="13"/>
    <x v="16"/>
    <x v="19"/>
    <n v="10615454"/>
    <n v="9567919"/>
    <x v="0"/>
    <x v="0"/>
    <x v="0"/>
    <x v="7"/>
    <s v="GASTOS SERV.SOC"/>
    <m/>
  </r>
  <r>
    <x v="15"/>
    <x v="15"/>
    <x v="14"/>
    <x v="17"/>
    <x v="20"/>
    <n v="2464170"/>
    <n v="2867484"/>
    <x v="0"/>
    <x v="0"/>
    <x v="0"/>
    <x v="7"/>
    <s v="GASTOS SERV.SOC"/>
    <m/>
  </r>
  <r>
    <x v="15"/>
    <x v="15"/>
    <x v="15"/>
    <x v="18"/>
    <x v="21"/>
    <n v="2027822"/>
    <n v="2139805"/>
    <x v="0"/>
    <x v="0"/>
    <x v="0"/>
    <x v="7"/>
    <s v="GASTOS SERV.SOC"/>
    <m/>
  </r>
  <r>
    <x v="15"/>
    <x v="15"/>
    <x v="16"/>
    <x v="19"/>
    <x v="22"/>
    <n v="38660627"/>
    <n v="47108492"/>
    <x v="0"/>
    <x v="0"/>
    <x v="0"/>
    <x v="7"/>
    <s v="GASTOS SERV.SOC"/>
    <m/>
  </r>
  <r>
    <x v="15"/>
    <x v="15"/>
    <x v="17"/>
    <x v="20"/>
    <x v="23"/>
    <n v="80568165"/>
    <n v="82356624"/>
    <x v="0"/>
    <x v="0"/>
    <x v="0"/>
    <x v="7"/>
    <s v="GASTOS SERV.SOC"/>
    <m/>
  </r>
  <r>
    <x v="15"/>
    <x v="15"/>
    <x v="18"/>
    <x v="21"/>
    <x v="24"/>
    <n v="0"/>
    <n v="0"/>
    <x v="0"/>
    <x v="0"/>
    <x v="0"/>
    <x v="7"/>
    <s v="GASTOS SERV.SOC"/>
    <s v="CRED. SOCIAL"/>
  </r>
  <r>
    <x v="15"/>
    <x v="15"/>
    <x v="19"/>
    <x v="22"/>
    <x v="25"/>
    <n v="0"/>
    <n v="0"/>
    <x v="0"/>
    <x v="0"/>
    <x v="0"/>
    <x v="7"/>
    <s v="GASTOS SERV.SOC"/>
    <m/>
  </r>
  <r>
    <x v="15"/>
    <x v="15"/>
    <x v="20"/>
    <x v="23"/>
    <x v="26"/>
    <n v="0"/>
    <n v="0"/>
    <x v="0"/>
    <x v="0"/>
    <x v="0"/>
    <x v="7"/>
    <s v="GASTOS SERV.SOC"/>
    <m/>
  </r>
  <r>
    <x v="15"/>
    <x v="15"/>
    <x v="2"/>
    <x v="8"/>
    <x v="27"/>
    <n v="184486659"/>
    <n v="183607549"/>
    <x v="1"/>
    <x v="1"/>
    <x v="1"/>
    <x v="1"/>
    <m/>
    <m/>
  </r>
  <r>
    <x v="15"/>
    <x v="15"/>
    <x v="2"/>
    <x v="24"/>
    <x v="28"/>
    <n v="1445772710"/>
    <n v="1542307619"/>
    <x v="1"/>
    <x v="1"/>
    <x v="1"/>
    <x v="1"/>
    <m/>
    <m/>
  </r>
  <r>
    <x v="15"/>
    <x v="15"/>
    <x v="2"/>
    <x v="25"/>
    <x v="29"/>
    <m/>
    <m/>
    <x v="1"/>
    <x v="1"/>
    <x v="1"/>
    <x v="1"/>
    <m/>
    <m/>
  </r>
  <r>
    <x v="15"/>
    <x v="15"/>
    <x v="2"/>
    <x v="26"/>
    <x v="30"/>
    <m/>
    <m/>
    <x v="1"/>
    <x v="1"/>
    <x v="1"/>
    <x v="1"/>
    <m/>
    <m/>
  </r>
  <r>
    <x v="15"/>
    <x v="15"/>
    <x v="21"/>
    <x v="27"/>
    <x v="31"/>
    <n v="49898250"/>
    <n v="56993279"/>
    <x v="0"/>
    <x v="2"/>
    <x v="2"/>
    <x v="8"/>
    <s v="GTOS ADMON"/>
    <m/>
  </r>
  <r>
    <x v="15"/>
    <x v="15"/>
    <x v="2"/>
    <x v="26"/>
    <x v="8"/>
    <m/>
    <m/>
    <x v="1"/>
    <x v="1"/>
    <x v="1"/>
    <x v="1"/>
    <m/>
    <m/>
  </r>
  <r>
    <x v="15"/>
    <x v="15"/>
    <x v="22"/>
    <x v="9"/>
    <x v="32"/>
    <n v="171794984"/>
    <n v="194860811"/>
    <x v="0"/>
    <x v="2"/>
    <x v="2"/>
    <x v="9"/>
    <s v="GASTOS MERCADEO"/>
    <s v="GASTOS MERCADEO"/>
  </r>
  <r>
    <x v="15"/>
    <x v="15"/>
    <x v="2"/>
    <x v="26"/>
    <x v="33"/>
    <m/>
    <m/>
    <x v="1"/>
    <x v="1"/>
    <x v="1"/>
    <x v="1"/>
    <m/>
    <m/>
  </r>
  <r>
    <x v="15"/>
    <x v="15"/>
    <x v="23"/>
    <x v="10"/>
    <x v="34"/>
    <n v="7885817"/>
    <n v="4355159"/>
    <x v="0"/>
    <x v="2"/>
    <x v="2"/>
    <x v="10"/>
    <s v="GASTOS SALUD"/>
    <s v="EPS-S"/>
  </r>
  <r>
    <x v="15"/>
    <x v="15"/>
    <x v="24"/>
    <x v="11"/>
    <x v="12"/>
    <n v="83157960"/>
    <n v="84291120"/>
    <x v="0"/>
    <x v="2"/>
    <x v="2"/>
    <x v="10"/>
    <s v="GASTOS SALUD"/>
    <s v="IPS"/>
  </r>
  <r>
    <x v="15"/>
    <x v="15"/>
    <x v="25"/>
    <x v="12"/>
    <x v="13"/>
    <n v="0"/>
    <n v="0"/>
    <x v="0"/>
    <x v="2"/>
    <x v="2"/>
    <x v="10"/>
    <s v="GASTOS SALUD"/>
    <s v="EPS"/>
  </r>
  <r>
    <x v="15"/>
    <x v="15"/>
    <x v="26"/>
    <x v="13"/>
    <x v="14"/>
    <n v="0"/>
    <n v="0"/>
    <x v="0"/>
    <x v="2"/>
    <x v="2"/>
    <x v="10"/>
    <s v="GASTOS SALUD"/>
    <s v="MED-PRE"/>
  </r>
  <r>
    <x v="15"/>
    <x v="15"/>
    <x v="2"/>
    <x v="26"/>
    <x v="35"/>
    <n v="91043777"/>
    <n v="88646279"/>
    <x v="1"/>
    <x v="1"/>
    <x v="1"/>
    <x v="1"/>
    <m/>
    <m/>
  </r>
  <r>
    <x v="15"/>
    <x v="15"/>
    <x v="2"/>
    <x v="26"/>
    <x v="36"/>
    <m/>
    <m/>
    <x v="1"/>
    <x v="1"/>
    <x v="1"/>
    <x v="1"/>
    <m/>
    <m/>
  </r>
  <r>
    <x v="15"/>
    <x v="15"/>
    <x v="27"/>
    <x v="14"/>
    <x v="17"/>
    <n v="0"/>
    <n v="0"/>
    <x v="0"/>
    <x v="2"/>
    <x v="2"/>
    <x v="11"/>
    <s v="GASTOS SERV.SOC"/>
    <m/>
  </r>
  <r>
    <x v="15"/>
    <x v="15"/>
    <x v="28"/>
    <x v="15"/>
    <x v="18"/>
    <n v="24768170"/>
    <n v="55451073"/>
    <x v="0"/>
    <x v="2"/>
    <x v="2"/>
    <x v="11"/>
    <s v="GASTOS SERV.SOC"/>
    <m/>
  </r>
  <r>
    <x v="15"/>
    <x v="15"/>
    <x v="29"/>
    <x v="16"/>
    <x v="37"/>
    <n v="5398677"/>
    <n v="6833369"/>
    <x v="0"/>
    <x v="2"/>
    <x v="2"/>
    <x v="11"/>
    <s v="GASTOS SERV.SOC"/>
    <m/>
  </r>
  <r>
    <x v="15"/>
    <x v="15"/>
    <x v="30"/>
    <x v="17"/>
    <x v="20"/>
    <n v="313963"/>
    <n v="389465"/>
    <x v="0"/>
    <x v="2"/>
    <x v="2"/>
    <x v="11"/>
    <s v="GASTOS SERV.SOC"/>
    <m/>
  </r>
  <r>
    <x v="15"/>
    <x v="15"/>
    <x v="31"/>
    <x v="18"/>
    <x v="21"/>
    <n v="6022447"/>
    <n v="7691409"/>
    <x v="0"/>
    <x v="2"/>
    <x v="2"/>
    <x v="11"/>
    <s v="GASTOS SERV.SOC"/>
    <m/>
  </r>
  <r>
    <x v="15"/>
    <x v="15"/>
    <x v="32"/>
    <x v="19"/>
    <x v="22"/>
    <n v="7121995"/>
    <n v="9564385"/>
    <x v="0"/>
    <x v="2"/>
    <x v="2"/>
    <x v="11"/>
    <s v="GASTOS SERV.SOC"/>
    <m/>
  </r>
  <r>
    <x v="15"/>
    <x v="15"/>
    <x v="33"/>
    <x v="20"/>
    <x v="23"/>
    <n v="54753914"/>
    <n v="77254668"/>
    <x v="0"/>
    <x v="2"/>
    <x v="2"/>
    <x v="11"/>
    <s v="GASTOS SERV.SOC"/>
    <m/>
  </r>
  <r>
    <x v="15"/>
    <x v="15"/>
    <x v="34"/>
    <x v="21"/>
    <x v="38"/>
    <n v="19523528"/>
    <n v="18661901"/>
    <x v="0"/>
    <x v="2"/>
    <x v="2"/>
    <x v="11"/>
    <s v="GASTOS SERV.SOC"/>
    <s v="CRED. SOCIAL"/>
  </r>
  <r>
    <x v="15"/>
    <x v="15"/>
    <x v="35"/>
    <x v="22"/>
    <x v="39"/>
    <n v="0"/>
    <n v="0"/>
    <x v="0"/>
    <x v="2"/>
    <x v="2"/>
    <x v="11"/>
    <s v="GASTOS SERV.SOC"/>
    <m/>
  </r>
  <r>
    <x v="15"/>
    <x v="15"/>
    <x v="36"/>
    <x v="23"/>
    <x v="26"/>
    <n v="0"/>
    <n v="0"/>
    <x v="0"/>
    <x v="2"/>
    <x v="2"/>
    <x v="11"/>
    <s v="GASTOS SERV.SOC"/>
    <m/>
  </r>
  <r>
    <x v="15"/>
    <x v="15"/>
    <x v="2"/>
    <x v="26"/>
    <x v="40"/>
    <n v="117902694"/>
    <n v="175846270"/>
    <x v="1"/>
    <x v="1"/>
    <x v="1"/>
    <x v="1"/>
    <m/>
    <m/>
  </r>
  <r>
    <x v="15"/>
    <x v="15"/>
    <x v="2"/>
    <x v="28"/>
    <x v="41"/>
    <n v="430639705"/>
    <n v="516346639"/>
    <x v="1"/>
    <x v="1"/>
    <x v="1"/>
    <x v="1"/>
    <m/>
    <m/>
  </r>
  <r>
    <x v="15"/>
    <x v="15"/>
    <x v="2"/>
    <x v="29"/>
    <x v="42"/>
    <m/>
    <m/>
    <x v="1"/>
    <x v="1"/>
    <x v="1"/>
    <x v="1"/>
    <m/>
    <m/>
  </r>
  <r>
    <x v="15"/>
    <x v="15"/>
    <x v="2"/>
    <x v="30"/>
    <x v="43"/>
    <n v="166304435"/>
    <n v="190457278"/>
    <x v="1"/>
    <x v="1"/>
    <x v="1"/>
    <x v="1"/>
    <m/>
    <m/>
  </r>
  <r>
    <x v="15"/>
    <x v="15"/>
    <x v="37"/>
    <x v="31"/>
    <x v="44"/>
    <n v="126268182"/>
    <n v="144606452"/>
    <x v="0"/>
    <x v="2"/>
    <x v="3"/>
    <x v="12"/>
    <s v="APROP. DE  LEY"/>
    <m/>
  </r>
  <r>
    <x v="15"/>
    <x v="15"/>
    <x v="38"/>
    <x v="32"/>
    <x v="45"/>
    <n v="21557982"/>
    <n v="24688906"/>
    <x v="0"/>
    <x v="2"/>
    <x v="3"/>
    <x v="12"/>
    <s v="APROP. DE  LEY"/>
    <m/>
  </r>
  <r>
    <x v="15"/>
    <x v="15"/>
    <x v="39"/>
    <x v="33"/>
    <x v="46"/>
    <n v="18478271"/>
    <n v="21161920"/>
    <x v="0"/>
    <x v="2"/>
    <x v="3"/>
    <x v="12"/>
    <s v="APROP. DE  LEY"/>
    <m/>
  </r>
  <r>
    <x v="15"/>
    <x v="15"/>
    <x v="40"/>
    <x v="34"/>
    <x v="47"/>
    <n v="101355821"/>
    <n v="115767598"/>
    <x v="0"/>
    <x v="2"/>
    <x v="3"/>
    <x v="12"/>
    <s v="APROP. DE  LEY"/>
    <m/>
  </r>
  <r>
    <x v="15"/>
    <x v="15"/>
    <x v="41"/>
    <x v="35"/>
    <x v="48"/>
    <n v="62372813"/>
    <n v="71241599"/>
    <x v="0"/>
    <x v="2"/>
    <x v="3"/>
    <x v="12"/>
    <s v="APROP. DE  LEY"/>
    <m/>
  </r>
  <r>
    <x v="15"/>
    <x v="15"/>
    <x v="42"/>
    <x v="36"/>
    <x v="49"/>
    <n v="38983008"/>
    <n v="44525999"/>
    <x v="0"/>
    <x v="2"/>
    <x v="3"/>
    <x v="12"/>
    <s v="APROP. DE  LEY"/>
    <m/>
  </r>
  <r>
    <x v="15"/>
    <x v="15"/>
    <x v="43"/>
    <x v="37"/>
    <x v="50"/>
    <n v="0"/>
    <n v="0"/>
    <x v="0"/>
    <x v="2"/>
    <x v="3"/>
    <x v="12"/>
    <s v="APROP. DE  LEY"/>
    <m/>
  </r>
  <r>
    <x v="15"/>
    <x v="15"/>
    <x v="44"/>
    <x v="38"/>
    <x v="51"/>
    <n v="12474563"/>
    <n v="14248320"/>
    <x v="0"/>
    <x v="2"/>
    <x v="3"/>
    <x v="12"/>
    <s v="APROP. DE  LEY"/>
    <m/>
  </r>
  <r>
    <x v="15"/>
    <x v="15"/>
    <x v="45"/>
    <x v="39"/>
    <x v="52"/>
    <n v="6237281"/>
    <n v="7124160"/>
    <x v="0"/>
    <x v="2"/>
    <x v="3"/>
    <x v="12"/>
    <s v="APROP. DE  LEY"/>
    <m/>
  </r>
  <r>
    <x v="15"/>
    <x v="15"/>
    <x v="46"/>
    <x v="40"/>
    <x v="53"/>
    <n v="2650000"/>
    <n v="350000"/>
    <x v="0"/>
    <x v="2"/>
    <x v="3"/>
    <x v="12"/>
    <s v="APROP. DE  LEY"/>
    <m/>
  </r>
  <r>
    <x v="15"/>
    <x v="15"/>
    <x v="2"/>
    <x v="41"/>
    <x v="54"/>
    <n v="289022100"/>
    <n v="327947356"/>
    <x v="1"/>
    <x v="1"/>
    <x v="1"/>
    <x v="1"/>
    <m/>
    <m/>
  </r>
  <r>
    <x v="15"/>
    <x v="15"/>
    <x v="2"/>
    <x v="42"/>
    <x v="55"/>
    <m/>
    <m/>
    <x v="1"/>
    <x v="1"/>
    <x v="1"/>
    <x v="1"/>
    <m/>
    <m/>
  </r>
  <r>
    <x v="15"/>
    <x v="15"/>
    <x v="47"/>
    <x v="27"/>
    <x v="56"/>
    <n v="40864256"/>
    <n v="18788492"/>
    <x v="0"/>
    <x v="2"/>
    <x v="4"/>
    <x v="13"/>
    <s v="OTRO GASTOS"/>
    <m/>
  </r>
  <r>
    <x v="15"/>
    <x v="15"/>
    <x v="48"/>
    <x v="9"/>
    <x v="8"/>
    <n v="11302278"/>
    <n v="15630702"/>
    <x v="0"/>
    <x v="2"/>
    <x v="4"/>
    <x v="13"/>
    <s v="GASTOS MERCADEO"/>
    <s v="GASTOS MERCADEO"/>
  </r>
  <r>
    <x v="15"/>
    <x v="15"/>
    <x v="49"/>
    <x v="10"/>
    <x v="57"/>
    <n v="13724"/>
    <n v="313579"/>
    <x v="0"/>
    <x v="2"/>
    <x v="4"/>
    <x v="13"/>
    <s v="GASTOS SALUD"/>
    <s v="EPS-S"/>
  </r>
  <r>
    <x v="15"/>
    <x v="15"/>
    <x v="50"/>
    <x v="11"/>
    <x v="58"/>
    <n v="1745936"/>
    <n v="1284318"/>
    <x v="0"/>
    <x v="2"/>
    <x v="4"/>
    <x v="13"/>
    <s v="GASTOS SALUD"/>
    <s v="IPS"/>
  </r>
  <r>
    <x v="15"/>
    <x v="15"/>
    <x v="51"/>
    <x v="12"/>
    <x v="59"/>
    <n v="0"/>
    <n v="0"/>
    <x v="0"/>
    <x v="2"/>
    <x v="4"/>
    <x v="13"/>
    <s v="GASTOS SALUD"/>
    <s v="EPS"/>
  </r>
  <r>
    <x v="15"/>
    <x v="15"/>
    <x v="52"/>
    <x v="13"/>
    <x v="14"/>
    <n v="0"/>
    <n v="0"/>
    <x v="0"/>
    <x v="2"/>
    <x v="4"/>
    <x v="13"/>
    <s v="GASTOS SALUD"/>
    <s v="MED-PRE"/>
  </r>
  <r>
    <x v="15"/>
    <x v="15"/>
    <x v="53"/>
    <x v="14"/>
    <x v="17"/>
    <n v="0"/>
    <n v="0"/>
    <x v="0"/>
    <x v="2"/>
    <x v="4"/>
    <x v="13"/>
    <s v="GASTOS SERV.SOC"/>
    <m/>
  </r>
  <r>
    <x v="15"/>
    <x v="15"/>
    <x v="54"/>
    <x v="15"/>
    <x v="18"/>
    <n v="746721"/>
    <n v="1215634"/>
    <x v="0"/>
    <x v="2"/>
    <x v="4"/>
    <x v="13"/>
    <s v="GASTOS SERV.SOC"/>
    <m/>
  </r>
  <r>
    <x v="15"/>
    <x v="15"/>
    <x v="55"/>
    <x v="16"/>
    <x v="37"/>
    <n v="77932"/>
    <n v="373571"/>
    <x v="0"/>
    <x v="2"/>
    <x v="4"/>
    <x v="13"/>
    <s v="GASTOS SERV.SOC"/>
    <m/>
  </r>
  <r>
    <x v="15"/>
    <x v="15"/>
    <x v="56"/>
    <x v="17"/>
    <x v="20"/>
    <n v="285360"/>
    <n v="7228"/>
    <x v="0"/>
    <x v="2"/>
    <x v="4"/>
    <x v="13"/>
    <s v="GASTOS SERV.SOC"/>
    <m/>
  </r>
  <r>
    <x v="15"/>
    <x v="15"/>
    <x v="57"/>
    <x v="18"/>
    <x v="21"/>
    <n v="31685"/>
    <n v="315082"/>
    <x v="0"/>
    <x v="2"/>
    <x v="4"/>
    <x v="13"/>
    <s v="GASTOS SERV.SOC"/>
    <m/>
  </r>
  <r>
    <x v="15"/>
    <x v="15"/>
    <x v="58"/>
    <x v="19"/>
    <x v="22"/>
    <n v="378440"/>
    <n v="305426"/>
    <x v="0"/>
    <x v="2"/>
    <x v="4"/>
    <x v="13"/>
    <s v="GASTOS SERV.SOC"/>
    <m/>
  </r>
  <r>
    <x v="15"/>
    <x v="15"/>
    <x v="59"/>
    <x v="20"/>
    <x v="23"/>
    <n v="1273301"/>
    <n v="1341255"/>
    <x v="0"/>
    <x v="2"/>
    <x v="4"/>
    <x v="13"/>
    <s v="GASTOS SERV.SOC"/>
    <m/>
  </r>
  <r>
    <x v="15"/>
    <x v="15"/>
    <x v="60"/>
    <x v="21"/>
    <x v="38"/>
    <n v="7151191"/>
    <n v="8867669"/>
    <x v="0"/>
    <x v="2"/>
    <x v="4"/>
    <x v="13"/>
    <s v="GASTOS SERV.SOC"/>
    <s v="CRED. SOCIAL"/>
  </r>
  <r>
    <x v="15"/>
    <x v="15"/>
    <x v="61"/>
    <x v="22"/>
    <x v="25"/>
    <n v="0"/>
    <n v="0"/>
    <x v="0"/>
    <x v="2"/>
    <x v="4"/>
    <x v="13"/>
    <s v="GASTOS SERV.SOC"/>
    <m/>
  </r>
  <r>
    <x v="15"/>
    <x v="15"/>
    <x v="62"/>
    <x v="23"/>
    <x v="26"/>
    <n v="0"/>
    <n v="0"/>
    <x v="0"/>
    <x v="2"/>
    <x v="4"/>
    <x v="13"/>
    <s v="GASTOS SERV.SOC"/>
    <m/>
  </r>
  <r>
    <x v="15"/>
    <x v="15"/>
    <x v="2"/>
    <x v="43"/>
    <x v="60"/>
    <n v="63870824"/>
    <n v="48442956"/>
    <x v="1"/>
    <x v="1"/>
    <x v="1"/>
    <x v="1"/>
    <m/>
    <m/>
  </r>
  <r>
    <x v="15"/>
    <x v="15"/>
    <x v="2"/>
    <x v="25"/>
    <x v="61"/>
    <m/>
    <m/>
    <x v="1"/>
    <x v="1"/>
    <x v="1"/>
    <x v="1"/>
    <m/>
    <m/>
  </r>
  <r>
    <x v="15"/>
    <x v="15"/>
    <x v="63"/>
    <x v="44"/>
    <x v="62"/>
    <n v="0"/>
    <n v="0"/>
    <x v="0"/>
    <x v="2"/>
    <x v="5"/>
    <x v="14"/>
    <s v="OTRO GASTOS"/>
    <m/>
  </r>
  <r>
    <x v="15"/>
    <x v="15"/>
    <x v="64"/>
    <x v="45"/>
    <x v="63"/>
    <n v="3354407"/>
    <n v="3354407"/>
    <x v="0"/>
    <x v="2"/>
    <x v="5"/>
    <x v="14"/>
    <s v="OTRO GASTOS"/>
    <m/>
  </r>
  <r>
    <x v="15"/>
    <x v="15"/>
    <x v="2"/>
    <x v="46"/>
    <x v="62"/>
    <n v="3354407"/>
    <n v="3354407"/>
    <x v="1"/>
    <x v="1"/>
    <x v="1"/>
    <x v="1"/>
    <m/>
    <m/>
  </r>
  <r>
    <x v="15"/>
    <x v="15"/>
    <x v="65"/>
    <x v="47"/>
    <x v="64"/>
    <n v="786887036"/>
    <n v="896091358"/>
    <x v="1"/>
    <x v="1"/>
    <x v="1"/>
    <x v="1"/>
    <m/>
    <m/>
  </r>
  <r>
    <x v="15"/>
    <x v="15"/>
    <x v="66"/>
    <x v="25"/>
    <x v="65"/>
    <n v="2232659746"/>
    <n v="2438398977"/>
    <x v="1"/>
    <x v="1"/>
    <x v="1"/>
    <x v="1"/>
    <m/>
    <m/>
  </r>
  <r>
    <x v="15"/>
    <x v="15"/>
    <x v="2"/>
    <x v="25"/>
    <x v="66"/>
    <m/>
    <m/>
    <x v="1"/>
    <x v="1"/>
    <x v="1"/>
    <x v="1"/>
    <m/>
    <m/>
  </r>
  <r>
    <x v="15"/>
    <x v="15"/>
    <x v="67"/>
    <x v="48"/>
    <x v="66"/>
    <n v="85420499"/>
    <n v="85873357"/>
    <x v="1"/>
    <x v="1"/>
    <x v="1"/>
    <x v="1"/>
    <m/>
    <m/>
  </r>
  <r>
    <x v="16"/>
    <x v="16"/>
    <x v="0"/>
    <x v="0"/>
    <x v="0"/>
    <n v="125283996"/>
    <n v="138049623"/>
    <x v="0"/>
    <x v="0"/>
    <x v="0"/>
    <x v="0"/>
    <s v="SUBSIDIO DINERO"/>
    <s v="SUB-DINERO"/>
  </r>
  <r>
    <x v="16"/>
    <x v="16"/>
    <x v="1"/>
    <x v="1"/>
    <x v="1"/>
    <n v="3759765"/>
    <n v="4218477"/>
    <x v="0"/>
    <x v="0"/>
    <x v="0"/>
    <x v="0"/>
    <s v="SUBSIDIO DINERO"/>
    <s v="SUB-DINERO"/>
  </r>
  <r>
    <x v="16"/>
    <x v="16"/>
    <x v="2"/>
    <x v="2"/>
    <x v="2"/>
    <n v="129043761"/>
    <n v="142268100"/>
    <x v="1"/>
    <x v="1"/>
    <x v="1"/>
    <x v="1"/>
    <m/>
    <m/>
  </r>
  <r>
    <x v="16"/>
    <x v="16"/>
    <x v="3"/>
    <x v="3"/>
    <x v="3"/>
    <n v="1503648"/>
    <n v="4206806"/>
    <x v="0"/>
    <x v="0"/>
    <x v="0"/>
    <x v="2"/>
    <s v="OTRO GASTOS"/>
    <s v="SUB-DINERO"/>
  </r>
  <r>
    <x v="16"/>
    <x v="16"/>
    <x v="4"/>
    <x v="4"/>
    <x v="4"/>
    <n v="1174204"/>
    <n v="2650665"/>
    <x v="0"/>
    <x v="0"/>
    <x v="0"/>
    <x v="3"/>
    <s v="OTRO GASTOS"/>
    <m/>
  </r>
  <r>
    <x v="16"/>
    <x v="16"/>
    <x v="2"/>
    <x v="5"/>
    <x v="5"/>
    <n v="1174204"/>
    <n v="2650665"/>
    <x v="1"/>
    <x v="1"/>
    <x v="1"/>
    <x v="1"/>
    <m/>
    <m/>
  </r>
  <r>
    <x v="16"/>
    <x v="16"/>
    <x v="5"/>
    <x v="6"/>
    <x v="6"/>
    <n v="0"/>
    <n v="0"/>
    <x v="0"/>
    <x v="0"/>
    <x v="0"/>
    <x v="4"/>
    <s v="OTRO GASTOS"/>
    <m/>
  </r>
  <r>
    <x v="16"/>
    <x v="16"/>
    <x v="2"/>
    <x v="7"/>
    <x v="7"/>
    <n v="0"/>
    <n v="0"/>
    <x v="1"/>
    <x v="1"/>
    <x v="1"/>
    <x v="1"/>
    <m/>
    <m/>
  </r>
  <r>
    <x v="16"/>
    <x v="16"/>
    <x v="2"/>
    <x v="8"/>
    <x v="8"/>
    <m/>
    <m/>
    <x v="1"/>
    <x v="1"/>
    <x v="1"/>
    <x v="1"/>
    <m/>
    <m/>
  </r>
  <r>
    <x v="16"/>
    <x v="16"/>
    <x v="6"/>
    <x v="9"/>
    <x v="9"/>
    <n v="0"/>
    <n v="0"/>
    <x v="0"/>
    <x v="0"/>
    <x v="0"/>
    <x v="5"/>
    <s v="GASTOS MERCADEO"/>
    <s v="GASTOS MERCADEO"/>
  </r>
  <r>
    <x v="16"/>
    <x v="16"/>
    <x v="2"/>
    <x v="8"/>
    <x v="10"/>
    <m/>
    <m/>
    <x v="1"/>
    <x v="1"/>
    <x v="1"/>
    <x v="1"/>
    <m/>
    <m/>
  </r>
  <r>
    <x v="16"/>
    <x v="16"/>
    <x v="7"/>
    <x v="10"/>
    <x v="11"/>
    <n v="0"/>
    <n v="0"/>
    <x v="0"/>
    <x v="0"/>
    <x v="0"/>
    <x v="6"/>
    <s v="GASTOS SALUD"/>
    <s v="EPS-S"/>
  </r>
  <r>
    <x v="16"/>
    <x v="16"/>
    <x v="8"/>
    <x v="11"/>
    <x v="12"/>
    <n v="129679996"/>
    <n v="150150779"/>
    <x v="0"/>
    <x v="0"/>
    <x v="0"/>
    <x v="6"/>
    <s v="GASTOS SALUD"/>
    <s v="IPS"/>
  </r>
  <r>
    <x v="16"/>
    <x v="16"/>
    <x v="9"/>
    <x v="12"/>
    <x v="13"/>
    <n v="697056188"/>
    <n v="813815619"/>
    <x v="0"/>
    <x v="0"/>
    <x v="0"/>
    <x v="6"/>
    <s v="GASTOS SALUD"/>
    <s v="EPS"/>
  </r>
  <r>
    <x v="16"/>
    <x v="16"/>
    <x v="10"/>
    <x v="13"/>
    <x v="14"/>
    <n v="0"/>
    <n v="0"/>
    <x v="0"/>
    <x v="0"/>
    <x v="0"/>
    <x v="6"/>
    <s v="GASTOS SALUD"/>
    <s v="MED-PRE"/>
  </r>
  <r>
    <x v="16"/>
    <x v="16"/>
    <x v="2"/>
    <x v="8"/>
    <x v="15"/>
    <n v="826736184"/>
    <n v="963966398"/>
    <x v="1"/>
    <x v="1"/>
    <x v="1"/>
    <x v="1"/>
    <m/>
    <m/>
  </r>
  <r>
    <x v="16"/>
    <x v="16"/>
    <x v="2"/>
    <x v="8"/>
    <x v="16"/>
    <m/>
    <m/>
    <x v="1"/>
    <x v="1"/>
    <x v="1"/>
    <x v="1"/>
    <m/>
    <m/>
  </r>
  <r>
    <x v="16"/>
    <x v="16"/>
    <x v="11"/>
    <x v="14"/>
    <x v="17"/>
    <n v="712030"/>
    <n v="795016"/>
    <x v="0"/>
    <x v="0"/>
    <x v="0"/>
    <x v="7"/>
    <s v="GASTOS SERV.SOC"/>
    <m/>
  </r>
  <r>
    <x v="16"/>
    <x v="16"/>
    <x v="12"/>
    <x v="15"/>
    <x v="18"/>
    <n v="0"/>
    <n v="0"/>
    <x v="0"/>
    <x v="0"/>
    <x v="0"/>
    <x v="7"/>
    <s v="GASTOS SERV.SOC"/>
    <m/>
  </r>
  <r>
    <x v="16"/>
    <x v="16"/>
    <x v="13"/>
    <x v="16"/>
    <x v="19"/>
    <n v="3443834"/>
    <n v="3393871"/>
    <x v="0"/>
    <x v="0"/>
    <x v="0"/>
    <x v="7"/>
    <s v="GASTOS SERV.SOC"/>
    <m/>
  </r>
  <r>
    <x v="16"/>
    <x v="16"/>
    <x v="14"/>
    <x v="17"/>
    <x v="20"/>
    <n v="0"/>
    <n v="0"/>
    <x v="0"/>
    <x v="0"/>
    <x v="0"/>
    <x v="7"/>
    <s v="GASTOS SERV.SOC"/>
    <m/>
  </r>
  <r>
    <x v="16"/>
    <x v="16"/>
    <x v="15"/>
    <x v="18"/>
    <x v="21"/>
    <n v="41680"/>
    <n v="195499"/>
    <x v="0"/>
    <x v="0"/>
    <x v="0"/>
    <x v="7"/>
    <s v="GASTOS SERV.SOC"/>
    <m/>
  </r>
  <r>
    <x v="16"/>
    <x v="16"/>
    <x v="16"/>
    <x v="19"/>
    <x v="22"/>
    <n v="1160009"/>
    <n v="22698"/>
    <x v="0"/>
    <x v="0"/>
    <x v="0"/>
    <x v="7"/>
    <s v="GASTOS SERV.SOC"/>
    <m/>
  </r>
  <r>
    <x v="16"/>
    <x v="16"/>
    <x v="17"/>
    <x v="20"/>
    <x v="23"/>
    <n v="68533596"/>
    <n v="84961909"/>
    <x v="0"/>
    <x v="0"/>
    <x v="0"/>
    <x v="7"/>
    <s v="GASTOS SERV.SOC"/>
    <m/>
  </r>
  <r>
    <x v="16"/>
    <x v="16"/>
    <x v="18"/>
    <x v="21"/>
    <x v="24"/>
    <n v="244164"/>
    <n v="212884"/>
    <x v="0"/>
    <x v="0"/>
    <x v="0"/>
    <x v="7"/>
    <s v="GASTOS SERV.SOC"/>
    <s v="CRED. SOCIAL"/>
  </r>
  <r>
    <x v="16"/>
    <x v="16"/>
    <x v="19"/>
    <x v="22"/>
    <x v="25"/>
    <n v="0"/>
    <n v="0"/>
    <x v="0"/>
    <x v="0"/>
    <x v="0"/>
    <x v="7"/>
    <s v="GASTOS SERV.SOC"/>
    <m/>
  </r>
  <r>
    <x v="16"/>
    <x v="16"/>
    <x v="20"/>
    <x v="23"/>
    <x v="26"/>
    <n v="6056344"/>
    <n v="5935400"/>
    <x v="0"/>
    <x v="0"/>
    <x v="0"/>
    <x v="7"/>
    <s v="GASTOS SERV.SOC"/>
    <m/>
  </r>
  <r>
    <x v="16"/>
    <x v="16"/>
    <x v="2"/>
    <x v="8"/>
    <x v="27"/>
    <n v="80191657"/>
    <n v="95517277"/>
    <x v="1"/>
    <x v="1"/>
    <x v="1"/>
    <x v="1"/>
    <m/>
    <m/>
  </r>
  <r>
    <x v="16"/>
    <x v="16"/>
    <x v="2"/>
    <x v="24"/>
    <x v="28"/>
    <n v="1038649454"/>
    <n v="1208609246"/>
    <x v="1"/>
    <x v="1"/>
    <x v="1"/>
    <x v="1"/>
    <m/>
    <m/>
  </r>
  <r>
    <x v="16"/>
    <x v="16"/>
    <x v="2"/>
    <x v="25"/>
    <x v="29"/>
    <m/>
    <m/>
    <x v="1"/>
    <x v="1"/>
    <x v="1"/>
    <x v="1"/>
    <m/>
    <m/>
  </r>
  <r>
    <x v="16"/>
    <x v="16"/>
    <x v="2"/>
    <x v="26"/>
    <x v="30"/>
    <m/>
    <m/>
    <x v="1"/>
    <x v="1"/>
    <x v="1"/>
    <x v="1"/>
    <m/>
    <m/>
  </r>
  <r>
    <x v="16"/>
    <x v="16"/>
    <x v="21"/>
    <x v="27"/>
    <x v="31"/>
    <n v="41692249"/>
    <n v="46729648"/>
    <x v="0"/>
    <x v="2"/>
    <x v="2"/>
    <x v="8"/>
    <s v="GTOS ADMON"/>
    <m/>
  </r>
  <r>
    <x v="16"/>
    <x v="16"/>
    <x v="2"/>
    <x v="26"/>
    <x v="8"/>
    <m/>
    <m/>
    <x v="1"/>
    <x v="1"/>
    <x v="1"/>
    <x v="1"/>
    <m/>
    <m/>
  </r>
  <r>
    <x v="16"/>
    <x v="16"/>
    <x v="22"/>
    <x v="9"/>
    <x v="32"/>
    <n v="0"/>
    <n v="0"/>
    <x v="0"/>
    <x v="2"/>
    <x v="2"/>
    <x v="9"/>
    <s v="GASTOS MERCADEO"/>
    <s v="GASTOS MERCADEO"/>
  </r>
  <r>
    <x v="16"/>
    <x v="16"/>
    <x v="2"/>
    <x v="26"/>
    <x v="33"/>
    <m/>
    <m/>
    <x v="1"/>
    <x v="1"/>
    <x v="1"/>
    <x v="1"/>
    <m/>
    <m/>
  </r>
  <r>
    <x v="16"/>
    <x v="16"/>
    <x v="23"/>
    <x v="10"/>
    <x v="34"/>
    <n v="0"/>
    <n v="0"/>
    <x v="0"/>
    <x v="2"/>
    <x v="2"/>
    <x v="10"/>
    <s v="GASTOS SALUD"/>
    <s v="EPS-S"/>
  </r>
  <r>
    <x v="16"/>
    <x v="16"/>
    <x v="24"/>
    <x v="11"/>
    <x v="12"/>
    <n v="98440470"/>
    <n v="112051168"/>
    <x v="0"/>
    <x v="2"/>
    <x v="2"/>
    <x v="10"/>
    <s v="GASTOS SALUD"/>
    <s v="IPS"/>
  </r>
  <r>
    <x v="16"/>
    <x v="16"/>
    <x v="25"/>
    <x v="12"/>
    <x v="13"/>
    <n v="65961609"/>
    <n v="52150092"/>
    <x v="0"/>
    <x v="2"/>
    <x v="2"/>
    <x v="10"/>
    <s v="GASTOS SALUD"/>
    <s v="EPS"/>
  </r>
  <r>
    <x v="16"/>
    <x v="16"/>
    <x v="26"/>
    <x v="13"/>
    <x v="14"/>
    <n v="0"/>
    <n v="0"/>
    <x v="0"/>
    <x v="2"/>
    <x v="2"/>
    <x v="10"/>
    <s v="GASTOS SALUD"/>
    <s v="MED-PRE"/>
  </r>
  <r>
    <x v="16"/>
    <x v="16"/>
    <x v="2"/>
    <x v="26"/>
    <x v="35"/>
    <n v="164402079"/>
    <n v="164201260"/>
    <x v="1"/>
    <x v="1"/>
    <x v="1"/>
    <x v="1"/>
    <m/>
    <m/>
  </r>
  <r>
    <x v="16"/>
    <x v="16"/>
    <x v="2"/>
    <x v="26"/>
    <x v="36"/>
    <m/>
    <m/>
    <x v="1"/>
    <x v="1"/>
    <x v="1"/>
    <x v="1"/>
    <m/>
    <m/>
  </r>
  <r>
    <x v="16"/>
    <x v="16"/>
    <x v="27"/>
    <x v="14"/>
    <x v="17"/>
    <n v="137193"/>
    <n v="54434"/>
    <x v="0"/>
    <x v="2"/>
    <x v="2"/>
    <x v="11"/>
    <s v="GASTOS SERV.SOC"/>
    <m/>
  </r>
  <r>
    <x v="16"/>
    <x v="16"/>
    <x v="28"/>
    <x v="15"/>
    <x v="18"/>
    <n v="0"/>
    <n v="0"/>
    <x v="0"/>
    <x v="2"/>
    <x v="2"/>
    <x v="11"/>
    <s v="GASTOS SERV.SOC"/>
    <m/>
  </r>
  <r>
    <x v="16"/>
    <x v="16"/>
    <x v="29"/>
    <x v="16"/>
    <x v="37"/>
    <n v="11465310"/>
    <n v="9540252"/>
    <x v="0"/>
    <x v="2"/>
    <x v="2"/>
    <x v="11"/>
    <s v="GASTOS SERV.SOC"/>
    <m/>
  </r>
  <r>
    <x v="16"/>
    <x v="16"/>
    <x v="30"/>
    <x v="17"/>
    <x v="20"/>
    <n v="0"/>
    <n v="0"/>
    <x v="0"/>
    <x v="2"/>
    <x v="2"/>
    <x v="11"/>
    <s v="GASTOS SERV.SOC"/>
    <m/>
  </r>
  <r>
    <x v="16"/>
    <x v="16"/>
    <x v="31"/>
    <x v="18"/>
    <x v="21"/>
    <n v="3666394"/>
    <n v="1261540"/>
    <x v="0"/>
    <x v="2"/>
    <x v="2"/>
    <x v="11"/>
    <s v="GASTOS SERV.SOC"/>
    <m/>
  </r>
  <r>
    <x v="16"/>
    <x v="16"/>
    <x v="32"/>
    <x v="19"/>
    <x v="22"/>
    <n v="6225089"/>
    <n v="10185564"/>
    <x v="0"/>
    <x v="2"/>
    <x v="2"/>
    <x v="11"/>
    <s v="GASTOS SERV.SOC"/>
    <m/>
  </r>
  <r>
    <x v="16"/>
    <x v="16"/>
    <x v="33"/>
    <x v="20"/>
    <x v="23"/>
    <n v="132645298"/>
    <n v="149971879"/>
    <x v="0"/>
    <x v="2"/>
    <x v="2"/>
    <x v="11"/>
    <s v="GASTOS SERV.SOC"/>
    <m/>
  </r>
  <r>
    <x v="16"/>
    <x v="16"/>
    <x v="34"/>
    <x v="21"/>
    <x v="38"/>
    <n v="24879434"/>
    <n v="32255565"/>
    <x v="0"/>
    <x v="2"/>
    <x v="2"/>
    <x v="11"/>
    <s v="GASTOS SERV.SOC"/>
    <s v="CRED. SOCIAL"/>
  </r>
  <r>
    <x v="16"/>
    <x v="16"/>
    <x v="35"/>
    <x v="22"/>
    <x v="39"/>
    <n v="0"/>
    <n v="0"/>
    <x v="0"/>
    <x v="2"/>
    <x v="2"/>
    <x v="11"/>
    <s v="GASTOS SERV.SOC"/>
    <m/>
  </r>
  <r>
    <x v="16"/>
    <x v="16"/>
    <x v="36"/>
    <x v="23"/>
    <x v="26"/>
    <n v="7781341"/>
    <n v="9299188"/>
    <x v="0"/>
    <x v="2"/>
    <x v="2"/>
    <x v="11"/>
    <s v="GASTOS SERV.SOC"/>
    <m/>
  </r>
  <r>
    <x v="16"/>
    <x v="16"/>
    <x v="2"/>
    <x v="26"/>
    <x v="40"/>
    <n v="186800059"/>
    <n v="212568422"/>
    <x v="1"/>
    <x v="1"/>
    <x v="1"/>
    <x v="1"/>
    <m/>
    <m/>
  </r>
  <r>
    <x v="16"/>
    <x v="16"/>
    <x v="2"/>
    <x v="28"/>
    <x v="41"/>
    <n v="392894387"/>
    <n v="423499330"/>
    <x v="1"/>
    <x v="1"/>
    <x v="1"/>
    <x v="1"/>
    <m/>
    <m/>
  </r>
  <r>
    <x v="16"/>
    <x v="16"/>
    <x v="2"/>
    <x v="29"/>
    <x v="42"/>
    <m/>
    <m/>
    <x v="1"/>
    <x v="1"/>
    <x v="1"/>
    <x v="1"/>
    <m/>
    <m/>
  </r>
  <r>
    <x v="16"/>
    <x v="16"/>
    <x v="2"/>
    <x v="30"/>
    <x v="43"/>
    <n v="140711338"/>
    <n v="157712562"/>
    <x v="1"/>
    <x v="1"/>
    <x v="1"/>
    <x v="1"/>
    <m/>
    <m/>
  </r>
  <r>
    <x v="16"/>
    <x v="16"/>
    <x v="37"/>
    <x v="31"/>
    <x v="44"/>
    <n v="106836386"/>
    <n v="119744723"/>
    <x v="0"/>
    <x v="2"/>
    <x v="3"/>
    <x v="12"/>
    <s v="APROP. DE  LEY"/>
    <m/>
  </r>
  <r>
    <x v="16"/>
    <x v="16"/>
    <x v="38"/>
    <x v="32"/>
    <x v="45"/>
    <n v="18240359"/>
    <n v="20444221"/>
    <x v="0"/>
    <x v="2"/>
    <x v="3"/>
    <x v="12"/>
    <s v="APROP. DE  LEY"/>
    <m/>
  </r>
  <r>
    <x v="16"/>
    <x v="16"/>
    <x v="39"/>
    <x v="33"/>
    <x v="46"/>
    <n v="15634593"/>
    <n v="17523618"/>
    <x v="0"/>
    <x v="2"/>
    <x v="3"/>
    <x v="12"/>
    <s v="APROP. DE  LEY"/>
    <m/>
  </r>
  <r>
    <x v="16"/>
    <x v="16"/>
    <x v="40"/>
    <x v="34"/>
    <x v="47"/>
    <n v="84687380"/>
    <n v="94919597"/>
    <x v="0"/>
    <x v="2"/>
    <x v="3"/>
    <x v="12"/>
    <s v="APROP. DE  LEY"/>
    <m/>
  </r>
  <r>
    <x v="16"/>
    <x v="16"/>
    <x v="41"/>
    <x v="35"/>
    <x v="48"/>
    <n v="52115311"/>
    <n v="58412060"/>
    <x v="0"/>
    <x v="2"/>
    <x v="3"/>
    <x v="12"/>
    <s v="APROP. DE  LEY"/>
    <m/>
  </r>
  <r>
    <x v="16"/>
    <x v="16"/>
    <x v="42"/>
    <x v="36"/>
    <x v="49"/>
    <n v="32572069"/>
    <n v="36507537"/>
    <x v="0"/>
    <x v="2"/>
    <x v="3"/>
    <x v="12"/>
    <s v="APROP. DE  LEY"/>
    <m/>
  </r>
  <r>
    <x v="16"/>
    <x v="16"/>
    <x v="43"/>
    <x v="37"/>
    <x v="50"/>
    <n v="10622707"/>
    <n v="12010439"/>
    <x v="0"/>
    <x v="2"/>
    <x v="3"/>
    <x v="12"/>
    <s v="APROP. DE  LEY"/>
    <m/>
  </r>
  <r>
    <x v="16"/>
    <x v="16"/>
    <x v="44"/>
    <x v="38"/>
    <x v="51"/>
    <n v="10423062"/>
    <n v="11682412"/>
    <x v="0"/>
    <x v="2"/>
    <x v="3"/>
    <x v="12"/>
    <s v="APROP. DE  LEY"/>
    <m/>
  </r>
  <r>
    <x v="16"/>
    <x v="16"/>
    <x v="45"/>
    <x v="39"/>
    <x v="52"/>
    <n v="5211531"/>
    <n v="5841206"/>
    <x v="0"/>
    <x v="2"/>
    <x v="3"/>
    <x v="12"/>
    <s v="APROP. DE  LEY"/>
    <m/>
  </r>
  <r>
    <x v="16"/>
    <x v="16"/>
    <x v="46"/>
    <x v="40"/>
    <x v="53"/>
    <n v="1068620"/>
    <n v="917163"/>
    <x v="0"/>
    <x v="2"/>
    <x v="3"/>
    <x v="12"/>
    <s v="APROP. DE  LEY"/>
    <m/>
  </r>
  <r>
    <x v="16"/>
    <x v="16"/>
    <x v="2"/>
    <x v="41"/>
    <x v="54"/>
    <n v="252724638"/>
    <n v="283083379"/>
    <x v="1"/>
    <x v="1"/>
    <x v="1"/>
    <x v="1"/>
    <m/>
    <m/>
  </r>
  <r>
    <x v="16"/>
    <x v="16"/>
    <x v="2"/>
    <x v="42"/>
    <x v="55"/>
    <m/>
    <m/>
    <x v="1"/>
    <x v="1"/>
    <x v="1"/>
    <x v="1"/>
    <m/>
    <m/>
  </r>
  <r>
    <x v="16"/>
    <x v="16"/>
    <x v="47"/>
    <x v="27"/>
    <x v="56"/>
    <n v="4681789"/>
    <n v="2290852"/>
    <x v="0"/>
    <x v="2"/>
    <x v="4"/>
    <x v="13"/>
    <s v="OTRO GASTOS"/>
    <m/>
  </r>
  <r>
    <x v="16"/>
    <x v="16"/>
    <x v="48"/>
    <x v="9"/>
    <x v="8"/>
    <n v="0"/>
    <n v="0"/>
    <x v="0"/>
    <x v="2"/>
    <x v="4"/>
    <x v="13"/>
    <s v="GASTOS MERCADEO"/>
    <s v="GASTOS MERCADEO"/>
  </r>
  <r>
    <x v="16"/>
    <x v="16"/>
    <x v="49"/>
    <x v="10"/>
    <x v="57"/>
    <n v="0"/>
    <n v="0"/>
    <x v="0"/>
    <x v="2"/>
    <x v="4"/>
    <x v="13"/>
    <s v="GASTOS SALUD"/>
    <s v="EPS-S"/>
  </r>
  <r>
    <x v="16"/>
    <x v="16"/>
    <x v="50"/>
    <x v="11"/>
    <x v="58"/>
    <n v="498429"/>
    <n v="638430"/>
    <x v="0"/>
    <x v="2"/>
    <x v="4"/>
    <x v="13"/>
    <s v="GASTOS SALUD"/>
    <s v="IPS"/>
  </r>
  <r>
    <x v="16"/>
    <x v="16"/>
    <x v="51"/>
    <x v="12"/>
    <x v="59"/>
    <n v="2156320"/>
    <n v="2161265"/>
    <x v="0"/>
    <x v="2"/>
    <x v="4"/>
    <x v="13"/>
    <s v="GASTOS SALUD"/>
    <s v="EPS"/>
  </r>
  <r>
    <x v="16"/>
    <x v="16"/>
    <x v="52"/>
    <x v="13"/>
    <x v="14"/>
    <n v="0"/>
    <n v="0"/>
    <x v="0"/>
    <x v="2"/>
    <x v="4"/>
    <x v="13"/>
    <s v="GASTOS SALUD"/>
    <s v="MED-PRE"/>
  </r>
  <r>
    <x v="16"/>
    <x v="16"/>
    <x v="53"/>
    <x v="14"/>
    <x v="17"/>
    <n v="0"/>
    <n v="0"/>
    <x v="0"/>
    <x v="2"/>
    <x v="4"/>
    <x v="13"/>
    <s v="GASTOS SERV.SOC"/>
    <m/>
  </r>
  <r>
    <x v="16"/>
    <x v="16"/>
    <x v="54"/>
    <x v="15"/>
    <x v="18"/>
    <n v="0"/>
    <n v="0"/>
    <x v="0"/>
    <x v="2"/>
    <x v="4"/>
    <x v="13"/>
    <s v="GASTOS SERV.SOC"/>
    <m/>
  </r>
  <r>
    <x v="16"/>
    <x v="16"/>
    <x v="55"/>
    <x v="16"/>
    <x v="37"/>
    <n v="215584"/>
    <n v="37823"/>
    <x v="0"/>
    <x v="2"/>
    <x v="4"/>
    <x v="13"/>
    <s v="GASTOS SERV.SOC"/>
    <m/>
  </r>
  <r>
    <x v="16"/>
    <x v="16"/>
    <x v="56"/>
    <x v="17"/>
    <x v="20"/>
    <n v="0"/>
    <n v="0"/>
    <x v="0"/>
    <x v="2"/>
    <x v="4"/>
    <x v="13"/>
    <s v="GASTOS SERV.SOC"/>
    <m/>
  </r>
  <r>
    <x v="16"/>
    <x v="16"/>
    <x v="57"/>
    <x v="18"/>
    <x v="21"/>
    <n v="365"/>
    <n v="9988"/>
    <x v="0"/>
    <x v="2"/>
    <x v="4"/>
    <x v="13"/>
    <s v="GASTOS SERV.SOC"/>
    <m/>
  </r>
  <r>
    <x v="16"/>
    <x v="16"/>
    <x v="58"/>
    <x v="19"/>
    <x v="22"/>
    <n v="8574625"/>
    <n v="14387622"/>
    <x v="0"/>
    <x v="2"/>
    <x v="4"/>
    <x v="13"/>
    <s v="GASTOS SERV.SOC"/>
    <m/>
  </r>
  <r>
    <x v="16"/>
    <x v="16"/>
    <x v="59"/>
    <x v="20"/>
    <x v="23"/>
    <n v="1493171"/>
    <n v="541363"/>
    <x v="0"/>
    <x v="2"/>
    <x v="4"/>
    <x v="13"/>
    <s v="GASTOS SERV.SOC"/>
    <m/>
  </r>
  <r>
    <x v="16"/>
    <x v="16"/>
    <x v="60"/>
    <x v="21"/>
    <x v="38"/>
    <n v="315719"/>
    <n v="292624"/>
    <x v="0"/>
    <x v="2"/>
    <x v="4"/>
    <x v="13"/>
    <s v="GASTOS SERV.SOC"/>
    <s v="CRED. SOCIAL"/>
  </r>
  <r>
    <x v="16"/>
    <x v="16"/>
    <x v="61"/>
    <x v="22"/>
    <x v="25"/>
    <n v="0"/>
    <n v="0"/>
    <x v="0"/>
    <x v="2"/>
    <x v="4"/>
    <x v="13"/>
    <s v="GASTOS SERV.SOC"/>
    <m/>
  </r>
  <r>
    <x v="16"/>
    <x v="16"/>
    <x v="62"/>
    <x v="23"/>
    <x v="26"/>
    <n v="1465514"/>
    <n v="1744556"/>
    <x v="0"/>
    <x v="2"/>
    <x v="4"/>
    <x v="13"/>
    <s v="GASTOS SERV.SOC"/>
    <m/>
  </r>
  <r>
    <x v="16"/>
    <x v="16"/>
    <x v="2"/>
    <x v="43"/>
    <x v="60"/>
    <n v="19401516"/>
    <n v="22104523"/>
    <x v="1"/>
    <x v="1"/>
    <x v="1"/>
    <x v="1"/>
    <m/>
    <m/>
  </r>
  <r>
    <x v="16"/>
    <x v="16"/>
    <x v="2"/>
    <x v="25"/>
    <x v="61"/>
    <m/>
    <m/>
    <x v="1"/>
    <x v="1"/>
    <x v="1"/>
    <x v="1"/>
    <m/>
    <m/>
  </r>
  <r>
    <x v="16"/>
    <x v="16"/>
    <x v="63"/>
    <x v="44"/>
    <x v="62"/>
    <n v="0"/>
    <n v="0"/>
    <x v="0"/>
    <x v="2"/>
    <x v="5"/>
    <x v="14"/>
    <s v="OTRO GASTOS"/>
    <m/>
  </r>
  <r>
    <x v="16"/>
    <x v="16"/>
    <x v="64"/>
    <x v="45"/>
    <x v="63"/>
    <n v="0"/>
    <n v="0"/>
    <x v="0"/>
    <x v="2"/>
    <x v="5"/>
    <x v="14"/>
    <s v="OTRO GASTOS"/>
    <m/>
  </r>
  <r>
    <x v="16"/>
    <x v="16"/>
    <x v="2"/>
    <x v="46"/>
    <x v="62"/>
    <n v="0"/>
    <n v="0"/>
    <x v="1"/>
    <x v="1"/>
    <x v="1"/>
    <x v="1"/>
    <m/>
    <m/>
  </r>
  <r>
    <x v="16"/>
    <x v="16"/>
    <x v="65"/>
    <x v="47"/>
    <x v="64"/>
    <n v="665020541"/>
    <n v="728687232"/>
    <x v="1"/>
    <x v="1"/>
    <x v="1"/>
    <x v="1"/>
    <m/>
    <m/>
  </r>
  <r>
    <x v="16"/>
    <x v="16"/>
    <x v="66"/>
    <x v="25"/>
    <x v="65"/>
    <n v="1703669995"/>
    <n v="1937296478"/>
    <x v="1"/>
    <x v="1"/>
    <x v="1"/>
    <x v="1"/>
    <m/>
    <m/>
  </r>
  <r>
    <x v="16"/>
    <x v="16"/>
    <x v="2"/>
    <x v="25"/>
    <x v="66"/>
    <m/>
    <m/>
    <x v="1"/>
    <x v="1"/>
    <x v="1"/>
    <x v="1"/>
    <m/>
    <m/>
  </r>
  <r>
    <x v="16"/>
    <x v="16"/>
    <x v="67"/>
    <x v="48"/>
    <x v="66"/>
    <n v="42186494"/>
    <n v="54762814"/>
    <x v="1"/>
    <x v="1"/>
    <x v="1"/>
    <x v="1"/>
    <m/>
    <m/>
  </r>
  <r>
    <x v="17"/>
    <x v="17"/>
    <x v="0"/>
    <x v="0"/>
    <x v="0"/>
    <n v="6153926"/>
    <n v="6980050"/>
    <x v="0"/>
    <x v="0"/>
    <x v="0"/>
    <x v="0"/>
    <s v="SUBSIDIO DINERO"/>
    <s v="SUB-DINERO"/>
  </r>
  <r>
    <x v="17"/>
    <x v="17"/>
    <x v="1"/>
    <x v="1"/>
    <x v="1"/>
    <n v="38412"/>
    <n v="38412"/>
    <x v="0"/>
    <x v="0"/>
    <x v="0"/>
    <x v="0"/>
    <s v="SUBSIDIO DINERO"/>
    <s v="SUB-DINERO"/>
  </r>
  <r>
    <x v="17"/>
    <x v="17"/>
    <x v="2"/>
    <x v="2"/>
    <x v="2"/>
    <n v="6192338"/>
    <n v="7018462"/>
    <x v="1"/>
    <x v="1"/>
    <x v="1"/>
    <x v="1"/>
    <m/>
    <m/>
  </r>
  <r>
    <x v="17"/>
    <x v="17"/>
    <x v="3"/>
    <x v="3"/>
    <x v="3"/>
    <n v="0"/>
    <n v="0"/>
    <x v="0"/>
    <x v="0"/>
    <x v="0"/>
    <x v="2"/>
    <s v="OTRO GASTOS"/>
    <s v="SUB-DINERO"/>
  </r>
  <r>
    <x v="17"/>
    <x v="17"/>
    <x v="4"/>
    <x v="4"/>
    <x v="4"/>
    <n v="0"/>
    <n v="0"/>
    <x v="0"/>
    <x v="0"/>
    <x v="0"/>
    <x v="3"/>
    <s v="OTRO GASTOS"/>
    <m/>
  </r>
  <r>
    <x v="17"/>
    <x v="17"/>
    <x v="2"/>
    <x v="5"/>
    <x v="5"/>
    <n v="0"/>
    <n v="0"/>
    <x v="1"/>
    <x v="1"/>
    <x v="1"/>
    <x v="1"/>
    <m/>
    <m/>
  </r>
  <r>
    <x v="17"/>
    <x v="17"/>
    <x v="5"/>
    <x v="6"/>
    <x v="6"/>
    <n v="0"/>
    <n v="0"/>
    <x v="0"/>
    <x v="0"/>
    <x v="0"/>
    <x v="4"/>
    <s v="OTRO GASTOS"/>
    <m/>
  </r>
  <r>
    <x v="17"/>
    <x v="17"/>
    <x v="2"/>
    <x v="7"/>
    <x v="7"/>
    <n v="0"/>
    <n v="0"/>
    <x v="1"/>
    <x v="1"/>
    <x v="1"/>
    <x v="1"/>
    <m/>
    <m/>
  </r>
  <r>
    <x v="17"/>
    <x v="17"/>
    <x v="2"/>
    <x v="8"/>
    <x v="8"/>
    <m/>
    <m/>
    <x v="1"/>
    <x v="1"/>
    <x v="1"/>
    <x v="1"/>
    <m/>
    <m/>
  </r>
  <r>
    <x v="17"/>
    <x v="17"/>
    <x v="6"/>
    <x v="9"/>
    <x v="9"/>
    <n v="0"/>
    <n v="0"/>
    <x v="0"/>
    <x v="0"/>
    <x v="0"/>
    <x v="5"/>
    <s v="GASTOS MERCADEO"/>
    <s v="GASTOS MERCADEO"/>
  </r>
  <r>
    <x v="17"/>
    <x v="17"/>
    <x v="2"/>
    <x v="8"/>
    <x v="10"/>
    <m/>
    <m/>
    <x v="1"/>
    <x v="1"/>
    <x v="1"/>
    <x v="1"/>
    <m/>
    <m/>
  </r>
  <r>
    <x v="17"/>
    <x v="17"/>
    <x v="7"/>
    <x v="10"/>
    <x v="11"/>
    <n v="46926497"/>
    <n v="55336524"/>
    <x v="0"/>
    <x v="0"/>
    <x v="0"/>
    <x v="6"/>
    <s v="GASTOS SALUD"/>
    <s v="EPS-S"/>
  </r>
  <r>
    <x v="17"/>
    <x v="17"/>
    <x v="8"/>
    <x v="11"/>
    <x v="12"/>
    <n v="6055099"/>
    <n v="11466992"/>
    <x v="0"/>
    <x v="0"/>
    <x v="0"/>
    <x v="6"/>
    <s v="GASTOS SALUD"/>
    <s v="IPS"/>
  </r>
  <r>
    <x v="17"/>
    <x v="17"/>
    <x v="9"/>
    <x v="12"/>
    <x v="13"/>
    <n v="0"/>
    <n v="0"/>
    <x v="0"/>
    <x v="0"/>
    <x v="0"/>
    <x v="6"/>
    <s v="GASTOS SALUD"/>
    <s v="EPS"/>
  </r>
  <r>
    <x v="17"/>
    <x v="17"/>
    <x v="10"/>
    <x v="13"/>
    <x v="14"/>
    <n v="0"/>
    <n v="0"/>
    <x v="0"/>
    <x v="0"/>
    <x v="0"/>
    <x v="6"/>
    <s v="GASTOS SALUD"/>
    <s v="MED-PRE"/>
  </r>
  <r>
    <x v="17"/>
    <x v="17"/>
    <x v="2"/>
    <x v="8"/>
    <x v="15"/>
    <n v="52981596"/>
    <n v="66803516"/>
    <x v="1"/>
    <x v="1"/>
    <x v="1"/>
    <x v="1"/>
    <m/>
    <m/>
  </r>
  <r>
    <x v="17"/>
    <x v="17"/>
    <x v="2"/>
    <x v="8"/>
    <x v="16"/>
    <m/>
    <m/>
    <x v="1"/>
    <x v="1"/>
    <x v="1"/>
    <x v="1"/>
    <m/>
    <m/>
  </r>
  <r>
    <x v="17"/>
    <x v="17"/>
    <x v="11"/>
    <x v="14"/>
    <x v="17"/>
    <n v="0"/>
    <n v="0"/>
    <x v="0"/>
    <x v="0"/>
    <x v="0"/>
    <x v="7"/>
    <s v="GASTOS SERV.SOC"/>
    <m/>
  </r>
  <r>
    <x v="17"/>
    <x v="17"/>
    <x v="12"/>
    <x v="15"/>
    <x v="18"/>
    <n v="0"/>
    <n v="0"/>
    <x v="0"/>
    <x v="0"/>
    <x v="0"/>
    <x v="7"/>
    <s v="GASTOS SERV.SOC"/>
    <m/>
  </r>
  <r>
    <x v="17"/>
    <x v="17"/>
    <x v="13"/>
    <x v="16"/>
    <x v="19"/>
    <n v="49"/>
    <n v="886"/>
    <x v="0"/>
    <x v="0"/>
    <x v="0"/>
    <x v="7"/>
    <s v="GASTOS SERV.SOC"/>
    <m/>
  </r>
  <r>
    <x v="17"/>
    <x v="17"/>
    <x v="14"/>
    <x v="17"/>
    <x v="20"/>
    <n v="0"/>
    <n v="0"/>
    <x v="0"/>
    <x v="0"/>
    <x v="0"/>
    <x v="7"/>
    <s v="GASTOS SERV.SOC"/>
    <m/>
  </r>
  <r>
    <x v="17"/>
    <x v="17"/>
    <x v="15"/>
    <x v="18"/>
    <x v="21"/>
    <n v="0"/>
    <n v="0"/>
    <x v="0"/>
    <x v="0"/>
    <x v="0"/>
    <x v="7"/>
    <s v="GASTOS SERV.SOC"/>
    <m/>
  </r>
  <r>
    <x v="17"/>
    <x v="17"/>
    <x v="16"/>
    <x v="19"/>
    <x v="22"/>
    <n v="235"/>
    <n v="104"/>
    <x v="0"/>
    <x v="0"/>
    <x v="0"/>
    <x v="7"/>
    <s v="GASTOS SERV.SOC"/>
    <m/>
  </r>
  <r>
    <x v="17"/>
    <x v="17"/>
    <x v="17"/>
    <x v="20"/>
    <x v="23"/>
    <n v="1514215"/>
    <n v="1481388"/>
    <x v="0"/>
    <x v="0"/>
    <x v="0"/>
    <x v="7"/>
    <s v="GASTOS SERV.SOC"/>
    <m/>
  </r>
  <r>
    <x v="17"/>
    <x v="17"/>
    <x v="18"/>
    <x v="21"/>
    <x v="24"/>
    <n v="3188"/>
    <n v="2165"/>
    <x v="0"/>
    <x v="0"/>
    <x v="0"/>
    <x v="7"/>
    <s v="GASTOS SERV.SOC"/>
    <s v="CRED. SOCIAL"/>
  </r>
  <r>
    <x v="17"/>
    <x v="17"/>
    <x v="19"/>
    <x v="22"/>
    <x v="25"/>
    <n v="0"/>
    <n v="0"/>
    <x v="0"/>
    <x v="0"/>
    <x v="0"/>
    <x v="7"/>
    <s v="GASTOS SERV.SOC"/>
    <m/>
  </r>
  <r>
    <x v="17"/>
    <x v="17"/>
    <x v="20"/>
    <x v="23"/>
    <x v="26"/>
    <n v="0"/>
    <n v="0"/>
    <x v="0"/>
    <x v="0"/>
    <x v="0"/>
    <x v="7"/>
    <s v="GASTOS SERV.SOC"/>
    <m/>
  </r>
  <r>
    <x v="17"/>
    <x v="17"/>
    <x v="2"/>
    <x v="8"/>
    <x v="27"/>
    <n v="1517687"/>
    <n v="1484543"/>
    <x v="1"/>
    <x v="1"/>
    <x v="1"/>
    <x v="1"/>
    <m/>
    <m/>
  </r>
  <r>
    <x v="17"/>
    <x v="17"/>
    <x v="2"/>
    <x v="24"/>
    <x v="28"/>
    <n v="60691621"/>
    <n v="75306521"/>
    <x v="1"/>
    <x v="1"/>
    <x v="1"/>
    <x v="1"/>
    <m/>
    <m/>
  </r>
  <r>
    <x v="17"/>
    <x v="17"/>
    <x v="2"/>
    <x v="25"/>
    <x v="29"/>
    <m/>
    <m/>
    <x v="1"/>
    <x v="1"/>
    <x v="1"/>
    <x v="1"/>
    <m/>
    <m/>
  </r>
  <r>
    <x v="17"/>
    <x v="17"/>
    <x v="2"/>
    <x v="26"/>
    <x v="30"/>
    <m/>
    <m/>
    <x v="1"/>
    <x v="1"/>
    <x v="1"/>
    <x v="1"/>
    <m/>
    <m/>
  </r>
  <r>
    <x v="17"/>
    <x v="17"/>
    <x v="21"/>
    <x v="27"/>
    <x v="31"/>
    <n v="915753"/>
    <n v="1018086"/>
    <x v="0"/>
    <x v="2"/>
    <x v="2"/>
    <x v="8"/>
    <s v="GTOS ADMON"/>
    <m/>
  </r>
  <r>
    <x v="17"/>
    <x v="17"/>
    <x v="2"/>
    <x v="26"/>
    <x v="8"/>
    <m/>
    <m/>
    <x v="1"/>
    <x v="1"/>
    <x v="1"/>
    <x v="1"/>
    <m/>
    <m/>
  </r>
  <r>
    <x v="17"/>
    <x v="17"/>
    <x v="22"/>
    <x v="9"/>
    <x v="32"/>
    <n v="0"/>
    <n v="0"/>
    <x v="0"/>
    <x v="2"/>
    <x v="2"/>
    <x v="9"/>
    <s v="GASTOS MERCADEO"/>
    <s v="GASTOS MERCADEO"/>
  </r>
  <r>
    <x v="17"/>
    <x v="17"/>
    <x v="2"/>
    <x v="26"/>
    <x v="33"/>
    <m/>
    <m/>
    <x v="1"/>
    <x v="1"/>
    <x v="1"/>
    <x v="1"/>
    <m/>
    <m/>
  </r>
  <r>
    <x v="17"/>
    <x v="17"/>
    <x v="23"/>
    <x v="10"/>
    <x v="34"/>
    <n v="349910"/>
    <n v="4626926"/>
    <x v="0"/>
    <x v="2"/>
    <x v="2"/>
    <x v="10"/>
    <s v="GASTOS SALUD"/>
    <s v="EPS-S"/>
  </r>
  <r>
    <x v="17"/>
    <x v="17"/>
    <x v="24"/>
    <x v="11"/>
    <x v="12"/>
    <n v="3193823"/>
    <n v="2756046"/>
    <x v="0"/>
    <x v="2"/>
    <x v="2"/>
    <x v="10"/>
    <s v="GASTOS SALUD"/>
    <s v="IPS"/>
  </r>
  <r>
    <x v="17"/>
    <x v="17"/>
    <x v="25"/>
    <x v="12"/>
    <x v="13"/>
    <n v="0"/>
    <n v="0"/>
    <x v="0"/>
    <x v="2"/>
    <x v="2"/>
    <x v="10"/>
    <s v="GASTOS SALUD"/>
    <s v="EPS"/>
  </r>
  <r>
    <x v="17"/>
    <x v="17"/>
    <x v="26"/>
    <x v="13"/>
    <x v="14"/>
    <n v="0"/>
    <n v="0"/>
    <x v="0"/>
    <x v="2"/>
    <x v="2"/>
    <x v="10"/>
    <s v="GASTOS SALUD"/>
    <s v="MED-PRE"/>
  </r>
  <r>
    <x v="17"/>
    <x v="17"/>
    <x v="2"/>
    <x v="26"/>
    <x v="35"/>
    <n v="3543733"/>
    <n v="7382972"/>
    <x v="1"/>
    <x v="1"/>
    <x v="1"/>
    <x v="1"/>
    <m/>
    <m/>
  </r>
  <r>
    <x v="17"/>
    <x v="17"/>
    <x v="2"/>
    <x v="26"/>
    <x v="36"/>
    <m/>
    <m/>
    <x v="1"/>
    <x v="1"/>
    <x v="1"/>
    <x v="1"/>
    <m/>
    <m/>
  </r>
  <r>
    <x v="17"/>
    <x v="17"/>
    <x v="27"/>
    <x v="14"/>
    <x v="17"/>
    <n v="0"/>
    <n v="0"/>
    <x v="0"/>
    <x v="2"/>
    <x v="2"/>
    <x v="11"/>
    <s v="GASTOS SERV.SOC"/>
    <m/>
  </r>
  <r>
    <x v="17"/>
    <x v="17"/>
    <x v="28"/>
    <x v="15"/>
    <x v="18"/>
    <n v="0"/>
    <n v="0"/>
    <x v="0"/>
    <x v="2"/>
    <x v="2"/>
    <x v="11"/>
    <s v="GASTOS SERV.SOC"/>
    <m/>
  </r>
  <r>
    <x v="17"/>
    <x v="17"/>
    <x v="29"/>
    <x v="16"/>
    <x v="37"/>
    <n v="54327"/>
    <n v="74828"/>
    <x v="0"/>
    <x v="2"/>
    <x v="2"/>
    <x v="11"/>
    <s v="GASTOS SERV.SOC"/>
    <m/>
  </r>
  <r>
    <x v="17"/>
    <x v="17"/>
    <x v="30"/>
    <x v="17"/>
    <x v="20"/>
    <n v="0"/>
    <n v="0"/>
    <x v="0"/>
    <x v="2"/>
    <x v="2"/>
    <x v="11"/>
    <s v="GASTOS SERV.SOC"/>
    <m/>
  </r>
  <r>
    <x v="17"/>
    <x v="17"/>
    <x v="31"/>
    <x v="18"/>
    <x v="21"/>
    <n v="0"/>
    <n v="0"/>
    <x v="0"/>
    <x v="2"/>
    <x v="2"/>
    <x v="11"/>
    <s v="GASTOS SERV.SOC"/>
    <m/>
  </r>
  <r>
    <x v="17"/>
    <x v="17"/>
    <x v="32"/>
    <x v="19"/>
    <x v="22"/>
    <n v="45562"/>
    <n v="65412"/>
    <x v="0"/>
    <x v="2"/>
    <x v="2"/>
    <x v="11"/>
    <s v="GASTOS SERV.SOC"/>
    <m/>
  </r>
  <r>
    <x v="17"/>
    <x v="17"/>
    <x v="33"/>
    <x v="20"/>
    <x v="23"/>
    <n v="3978800"/>
    <n v="3700179"/>
    <x v="0"/>
    <x v="2"/>
    <x v="2"/>
    <x v="11"/>
    <s v="GASTOS SERV.SOC"/>
    <m/>
  </r>
  <r>
    <x v="17"/>
    <x v="17"/>
    <x v="34"/>
    <x v="21"/>
    <x v="38"/>
    <n v="373201"/>
    <n v="413224"/>
    <x v="0"/>
    <x v="2"/>
    <x v="2"/>
    <x v="11"/>
    <s v="GASTOS SERV.SOC"/>
    <s v="CRED. SOCIAL"/>
  </r>
  <r>
    <x v="17"/>
    <x v="17"/>
    <x v="35"/>
    <x v="22"/>
    <x v="39"/>
    <n v="0"/>
    <n v="0"/>
    <x v="0"/>
    <x v="2"/>
    <x v="2"/>
    <x v="11"/>
    <s v="GASTOS SERV.SOC"/>
    <m/>
  </r>
  <r>
    <x v="17"/>
    <x v="17"/>
    <x v="36"/>
    <x v="23"/>
    <x v="26"/>
    <n v="0"/>
    <n v="0"/>
    <x v="0"/>
    <x v="2"/>
    <x v="2"/>
    <x v="11"/>
    <s v="GASTOS SERV.SOC"/>
    <m/>
  </r>
  <r>
    <x v="17"/>
    <x v="17"/>
    <x v="2"/>
    <x v="26"/>
    <x v="40"/>
    <n v="4451890"/>
    <n v="4253643"/>
    <x v="1"/>
    <x v="1"/>
    <x v="1"/>
    <x v="1"/>
    <m/>
    <m/>
  </r>
  <r>
    <x v="17"/>
    <x v="17"/>
    <x v="2"/>
    <x v="28"/>
    <x v="41"/>
    <n v="8911376"/>
    <n v="12654701"/>
    <x v="1"/>
    <x v="1"/>
    <x v="1"/>
    <x v="1"/>
    <m/>
    <m/>
  </r>
  <r>
    <x v="17"/>
    <x v="17"/>
    <x v="2"/>
    <x v="29"/>
    <x v="42"/>
    <m/>
    <m/>
    <x v="1"/>
    <x v="1"/>
    <x v="1"/>
    <x v="1"/>
    <m/>
    <m/>
  </r>
  <r>
    <x v="17"/>
    <x v="17"/>
    <x v="2"/>
    <x v="30"/>
    <x v="43"/>
    <n v="1065467"/>
    <n v="655931"/>
    <x v="1"/>
    <x v="1"/>
    <x v="1"/>
    <x v="1"/>
    <m/>
    <m/>
  </r>
  <r>
    <x v="17"/>
    <x v="17"/>
    <x v="37"/>
    <x v="31"/>
    <x v="44"/>
    <n v="947082"/>
    <n v="524745"/>
    <x v="0"/>
    <x v="2"/>
    <x v="3"/>
    <x v="12"/>
    <s v="APROP. DE  LEY"/>
    <m/>
  </r>
  <r>
    <x v="17"/>
    <x v="17"/>
    <x v="38"/>
    <x v="32"/>
    <x v="45"/>
    <n v="0"/>
    <n v="0"/>
    <x v="0"/>
    <x v="2"/>
    <x v="3"/>
    <x v="12"/>
    <s v="APROP. DE  LEY"/>
    <m/>
  </r>
  <r>
    <x v="17"/>
    <x v="17"/>
    <x v="39"/>
    <x v="33"/>
    <x v="46"/>
    <n v="118385"/>
    <n v="131186"/>
    <x v="0"/>
    <x v="2"/>
    <x v="3"/>
    <x v="12"/>
    <s v="APROP. DE  LEY"/>
    <m/>
  </r>
  <r>
    <x v="17"/>
    <x v="17"/>
    <x v="40"/>
    <x v="34"/>
    <x v="47"/>
    <n v="1331834"/>
    <n v="1475844"/>
    <x v="0"/>
    <x v="2"/>
    <x v="3"/>
    <x v="12"/>
    <s v="APROP. DE  LEY"/>
    <m/>
  </r>
  <r>
    <x v="17"/>
    <x v="17"/>
    <x v="41"/>
    <x v="35"/>
    <x v="48"/>
    <n v="591926"/>
    <n v="655931"/>
    <x v="0"/>
    <x v="2"/>
    <x v="3"/>
    <x v="12"/>
    <s v="APROP. DE  LEY"/>
    <m/>
  </r>
  <r>
    <x v="17"/>
    <x v="17"/>
    <x v="42"/>
    <x v="36"/>
    <x v="49"/>
    <n v="739908"/>
    <n v="819913"/>
    <x v="0"/>
    <x v="2"/>
    <x v="3"/>
    <x v="12"/>
    <s v="APROP. DE  LEY"/>
    <m/>
  </r>
  <r>
    <x v="17"/>
    <x v="17"/>
    <x v="43"/>
    <x v="37"/>
    <x v="50"/>
    <n v="198506"/>
    <n v="249254"/>
    <x v="0"/>
    <x v="2"/>
    <x v="3"/>
    <x v="12"/>
    <s v="APROP. DE  LEY"/>
    <m/>
  </r>
  <r>
    <x v="17"/>
    <x v="17"/>
    <x v="44"/>
    <x v="38"/>
    <x v="51"/>
    <n v="236771"/>
    <n v="262372"/>
    <x v="0"/>
    <x v="2"/>
    <x v="3"/>
    <x v="12"/>
    <s v="APROP. DE  LEY"/>
    <m/>
  </r>
  <r>
    <x v="17"/>
    <x v="17"/>
    <x v="45"/>
    <x v="39"/>
    <x v="52"/>
    <n v="118385"/>
    <n v="131186"/>
    <x v="0"/>
    <x v="2"/>
    <x v="3"/>
    <x v="12"/>
    <s v="APROP. DE  LEY"/>
    <m/>
  </r>
  <r>
    <x v="17"/>
    <x v="17"/>
    <x v="46"/>
    <x v="40"/>
    <x v="53"/>
    <n v="22917"/>
    <n v="32797"/>
    <x v="0"/>
    <x v="2"/>
    <x v="3"/>
    <x v="12"/>
    <s v="APROP. DE  LEY"/>
    <m/>
  </r>
  <r>
    <x v="17"/>
    <x v="17"/>
    <x v="2"/>
    <x v="41"/>
    <x v="54"/>
    <n v="2973880"/>
    <n v="2807384"/>
    <x v="1"/>
    <x v="1"/>
    <x v="1"/>
    <x v="1"/>
    <m/>
    <m/>
  </r>
  <r>
    <x v="17"/>
    <x v="17"/>
    <x v="2"/>
    <x v="42"/>
    <x v="55"/>
    <m/>
    <m/>
    <x v="1"/>
    <x v="1"/>
    <x v="1"/>
    <x v="1"/>
    <m/>
    <m/>
  </r>
  <r>
    <x v="17"/>
    <x v="17"/>
    <x v="47"/>
    <x v="27"/>
    <x v="56"/>
    <n v="31328"/>
    <n v="31307"/>
    <x v="0"/>
    <x v="2"/>
    <x v="4"/>
    <x v="13"/>
    <s v="OTRO GASTOS"/>
    <m/>
  </r>
  <r>
    <x v="17"/>
    <x v="17"/>
    <x v="48"/>
    <x v="9"/>
    <x v="8"/>
    <n v="0"/>
    <n v="0"/>
    <x v="0"/>
    <x v="2"/>
    <x v="4"/>
    <x v="13"/>
    <s v="GASTOS MERCADEO"/>
    <s v="GASTOS MERCADEO"/>
  </r>
  <r>
    <x v="17"/>
    <x v="17"/>
    <x v="49"/>
    <x v="10"/>
    <x v="57"/>
    <n v="231619"/>
    <n v="2048"/>
    <x v="0"/>
    <x v="2"/>
    <x v="4"/>
    <x v="13"/>
    <s v="GASTOS SALUD"/>
    <s v="EPS-S"/>
  </r>
  <r>
    <x v="17"/>
    <x v="17"/>
    <x v="50"/>
    <x v="11"/>
    <x v="58"/>
    <n v="15481"/>
    <n v="21335"/>
    <x v="0"/>
    <x v="2"/>
    <x v="4"/>
    <x v="13"/>
    <s v="GASTOS SALUD"/>
    <s v="IPS"/>
  </r>
  <r>
    <x v="17"/>
    <x v="17"/>
    <x v="51"/>
    <x v="12"/>
    <x v="59"/>
    <n v="0"/>
    <n v="0"/>
    <x v="0"/>
    <x v="2"/>
    <x v="4"/>
    <x v="13"/>
    <s v="GASTOS SALUD"/>
    <s v="EPS"/>
  </r>
  <r>
    <x v="17"/>
    <x v="17"/>
    <x v="52"/>
    <x v="13"/>
    <x v="14"/>
    <n v="0"/>
    <n v="0"/>
    <x v="0"/>
    <x v="2"/>
    <x v="4"/>
    <x v="13"/>
    <s v="GASTOS SALUD"/>
    <s v="MED-PRE"/>
  </r>
  <r>
    <x v="17"/>
    <x v="17"/>
    <x v="53"/>
    <x v="14"/>
    <x v="17"/>
    <n v="0"/>
    <n v="0"/>
    <x v="0"/>
    <x v="2"/>
    <x v="4"/>
    <x v="13"/>
    <s v="GASTOS SERV.SOC"/>
    <m/>
  </r>
  <r>
    <x v="17"/>
    <x v="17"/>
    <x v="54"/>
    <x v="15"/>
    <x v="18"/>
    <n v="0"/>
    <n v="0"/>
    <x v="0"/>
    <x v="2"/>
    <x v="4"/>
    <x v="13"/>
    <s v="GASTOS SERV.SOC"/>
    <m/>
  </r>
  <r>
    <x v="17"/>
    <x v="17"/>
    <x v="55"/>
    <x v="16"/>
    <x v="37"/>
    <n v="17"/>
    <n v="34"/>
    <x v="0"/>
    <x v="2"/>
    <x v="4"/>
    <x v="13"/>
    <s v="GASTOS SERV.SOC"/>
    <m/>
  </r>
  <r>
    <x v="17"/>
    <x v="17"/>
    <x v="56"/>
    <x v="17"/>
    <x v="20"/>
    <n v="0"/>
    <n v="0"/>
    <x v="0"/>
    <x v="2"/>
    <x v="4"/>
    <x v="13"/>
    <s v="GASTOS SERV.SOC"/>
    <m/>
  </r>
  <r>
    <x v="17"/>
    <x v="17"/>
    <x v="57"/>
    <x v="18"/>
    <x v="21"/>
    <n v="0"/>
    <n v="0"/>
    <x v="0"/>
    <x v="2"/>
    <x v="4"/>
    <x v="13"/>
    <s v="GASTOS SERV.SOC"/>
    <m/>
  </r>
  <r>
    <x v="17"/>
    <x v="17"/>
    <x v="58"/>
    <x v="19"/>
    <x v="22"/>
    <n v="39"/>
    <n v="43"/>
    <x v="0"/>
    <x v="2"/>
    <x v="4"/>
    <x v="13"/>
    <s v="GASTOS SERV.SOC"/>
    <m/>
  </r>
  <r>
    <x v="17"/>
    <x v="17"/>
    <x v="59"/>
    <x v="20"/>
    <x v="23"/>
    <n v="47679"/>
    <n v="40389"/>
    <x v="0"/>
    <x v="2"/>
    <x v="4"/>
    <x v="13"/>
    <s v="GASTOS SERV.SOC"/>
    <m/>
  </r>
  <r>
    <x v="17"/>
    <x v="17"/>
    <x v="60"/>
    <x v="21"/>
    <x v="38"/>
    <n v="399"/>
    <n v="289"/>
    <x v="0"/>
    <x v="2"/>
    <x v="4"/>
    <x v="13"/>
    <s v="GASTOS SERV.SOC"/>
    <s v="CRED. SOCIAL"/>
  </r>
  <r>
    <x v="17"/>
    <x v="17"/>
    <x v="61"/>
    <x v="22"/>
    <x v="25"/>
    <n v="0"/>
    <n v="0"/>
    <x v="0"/>
    <x v="2"/>
    <x v="4"/>
    <x v="13"/>
    <s v="GASTOS SERV.SOC"/>
    <m/>
  </r>
  <r>
    <x v="17"/>
    <x v="17"/>
    <x v="62"/>
    <x v="23"/>
    <x v="26"/>
    <n v="2615121"/>
    <n v="1102797"/>
    <x v="0"/>
    <x v="2"/>
    <x v="4"/>
    <x v="13"/>
    <s v="GASTOS SERV.SOC"/>
    <m/>
  </r>
  <r>
    <x v="17"/>
    <x v="17"/>
    <x v="2"/>
    <x v="43"/>
    <x v="60"/>
    <n v="2941683"/>
    <n v="1198242"/>
    <x v="1"/>
    <x v="1"/>
    <x v="1"/>
    <x v="1"/>
    <m/>
    <m/>
  </r>
  <r>
    <x v="17"/>
    <x v="17"/>
    <x v="2"/>
    <x v="25"/>
    <x v="61"/>
    <m/>
    <m/>
    <x v="1"/>
    <x v="1"/>
    <x v="1"/>
    <x v="1"/>
    <m/>
    <m/>
  </r>
  <r>
    <x v="17"/>
    <x v="17"/>
    <x v="63"/>
    <x v="44"/>
    <x v="62"/>
    <n v="0"/>
    <n v="0"/>
    <x v="0"/>
    <x v="2"/>
    <x v="5"/>
    <x v="14"/>
    <s v="OTRO GASTOS"/>
    <m/>
  </r>
  <r>
    <x v="17"/>
    <x v="17"/>
    <x v="64"/>
    <x v="45"/>
    <x v="63"/>
    <n v="0"/>
    <n v="0"/>
    <x v="0"/>
    <x v="2"/>
    <x v="5"/>
    <x v="14"/>
    <s v="OTRO GASTOS"/>
    <m/>
  </r>
  <r>
    <x v="17"/>
    <x v="17"/>
    <x v="2"/>
    <x v="46"/>
    <x v="62"/>
    <n v="0"/>
    <n v="0"/>
    <x v="1"/>
    <x v="1"/>
    <x v="1"/>
    <x v="1"/>
    <m/>
    <m/>
  </r>
  <r>
    <x v="17"/>
    <x v="17"/>
    <x v="65"/>
    <x v="47"/>
    <x v="64"/>
    <n v="14826939"/>
    <n v="16660327"/>
    <x v="1"/>
    <x v="1"/>
    <x v="1"/>
    <x v="1"/>
    <m/>
    <m/>
  </r>
  <r>
    <x v="17"/>
    <x v="17"/>
    <x v="66"/>
    <x v="25"/>
    <x v="65"/>
    <n v="75518560"/>
    <n v="91966848"/>
    <x v="1"/>
    <x v="1"/>
    <x v="1"/>
    <x v="1"/>
    <m/>
    <m/>
  </r>
  <r>
    <x v="17"/>
    <x v="17"/>
    <x v="2"/>
    <x v="25"/>
    <x v="66"/>
    <m/>
    <m/>
    <x v="1"/>
    <x v="1"/>
    <x v="1"/>
    <x v="1"/>
    <m/>
    <m/>
  </r>
  <r>
    <x v="17"/>
    <x v="17"/>
    <x v="67"/>
    <x v="48"/>
    <x v="66"/>
    <n v="-6772780"/>
    <n v="10192502"/>
    <x v="1"/>
    <x v="1"/>
    <x v="1"/>
    <x v="1"/>
    <m/>
    <m/>
  </r>
  <r>
    <x v="18"/>
    <x v="18"/>
    <x v="0"/>
    <x v="0"/>
    <x v="0"/>
    <n v="4636837"/>
    <n v="5133144"/>
    <x v="0"/>
    <x v="0"/>
    <x v="0"/>
    <x v="0"/>
    <s v="SUBSIDIO DINERO"/>
    <s v="SUB-DINERO"/>
  </r>
  <r>
    <x v="18"/>
    <x v="18"/>
    <x v="1"/>
    <x v="1"/>
    <x v="1"/>
    <n v="539260"/>
    <n v="586205"/>
    <x v="0"/>
    <x v="0"/>
    <x v="0"/>
    <x v="0"/>
    <s v="SUBSIDIO DINERO"/>
    <s v="SUB-DINERO"/>
  </r>
  <r>
    <x v="18"/>
    <x v="18"/>
    <x v="2"/>
    <x v="2"/>
    <x v="2"/>
    <n v="5176097"/>
    <n v="5719349"/>
    <x v="1"/>
    <x v="1"/>
    <x v="1"/>
    <x v="1"/>
    <m/>
    <m/>
  </r>
  <r>
    <x v="18"/>
    <x v="18"/>
    <x v="3"/>
    <x v="3"/>
    <x v="3"/>
    <n v="0"/>
    <n v="0"/>
    <x v="0"/>
    <x v="0"/>
    <x v="0"/>
    <x v="2"/>
    <s v="OTRO GASTOS"/>
    <s v="SUB-DINERO"/>
  </r>
  <r>
    <x v="18"/>
    <x v="18"/>
    <x v="4"/>
    <x v="4"/>
    <x v="4"/>
    <n v="301249"/>
    <n v="257585"/>
    <x v="0"/>
    <x v="0"/>
    <x v="0"/>
    <x v="3"/>
    <s v="OTRO GASTOS"/>
    <m/>
  </r>
  <r>
    <x v="18"/>
    <x v="18"/>
    <x v="2"/>
    <x v="5"/>
    <x v="5"/>
    <n v="301249"/>
    <n v="257585"/>
    <x v="1"/>
    <x v="1"/>
    <x v="1"/>
    <x v="1"/>
    <m/>
    <m/>
  </r>
  <r>
    <x v="18"/>
    <x v="18"/>
    <x v="5"/>
    <x v="6"/>
    <x v="6"/>
    <n v="0"/>
    <n v="0"/>
    <x v="0"/>
    <x v="0"/>
    <x v="0"/>
    <x v="4"/>
    <s v="OTRO GASTOS"/>
    <m/>
  </r>
  <r>
    <x v="18"/>
    <x v="18"/>
    <x v="2"/>
    <x v="7"/>
    <x v="7"/>
    <n v="0"/>
    <n v="0"/>
    <x v="1"/>
    <x v="1"/>
    <x v="1"/>
    <x v="1"/>
    <m/>
    <m/>
  </r>
  <r>
    <x v="18"/>
    <x v="18"/>
    <x v="2"/>
    <x v="8"/>
    <x v="8"/>
    <m/>
    <m/>
    <x v="1"/>
    <x v="1"/>
    <x v="1"/>
    <x v="1"/>
    <m/>
    <m/>
  </r>
  <r>
    <x v="18"/>
    <x v="18"/>
    <x v="6"/>
    <x v="9"/>
    <x v="9"/>
    <n v="8318137"/>
    <n v="8816001"/>
    <x v="0"/>
    <x v="0"/>
    <x v="0"/>
    <x v="5"/>
    <s v="GASTOS MERCADEO"/>
    <s v="GASTOS MERCADEO"/>
  </r>
  <r>
    <x v="18"/>
    <x v="18"/>
    <x v="2"/>
    <x v="8"/>
    <x v="10"/>
    <m/>
    <m/>
    <x v="1"/>
    <x v="1"/>
    <x v="1"/>
    <x v="1"/>
    <m/>
    <m/>
  </r>
  <r>
    <x v="18"/>
    <x v="18"/>
    <x v="7"/>
    <x v="10"/>
    <x v="11"/>
    <n v="31273496"/>
    <n v="31269072"/>
    <x v="0"/>
    <x v="0"/>
    <x v="0"/>
    <x v="6"/>
    <s v="GASTOS SALUD"/>
    <s v="EPS-S"/>
  </r>
  <r>
    <x v="18"/>
    <x v="18"/>
    <x v="8"/>
    <x v="11"/>
    <x v="12"/>
    <n v="17625376"/>
    <n v="16764944"/>
    <x v="0"/>
    <x v="0"/>
    <x v="0"/>
    <x v="6"/>
    <s v="GASTOS SALUD"/>
    <s v="IPS"/>
  </r>
  <r>
    <x v="18"/>
    <x v="18"/>
    <x v="9"/>
    <x v="12"/>
    <x v="13"/>
    <n v="0"/>
    <n v="0"/>
    <x v="0"/>
    <x v="0"/>
    <x v="0"/>
    <x v="6"/>
    <s v="GASTOS SALUD"/>
    <s v="EPS"/>
  </r>
  <r>
    <x v="18"/>
    <x v="18"/>
    <x v="10"/>
    <x v="13"/>
    <x v="14"/>
    <n v="0"/>
    <n v="0"/>
    <x v="0"/>
    <x v="0"/>
    <x v="0"/>
    <x v="6"/>
    <s v="GASTOS SALUD"/>
    <s v="MED-PRE"/>
  </r>
  <r>
    <x v="18"/>
    <x v="18"/>
    <x v="2"/>
    <x v="8"/>
    <x v="15"/>
    <n v="48898872"/>
    <n v="48034016"/>
    <x v="1"/>
    <x v="1"/>
    <x v="1"/>
    <x v="1"/>
    <m/>
    <m/>
  </r>
  <r>
    <x v="18"/>
    <x v="18"/>
    <x v="2"/>
    <x v="8"/>
    <x v="16"/>
    <m/>
    <m/>
    <x v="1"/>
    <x v="1"/>
    <x v="1"/>
    <x v="1"/>
    <m/>
    <m/>
  </r>
  <r>
    <x v="18"/>
    <x v="18"/>
    <x v="11"/>
    <x v="14"/>
    <x v="17"/>
    <n v="0"/>
    <n v="0"/>
    <x v="0"/>
    <x v="0"/>
    <x v="0"/>
    <x v="7"/>
    <s v="GASTOS SERV.SOC"/>
    <m/>
  </r>
  <r>
    <x v="18"/>
    <x v="18"/>
    <x v="12"/>
    <x v="15"/>
    <x v="18"/>
    <n v="572565"/>
    <n v="807787"/>
    <x v="0"/>
    <x v="0"/>
    <x v="0"/>
    <x v="7"/>
    <s v="GASTOS SERV.SOC"/>
    <m/>
  </r>
  <r>
    <x v="18"/>
    <x v="18"/>
    <x v="13"/>
    <x v="16"/>
    <x v="19"/>
    <n v="309046"/>
    <n v="534404"/>
    <x v="0"/>
    <x v="0"/>
    <x v="0"/>
    <x v="7"/>
    <s v="GASTOS SERV.SOC"/>
    <m/>
  </r>
  <r>
    <x v="18"/>
    <x v="18"/>
    <x v="14"/>
    <x v="17"/>
    <x v="20"/>
    <n v="89978"/>
    <n v="95811"/>
    <x v="0"/>
    <x v="0"/>
    <x v="0"/>
    <x v="7"/>
    <s v="GASTOS SERV.SOC"/>
    <m/>
  </r>
  <r>
    <x v="18"/>
    <x v="18"/>
    <x v="15"/>
    <x v="18"/>
    <x v="21"/>
    <n v="0"/>
    <n v="19133"/>
    <x v="0"/>
    <x v="0"/>
    <x v="0"/>
    <x v="7"/>
    <s v="GASTOS SERV.SOC"/>
    <m/>
  </r>
  <r>
    <x v="18"/>
    <x v="18"/>
    <x v="16"/>
    <x v="19"/>
    <x v="22"/>
    <n v="0"/>
    <n v="0"/>
    <x v="0"/>
    <x v="0"/>
    <x v="0"/>
    <x v="7"/>
    <s v="GASTOS SERV.SOC"/>
    <m/>
  </r>
  <r>
    <x v="18"/>
    <x v="18"/>
    <x v="17"/>
    <x v="20"/>
    <x v="23"/>
    <n v="2109094"/>
    <n v="2429437"/>
    <x v="0"/>
    <x v="0"/>
    <x v="0"/>
    <x v="7"/>
    <s v="GASTOS SERV.SOC"/>
    <m/>
  </r>
  <r>
    <x v="18"/>
    <x v="18"/>
    <x v="18"/>
    <x v="21"/>
    <x v="24"/>
    <n v="1242"/>
    <n v="1207"/>
    <x v="0"/>
    <x v="0"/>
    <x v="0"/>
    <x v="7"/>
    <s v="GASTOS SERV.SOC"/>
    <s v="CRED. SOCIAL"/>
  </r>
  <r>
    <x v="18"/>
    <x v="18"/>
    <x v="19"/>
    <x v="22"/>
    <x v="25"/>
    <n v="0"/>
    <n v="0"/>
    <x v="0"/>
    <x v="0"/>
    <x v="0"/>
    <x v="7"/>
    <s v="GASTOS SERV.SOC"/>
    <m/>
  </r>
  <r>
    <x v="18"/>
    <x v="18"/>
    <x v="20"/>
    <x v="23"/>
    <x v="26"/>
    <n v="22630543"/>
    <n v="18553802"/>
    <x v="0"/>
    <x v="0"/>
    <x v="0"/>
    <x v="7"/>
    <s v="GASTOS SERV.SOC"/>
    <m/>
  </r>
  <r>
    <x v="18"/>
    <x v="18"/>
    <x v="2"/>
    <x v="8"/>
    <x v="27"/>
    <n v="25712468"/>
    <n v="22441581"/>
    <x v="1"/>
    <x v="1"/>
    <x v="1"/>
    <x v="1"/>
    <m/>
    <m/>
  </r>
  <r>
    <x v="18"/>
    <x v="18"/>
    <x v="2"/>
    <x v="24"/>
    <x v="28"/>
    <n v="88406823"/>
    <n v="85268532"/>
    <x v="1"/>
    <x v="1"/>
    <x v="1"/>
    <x v="1"/>
    <m/>
    <m/>
  </r>
  <r>
    <x v="18"/>
    <x v="18"/>
    <x v="2"/>
    <x v="25"/>
    <x v="29"/>
    <m/>
    <m/>
    <x v="1"/>
    <x v="1"/>
    <x v="1"/>
    <x v="1"/>
    <m/>
    <m/>
  </r>
  <r>
    <x v="18"/>
    <x v="18"/>
    <x v="2"/>
    <x v="26"/>
    <x v="30"/>
    <m/>
    <m/>
    <x v="1"/>
    <x v="1"/>
    <x v="1"/>
    <x v="1"/>
    <m/>
    <m/>
  </r>
  <r>
    <x v="18"/>
    <x v="18"/>
    <x v="21"/>
    <x v="27"/>
    <x v="31"/>
    <n v="967636"/>
    <n v="1103173"/>
    <x v="0"/>
    <x v="2"/>
    <x v="2"/>
    <x v="8"/>
    <s v="GTOS ADMON"/>
    <m/>
  </r>
  <r>
    <x v="18"/>
    <x v="18"/>
    <x v="2"/>
    <x v="26"/>
    <x v="8"/>
    <m/>
    <m/>
    <x v="1"/>
    <x v="1"/>
    <x v="1"/>
    <x v="1"/>
    <m/>
    <m/>
  </r>
  <r>
    <x v="18"/>
    <x v="18"/>
    <x v="22"/>
    <x v="9"/>
    <x v="32"/>
    <n v="902614"/>
    <n v="1071328"/>
    <x v="0"/>
    <x v="2"/>
    <x v="2"/>
    <x v="9"/>
    <s v="GASTOS MERCADEO"/>
    <s v="GASTOS MERCADEO"/>
  </r>
  <r>
    <x v="18"/>
    <x v="18"/>
    <x v="2"/>
    <x v="26"/>
    <x v="33"/>
    <m/>
    <m/>
    <x v="1"/>
    <x v="1"/>
    <x v="1"/>
    <x v="1"/>
    <m/>
    <m/>
  </r>
  <r>
    <x v="18"/>
    <x v="18"/>
    <x v="23"/>
    <x v="10"/>
    <x v="34"/>
    <n v="2987929"/>
    <n v="5303280"/>
    <x v="0"/>
    <x v="2"/>
    <x v="2"/>
    <x v="10"/>
    <s v="GASTOS SALUD"/>
    <s v="EPS-S"/>
  </r>
  <r>
    <x v="18"/>
    <x v="18"/>
    <x v="24"/>
    <x v="11"/>
    <x v="12"/>
    <n v="1856376"/>
    <n v="3375255"/>
    <x v="0"/>
    <x v="2"/>
    <x v="2"/>
    <x v="10"/>
    <s v="GASTOS SALUD"/>
    <s v="IPS"/>
  </r>
  <r>
    <x v="18"/>
    <x v="18"/>
    <x v="25"/>
    <x v="12"/>
    <x v="13"/>
    <n v="0"/>
    <n v="0"/>
    <x v="0"/>
    <x v="2"/>
    <x v="2"/>
    <x v="10"/>
    <s v="GASTOS SALUD"/>
    <s v="EPS"/>
  </r>
  <r>
    <x v="18"/>
    <x v="18"/>
    <x v="26"/>
    <x v="13"/>
    <x v="14"/>
    <n v="0"/>
    <n v="0"/>
    <x v="0"/>
    <x v="2"/>
    <x v="2"/>
    <x v="10"/>
    <s v="GASTOS SALUD"/>
    <s v="MED-PRE"/>
  </r>
  <r>
    <x v="18"/>
    <x v="18"/>
    <x v="2"/>
    <x v="26"/>
    <x v="35"/>
    <n v="4844305"/>
    <n v="8678535"/>
    <x v="1"/>
    <x v="1"/>
    <x v="1"/>
    <x v="1"/>
    <m/>
    <m/>
  </r>
  <r>
    <x v="18"/>
    <x v="18"/>
    <x v="2"/>
    <x v="26"/>
    <x v="36"/>
    <m/>
    <m/>
    <x v="1"/>
    <x v="1"/>
    <x v="1"/>
    <x v="1"/>
    <m/>
    <m/>
  </r>
  <r>
    <x v="18"/>
    <x v="18"/>
    <x v="27"/>
    <x v="14"/>
    <x v="17"/>
    <n v="0"/>
    <n v="0"/>
    <x v="0"/>
    <x v="2"/>
    <x v="2"/>
    <x v="11"/>
    <s v="GASTOS SERV.SOC"/>
    <m/>
  </r>
  <r>
    <x v="18"/>
    <x v="18"/>
    <x v="28"/>
    <x v="15"/>
    <x v="18"/>
    <n v="80060"/>
    <n v="106724"/>
    <x v="0"/>
    <x v="2"/>
    <x v="2"/>
    <x v="11"/>
    <s v="GASTOS SERV.SOC"/>
    <m/>
  </r>
  <r>
    <x v="18"/>
    <x v="18"/>
    <x v="29"/>
    <x v="16"/>
    <x v="37"/>
    <n v="283426"/>
    <n v="111324"/>
    <x v="0"/>
    <x v="2"/>
    <x v="2"/>
    <x v="11"/>
    <s v="GASTOS SERV.SOC"/>
    <m/>
  </r>
  <r>
    <x v="18"/>
    <x v="18"/>
    <x v="30"/>
    <x v="17"/>
    <x v="20"/>
    <n v="214285"/>
    <n v="141596"/>
    <x v="0"/>
    <x v="2"/>
    <x v="2"/>
    <x v="11"/>
    <s v="GASTOS SERV.SOC"/>
    <m/>
  </r>
  <r>
    <x v="18"/>
    <x v="18"/>
    <x v="31"/>
    <x v="18"/>
    <x v="21"/>
    <n v="45163"/>
    <n v="63228"/>
    <x v="0"/>
    <x v="2"/>
    <x v="2"/>
    <x v="11"/>
    <s v="GASTOS SERV.SOC"/>
    <m/>
  </r>
  <r>
    <x v="18"/>
    <x v="18"/>
    <x v="32"/>
    <x v="19"/>
    <x v="22"/>
    <n v="144431"/>
    <n v="146354"/>
    <x v="0"/>
    <x v="2"/>
    <x v="2"/>
    <x v="11"/>
    <s v="GASTOS SERV.SOC"/>
    <m/>
  </r>
  <r>
    <x v="18"/>
    <x v="18"/>
    <x v="33"/>
    <x v="20"/>
    <x v="23"/>
    <n v="792035"/>
    <n v="721352"/>
    <x v="0"/>
    <x v="2"/>
    <x v="2"/>
    <x v="11"/>
    <s v="GASTOS SERV.SOC"/>
    <m/>
  </r>
  <r>
    <x v="18"/>
    <x v="18"/>
    <x v="34"/>
    <x v="21"/>
    <x v="38"/>
    <n v="79268"/>
    <n v="146242"/>
    <x v="0"/>
    <x v="2"/>
    <x v="2"/>
    <x v="11"/>
    <s v="GASTOS SERV.SOC"/>
    <s v="CRED. SOCIAL"/>
  </r>
  <r>
    <x v="18"/>
    <x v="18"/>
    <x v="35"/>
    <x v="22"/>
    <x v="39"/>
    <n v="0"/>
    <n v="0"/>
    <x v="0"/>
    <x v="2"/>
    <x v="2"/>
    <x v="11"/>
    <s v="GASTOS SERV.SOC"/>
    <m/>
  </r>
  <r>
    <x v="18"/>
    <x v="18"/>
    <x v="36"/>
    <x v="23"/>
    <x v="26"/>
    <n v="840776"/>
    <n v="924219"/>
    <x v="0"/>
    <x v="2"/>
    <x v="2"/>
    <x v="11"/>
    <s v="GASTOS SERV.SOC"/>
    <m/>
  </r>
  <r>
    <x v="18"/>
    <x v="18"/>
    <x v="2"/>
    <x v="26"/>
    <x v="40"/>
    <n v="2479444"/>
    <n v="2361039"/>
    <x v="1"/>
    <x v="1"/>
    <x v="1"/>
    <x v="1"/>
    <m/>
    <m/>
  </r>
  <r>
    <x v="18"/>
    <x v="18"/>
    <x v="2"/>
    <x v="28"/>
    <x v="41"/>
    <n v="9193999"/>
    <n v="13214075"/>
    <x v="1"/>
    <x v="1"/>
    <x v="1"/>
    <x v="1"/>
    <m/>
    <m/>
  </r>
  <r>
    <x v="18"/>
    <x v="18"/>
    <x v="2"/>
    <x v="29"/>
    <x v="42"/>
    <m/>
    <m/>
    <x v="1"/>
    <x v="1"/>
    <x v="1"/>
    <x v="1"/>
    <m/>
    <m/>
  </r>
  <r>
    <x v="18"/>
    <x v="18"/>
    <x v="2"/>
    <x v="30"/>
    <x v="43"/>
    <n v="1451453"/>
    <n v="1104538"/>
    <x v="1"/>
    <x v="1"/>
    <x v="1"/>
    <x v="1"/>
    <m/>
    <m/>
  </r>
  <r>
    <x v="18"/>
    <x v="18"/>
    <x v="37"/>
    <x v="31"/>
    <x v="44"/>
    <n v="0"/>
    <n v="0"/>
    <x v="0"/>
    <x v="2"/>
    <x v="3"/>
    <x v="12"/>
    <s v="APROP. DE  LEY"/>
    <m/>
  </r>
  <r>
    <x v="18"/>
    <x v="18"/>
    <x v="38"/>
    <x v="32"/>
    <x v="45"/>
    <n v="1088589"/>
    <n v="828404"/>
    <x v="0"/>
    <x v="2"/>
    <x v="3"/>
    <x v="12"/>
    <s v="APROP. DE  LEY"/>
    <m/>
  </r>
  <r>
    <x v="18"/>
    <x v="18"/>
    <x v="39"/>
    <x v="33"/>
    <x v="46"/>
    <n v="362864"/>
    <n v="276134"/>
    <x v="0"/>
    <x v="2"/>
    <x v="3"/>
    <x v="12"/>
    <s v="APROP. DE  LEY"/>
    <m/>
  </r>
  <r>
    <x v="18"/>
    <x v="18"/>
    <x v="40"/>
    <x v="34"/>
    <x v="47"/>
    <n v="1965510"/>
    <n v="1553256"/>
    <x v="0"/>
    <x v="2"/>
    <x v="3"/>
    <x v="12"/>
    <s v="APROP. DE  LEY"/>
    <m/>
  </r>
  <r>
    <x v="18"/>
    <x v="18"/>
    <x v="41"/>
    <x v="35"/>
    <x v="48"/>
    <n v="1209545"/>
    <n v="690337"/>
    <x v="0"/>
    <x v="2"/>
    <x v="3"/>
    <x v="12"/>
    <s v="APROP. DE  LEY"/>
    <m/>
  </r>
  <r>
    <x v="18"/>
    <x v="18"/>
    <x v="42"/>
    <x v="36"/>
    <x v="49"/>
    <n v="755965"/>
    <n v="862919"/>
    <x v="0"/>
    <x v="2"/>
    <x v="3"/>
    <x v="12"/>
    <s v="APROP. DE  LEY"/>
    <m/>
  </r>
  <r>
    <x v="18"/>
    <x v="18"/>
    <x v="43"/>
    <x v="37"/>
    <x v="50"/>
    <n v="314330"/>
    <n v="414719"/>
    <x v="0"/>
    <x v="2"/>
    <x v="3"/>
    <x v="12"/>
    <s v="APROP. DE  LEY"/>
    <m/>
  </r>
  <r>
    <x v="18"/>
    <x v="18"/>
    <x v="44"/>
    <x v="38"/>
    <x v="51"/>
    <n v="241909"/>
    <n v="276134"/>
    <x v="0"/>
    <x v="2"/>
    <x v="3"/>
    <x v="12"/>
    <s v="APROP. DE  LEY"/>
    <m/>
  </r>
  <r>
    <x v="18"/>
    <x v="18"/>
    <x v="45"/>
    <x v="39"/>
    <x v="52"/>
    <n v="120954"/>
    <n v="138068"/>
    <x v="0"/>
    <x v="2"/>
    <x v="3"/>
    <x v="12"/>
    <s v="APROP. DE  LEY"/>
    <m/>
  </r>
  <r>
    <x v="18"/>
    <x v="18"/>
    <x v="46"/>
    <x v="40"/>
    <x v="53"/>
    <n v="362863"/>
    <n v="414202"/>
    <x v="0"/>
    <x v="2"/>
    <x v="3"/>
    <x v="12"/>
    <s v="APROP. DE  LEY"/>
    <m/>
  </r>
  <r>
    <x v="18"/>
    <x v="18"/>
    <x v="2"/>
    <x v="41"/>
    <x v="54"/>
    <n v="4457019"/>
    <n v="3900917"/>
    <x v="1"/>
    <x v="1"/>
    <x v="1"/>
    <x v="1"/>
    <m/>
    <m/>
  </r>
  <r>
    <x v="18"/>
    <x v="18"/>
    <x v="2"/>
    <x v="42"/>
    <x v="55"/>
    <m/>
    <m/>
    <x v="1"/>
    <x v="1"/>
    <x v="1"/>
    <x v="1"/>
    <m/>
    <m/>
  </r>
  <r>
    <x v="18"/>
    <x v="18"/>
    <x v="47"/>
    <x v="27"/>
    <x v="56"/>
    <n v="513455"/>
    <n v="417940"/>
    <x v="0"/>
    <x v="2"/>
    <x v="4"/>
    <x v="13"/>
    <s v="OTRO GASTOS"/>
    <m/>
  </r>
  <r>
    <x v="18"/>
    <x v="18"/>
    <x v="48"/>
    <x v="9"/>
    <x v="8"/>
    <n v="36364"/>
    <n v="20055"/>
    <x v="0"/>
    <x v="2"/>
    <x v="4"/>
    <x v="13"/>
    <s v="GASTOS MERCADEO"/>
    <s v="GASTOS MERCADEO"/>
  </r>
  <r>
    <x v="18"/>
    <x v="18"/>
    <x v="49"/>
    <x v="10"/>
    <x v="57"/>
    <n v="125685"/>
    <n v="247030"/>
    <x v="0"/>
    <x v="2"/>
    <x v="4"/>
    <x v="13"/>
    <s v="GASTOS SALUD"/>
    <s v="EPS-S"/>
  </r>
  <r>
    <x v="18"/>
    <x v="18"/>
    <x v="50"/>
    <x v="11"/>
    <x v="58"/>
    <n v="81682"/>
    <n v="91954"/>
    <x v="0"/>
    <x v="2"/>
    <x v="4"/>
    <x v="13"/>
    <s v="GASTOS SALUD"/>
    <s v="IPS"/>
  </r>
  <r>
    <x v="18"/>
    <x v="18"/>
    <x v="51"/>
    <x v="12"/>
    <x v="59"/>
    <n v="0"/>
    <n v="0"/>
    <x v="0"/>
    <x v="2"/>
    <x v="4"/>
    <x v="13"/>
    <s v="GASTOS SALUD"/>
    <s v="EPS"/>
  </r>
  <r>
    <x v="18"/>
    <x v="18"/>
    <x v="52"/>
    <x v="13"/>
    <x v="14"/>
    <n v="0"/>
    <n v="0"/>
    <x v="0"/>
    <x v="2"/>
    <x v="4"/>
    <x v="13"/>
    <s v="GASTOS SALUD"/>
    <s v="MED-PRE"/>
  </r>
  <r>
    <x v="18"/>
    <x v="18"/>
    <x v="53"/>
    <x v="14"/>
    <x v="17"/>
    <n v="0"/>
    <n v="0"/>
    <x v="0"/>
    <x v="2"/>
    <x v="4"/>
    <x v="13"/>
    <s v="GASTOS SERV.SOC"/>
    <m/>
  </r>
  <r>
    <x v="18"/>
    <x v="18"/>
    <x v="54"/>
    <x v="15"/>
    <x v="18"/>
    <n v="1329"/>
    <n v="0"/>
    <x v="0"/>
    <x v="2"/>
    <x v="4"/>
    <x v="13"/>
    <s v="GASTOS SERV.SOC"/>
    <m/>
  </r>
  <r>
    <x v="18"/>
    <x v="18"/>
    <x v="55"/>
    <x v="16"/>
    <x v="37"/>
    <n v="0"/>
    <n v="0"/>
    <x v="0"/>
    <x v="2"/>
    <x v="4"/>
    <x v="13"/>
    <s v="GASTOS SERV.SOC"/>
    <m/>
  </r>
  <r>
    <x v="18"/>
    <x v="18"/>
    <x v="56"/>
    <x v="17"/>
    <x v="20"/>
    <n v="0"/>
    <n v="0"/>
    <x v="0"/>
    <x v="2"/>
    <x v="4"/>
    <x v="13"/>
    <s v="GASTOS SERV.SOC"/>
    <m/>
  </r>
  <r>
    <x v="18"/>
    <x v="18"/>
    <x v="57"/>
    <x v="18"/>
    <x v="21"/>
    <n v="0"/>
    <n v="0"/>
    <x v="0"/>
    <x v="2"/>
    <x v="4"/>
    <x v="13"/>
    <s v="GASTOS SERV.SOC"/>
    <m/>
  </r>
  <r>
    <x v="18"/>
    <x v="18"/>
    <x v="58"/>
    <x v="19"/>
    <x v="22"/>
    <n v="2803"/>
    <n v="454"/>
    <x v="0"/>
    <x v="2"/>
    <x v="4"/>
    <x v="13"/>
    <s v="GASTOS SERV.SOC"/>
    <m/>
  </r>
  <r>
    <x v="18"/>
    <x v="18"/>
    <x v="59"/>
    <x v="20"/>
    <x v="23"/>
    <n v="56467"/>
    <n v="87382"/>
    <x v="0"/>
    <x v="2"/>
    <x v="4"/>
    <x v="13"/>
    <s v="GASTOS SERV.SOC"/>
    <m/>
  </r>
  <r>
    <x v="18"/>
    <x v="18"/>
    <x v="60"/>
    <x v="21"/>
    <x v="38"/>
    <n v="5781"/>
    <n v="2225"/>
    <x v="0"/>
    <x v="2"/>
    <x v="4"/>
    <x v="13"/>
    <s v="GASTOS SERV.SOC"/>
    <s v="CRED. SOCIAL"/>
  </r>
  <r>
    <x v="18"/>
    <x v="18"/>
    <x v="61"/>
    <x v="22"/>
    <x v="25"/>
    <n v="0"/>
    <n v="0"/>
    <x v="0"/>
    <x v="2"/>
    <x v="4"/>
    <x v="13"/>
    <s v="GASTOS SERV.SOC"/>
    <m/>
  </r>
  <r>
    <x v="18"/>
    <x v="18"/>
    <x v="62"/>
    <x v="23"/>
    <x v="26"/>
    <n v="72501"/>
    <n v="81759"/>
    <x v="0"/>
    <x v="2"/>
    <x v="4"/>
    <x v="13"/>
    <s v="GASTOS SERV.SOC"/>
    <m/>
  </r>
  <r>
    <x v="18"/>
    <x v="18"/>
    <x v="2"/>
    <x v="43"/>
    <x v="60"/>
    <n v="896067"/>
    <n v="948799"/>
    <x v="1"/>
    <x v="1"/>
    <x v="1"/>
    <x v="1"/>
    <m/>
    <m/>
  </r>
  <r>
    <x v="18"/>
    <x v="18"/>
    <x v="2"/>
    <x v="25"/>
    <x v="61"/>
    <m/>
    <m/>
    <x v="1"/>
    <x v="1"/>
    <x v="1"/>
    <x v="1"/>
    <m/>
    <m/>
  </r>
  <r>
    <x v="18"/>
    <x v="18"/>
    <x v="63"/>
    <x v="44"/>
    <x v="62"/>
    <n v="18953"/>
    <n v="0"/>
    <x v="0"/>
    <x v="2"/>
    <x v="5"/>
    <x v="14"/>
    <s v="OTRO GASTOS"/>
    <m/>
  </r>
  <r>
    <x v="18"/>
    <x v="18"/>
    <x v="64"/>
    <x v="45"/>
    <x v="63"/>
    <n v="0"/>
    <n v="0"/>
    <x v="0"/>
    <x v="2"/>
    <x v="5"/>
    <x v="14"/>
    <s v="OTRO GASTOS"/>
    <m/>
  </r>
  <r>
    <x v="18"/>
    <x v="18"/>
    <x v="2"/>
    <x v="46"/>
    <x v="62"/>
    <n v="18953"/>
    <n v="0"/>
    <x v="1"/>
    <x v="1"/>
    <x v="1"/>
    <x v="1"/>
    <m/>
    <m/>
  </r>
  <r>
    <x v="18"/>
    <x v="18"/>
    <x v="65"/>
    <x v="47"/>
    <x v="64"/>
    <n v="14566038"/>
    <n v="18063791"/>
    <x v="1"/>
    <x v="1"/>
    <x v="1"/>
    <x v="1"/>
    <m/>
    <m/>
  </r>
  <r>
    <x v="18"/>
    <x v="18"/>
    <x v="66"/>
    <x v="25"/>
    <x v="65"/>
    <n v="102972861"/>
    <n v="103332323"/>
    <x v="1"/>
    <x v="1"/>
    <x v="1"/>
    <x v="1"/>
    <m/>
    <m/>
  </r>
  <r>
    <x v="18"/>
    <x v="18"/>
    <x v="2"/>
    <x v="25"/>
    <x v="66"/>
    <m/>
    <m/>
    <x v="1"/>
    <x v="1"/>
    <x v="1"/>
    <x v="1"/>
    <m/>
    <m/>
  </r>
  <r>
    <x v="18"/>
    <x v="18"/>
    <x v="67"/>
    <x v="48"/>
    <x v="66"/>
    <n v="5259157"/>
    <n v="5542745"/>
    <x v="1"/>
    <x v="1"/>
    <x v="1"/>
    <x v="1"/>
    <m/>
    <m/>
  </r>
  <r>
    <x v="19"/>
    <x v="19"/>
    <x v="0"/>
    <x v="0"/>
    <x v="0"/>
    <n v="13004193"/>
    <n v="13694819"/>
    <x v="0"/>
    <x v="0"/>
    <x v="0"/>
    <x v="0"/>
    <s v="SUBSIDIO DINERO"/>
    <s v="SUB-DINERO"/>
  </r>
  <r>
    <x v="19"/>
    <x v="19"/>
    <x v="1"/>
    <x v="1"/>
    <x v="1"/>
    <n v="500999"/>
    <n v="627039"/>
    <x v="0"/>
    <x v="0"/>
    <x v="0"/>
    <x v="0"/>
    <s v="SUBSIDIO DINERO"/>
    <s v="SUB-DINERO"/>
  </r>
  <r>
    <x v="19"/>
    <x v="19"/>
    <x v="2"/>
    <x v="2"/>
    <x v="2"/>
    <n v="13505192"/>
    <n v="14321858"/>
    <x v="1"/>
    <x v="1"/>
    <x v="1"/>
    <x v="1"/>
    <m/>
    <m/>
  </r>
  <r>
    <x v="19"/>
    <x v="19"/>
    <x v="3"/>
    <x v="3"/>
    <x v="3"/>
    <n v="0"/>
    <n v="451973"/>
    <x v="0"/>
    <x v="0"/>
    <x v="0"/>
    <x v="2"/>
    <s v="OTRO GASTOS"/>
    <s v="SUB-DINERO"/>
  </r>
  <r>
    <x v="19"/>
    <x v="19"/>
    <x v="4"/>
    <x v="4"/>
    <x v="4"/>
    <n v="368702"/>
    <n v="399665"/>
    <x v="0"/>
    <x v="0"/>
    <x v="0"/>
    <x v="3"/>
    <s v="OTRO GASTOS"/>
    <m/>
  </r>
  <r>
    <x v="19"/>
    <x v="19"/>
    <x v="2"/>
    <x v="5"/>
    <x v="5"/>
    <n v="368702"/>
    <n v="399665"/>
    <x v="1"/>
    <x v="1"/>
    <x v="1"/>
    <x v="1"/>
    <m/>
    <m/>
  </r>
  <r>
    <x v="19"/>
    <x v="19"/>
    <x v="5"/>
    <x v="6"/>
    <x v="6"/>
    <n v="0"/>
    <n v="0"/>
    <x v="0"/>
    <x v="0"/>
    <x v="0"/>
    <x v="4"/>
    <s v="OTRO GASTOS"/>
    <m/>
  </r>
  <r>
    <x v="19"/>
    <x v="19"/>
    <x v="2"/>
    <x v="7"/>
    <x v="7"/>
    <n v="0"/>
    <n v="0"/>
    <x v="1"/>
    <x v="1"/>
    <x v="1"/>
    <x v="1"/>
    <m/>
    <m/>
  </r>
  <r>
    <x v="19"/>
    <x v="19"/>
    <x v="2"/>
    <x v="8"/>
    <x v="8"/>
    <m/>
    <m/>
    <x v="1"/>
    <x v="1"/>
    <x v="1"/>
    <x v="1"/>
    <m/>
    <m/>
  </r>
  <r>
    <x v="19"/>
    <x v="19"/>
    <x v="6"/>
    <x v="9"/>
    <x v="9"/>
    <n v="0"/>
    <n v="0"/>
    <x v="0"/>
    <x v="0"/>
    <x v="0"/>
    <x v="5"/>
    <s v="GASTOS MERCADEO"/>
    <s v="GASTOS MERCADEO"/>
  </r>
  <r>
    <x v="19"/>
    <x v="19"/>
    <x v="2"/>
    <x v="8"/>
    <x v="10"/>
    <m/>
    <m/>
    <x v="1"/>
    <x v="1"/>
    <x v="1"/>
    <x v="1"/>
    <m/>
    <m/>
  </r>
  <r>
    <x v="19"/>
    <x v="19"/>
    <x v="7"/>
    <x v="10"/>
    <x v="11"/>
    <n v="43317004"/>
    <n v="56351528.399999999"/>
    <x v="0"/>
    <x v="0"/>
    <x v="0"/>
    <x v="6"/>
    <s v="GASTOS SALUD"/>
    <s v="EPS-S"/>
  </r>
  <r>
    <x v="19"/>
    <x v="19"/>
    <x v="8"/>
    <x v="11"/>
    <x v="12"/>
    <n v="3563592"/>
    <n v="4132418.6"/>
    <x v="0"/>
    <x v="0"/>
    <x v="0"/>
    <x v="6"/>
    <s v="GASTOS SALUD"/>
    <s v="IPS"/>
  </r>
  <r>
    <x v="19"/>
    <x v="19"/>
    <x v="9"/>
    <x v="12"/>
    <x v="13"/>
    <n v="0"/>
    <n v="0"/>
    <x v="0"/>
    <x v="0"/>
    <x v="0"/>
    <x v="6"/>
    <s v="GASTOS SALUD"/>
    <s v="EPS"/>
  </r>
  <r>
    <x v="19"/>
    <x v="19"/>
    <x v="10"/>
    <x v="13"/>
    <x v="14"/>
    <n v="0"/>
    <n v="0"/>
    <x v="0"/>
    <x v="0"/>
    <x v="0"/>
    <x v="6"/>
    <s v="GASTOS SALUD"/>
    <s v="MED-PRE"/>
  </r>
  <r>
    <x v="19"/>
    <x v="19"/>
    <x v="2"/>
    <x v="8"/>
    <x v="15"/>
    <n v="46880596"/>
    <n v="60483947"/>
    <x v="1"/>
    <x v="1"/>
    <x v="1"/>
    <x v="1"/>
    <m/>
    <m/>
  </r>
  <r>
    <x v="19"/>
    <x v="19"/>
    <x v="2"/>
    <x v="8"/>
    <x v="16"/>
    <m/>
    <m/>
    <x v="1"/>
    <x v="1"/>
    <x v="1"/>
    <x v="1"/>
    <m/>
    <m/>
  </r>
  <r>
    <x v="19"/>
    <x v="19"/>
    <x v="11"/>
    <x v="14"/>
    <x v="17"/>
    <n v="598930.30000000005"/>
    <n v="547007"/>
    <x v="0"/>
    <x v="0"/>
    <x v="0"/>
    <x v="7"/>
    <s v="GASTOS SERV.SOC"/>
    <m/>
  </r>
  <r>
    <x v="19"/>
    <x v="19"/>
    <x v="12"/>
    <x v="15"/>
    <x v="18"/>
    <n v="322555"/>
    <n v="246979"/>
    <x v="0"/>
    <x v="0"/>
    <x v="0"/>
    <x v="7"/>
    <s v="GASTOS SERV.SOC"/>
    <m/>
  </r>
  <r>
    <x v="19"/>
    <x v="19"/>
    <x v="13"/>
    <x v="16"/>
    <x v="19"/>
    <n v="546524.4"/>
    <n v="445849"/>
    <x v="0"/>
    <x v="0"/>
    <x v="0"/>
    <x v="7"/>
    <s v="GASTOS SERV.SOC"/>
    <m/>
  </r>
  <r>
    <x v="19"/>
    <x v="19"/>
    <x v="14"/>
    <x v="17"/>
    <x v="20"/>
    <n v="214230"/>
    <n v="194485"/>
    <x v="0"/>
    <x v="0"/>
    <x v="0"/>
    <x v="7"/>
    <s v="GASTOS SERV.SOC"/>
    <m/>
  </r>
  <r>
    <x v="19"/>
    <x v="19"/>
    <x v="15"/>
    <x v="18"/>
    <x v="21"/>
    <n v="325591"/>
    <n v="202915"/>
    <x v="0"/>
    <x v="0"/>
    <x v="0"/>
    <x v="7"/>
    <s v="GASTOS SERV.SOC"/>
    <m/>
  </r>
  <r>
    <x v="19"/>
    <x v="19"/>
    <x v="16"/>
    <x v="19"/>
    <x v="22"/>
    <n v="32723"/>
    <n v="98169.5"/>
    <x v="0"/>
    <x v="0"/>
    <x v="0"/>
    <x v="7"/>
    <s v="GASTOS SERV.SOC"/>
    <m/>
  </r>
  <r>
    <x v="19"/>
    <x v="19"/>
    <x v="17"/>
    <x v="20"/>
    <x v="23"/>
    <n v="1548454"/>
    <n v="1493266"/>
    <x v="0"/>
    <x v="0"/>
    <x v="0"/>
    <x v="7"/>
    <s v="GASTOS SERV.SOC"/>
    <m/>
  </r>
  <r>
    <x v="19"/>
    <x v="19"/>
    <x v="18"/>
    <x v="21"/>
    <x v="24"/>
    <n v="0"/>
    <n v="0"/>
    <x v="0"/>
    <x v="0"/>
    <x v="0"/>
    <x v="7"/>
    <s v="GASTOS SERV.SOC"/>
    <s v="CRED. SOCIAL"/>
  </r>
  <r>
    <x v="19"/>
    <x v="19"/>
    <x v="19"/>
    <x v="22"/>
    <x v="25"/>
    <n v="0"/>
    <n v="0"/>
    <x v="0"/>
    <x v="0"/>
    <x v="0"/>
    <x v="7"/>
    <s v="GASTOS SERV.SOC"/>
    <m/>
  </r>
  <r>
    <x v="19"/>
    <x v="19"/>
    <x v="20"/>
    <x v="23"/>
    <x v="26"/>
    <n v="3752093"/>
    <n v="2933335"/>
    <x v="0"/>
    <x v="0"/>
    <x v="0"/>
    <x v="7"/>
    <s v="GASTOS SERV.SOC"/>
    <m/>
  </r>
  <r>
    <x v="19"/>
    <x v="19"/>
    <x v="2"/>
    <x v="8"/>
    <x v="27"/>
    <n v="7341100.7000000002"/>
    <n v="6162005.5"/>
    <x v="1"/>
    <x v="1"/>
    <x v="1"/>
    <x v="1"/>
    <m/>
    <m/>
  </r>
  <r>
    <x v="19"/>
    <x v="19"/>
    <x v="2"/>
    <x v="24"/>
    <x v="28"/>
    <n v="68095590.700000003"/>
    <n v="81819448.5"/>
    <x v="1"/>
    <x v="1"/>
    <x v="1"/>
    <x v="1"/>
    <m/>
    <m/>
  </r>
  <r>
    <x v="19"/>
    <x v="19"/>
    <x v="2"/>
    <x v="25"/>
    <x v="29"/>
    <m/>
    <m/>
    <x v="1"/>
    <x v="1"/>
    <x v="1"/>
    <x v="1"/>
    <m/>
    <m/>
  </r>
  <r>
    <x v="19"/>
    <x v="19"/>
    <x v="2"/>
    <x v="26"/>
    <x v="30"/>
    <m/>
    <m/>
    <x v="1"/>
    <x v="1"/>
    <x v="1"/>
    <x v="1"/>
    <m/>
    <m/>
  </r>
  <r>
    <x v="19"/>
    <x v="19"/>
    <x v="21"/>
    <x v="27"/>
    <x v="31"/>
    <n v="2978577"/>
    <n v="3166947"/>
    <x v="0"/>
    <x v="2"/>
    <x v="2"/>
    <x v="8"/>
    <s v="GTOS ADMON"/>
    <m/>
  </r>
  <r>
    <x v="19"/>
    <x v="19"/>
    <x v="2"/>
    <x v="26"/>
    <x v="8"/>
    <m/>
    <m/>
    <x v="1"/>
    <x v="1"/>
    <x v="1"/>
    <x v="1"/>
    <m/>
    <m/>
  </r>
  <r>
    <x v="19"/>
    <x v="19"/>
    <x v="22"/>
    <x v="9"/>
    <x v="32"/>
    <n v="0"/>
    <n v="0"/>
    <x v="0"/>
    <x v="2"/>
    <x v="2"/>
    <x v="9"/>
    <s v="GASTOS MERCADEO"/>
    <s v="GASTOS MERCADEO"/>
  </r>
  <r>
    <x v="19"/>
    <x v="19"/>
    <x v="2"/>
    <x v="26"/>
    <x v="33"/>
    <m/>
    <m/>
    <x v="1"/>
    <x v="1"/>
    <x v="1"/>
    <x v="1"/>
    <m/>
    <m/>
  </r>
  <r>
    <x v="19"/>
    <x v="19"/>
    <x v="23"/>
    <x v="10"/>
    <x v="34"/>
    <n v="2826789"/>
    <n v="3533137"/>
    <x v="0"/>
    <x v="2"/>
    <x v="2"/>
    <x v="10"/>
    <s v="GASTOS SALUD"/>
    <s v="EPS-S"/>
  </r>
  <r>
    <x v="19"/>
    <x v="19"/>
    <x v="24"/>
    <x v="11"/>
    <x v="12"/>
    <n v="4344370"/>
    <n v="5156419"/>
    <x v="0"/>
    <x v="2"/>
    <x v="2"/>
    <x v="10"/>
    <s v="GASTOS SALUD"/>
    <s v="IPS"/>
  </r>
  <r>
    <x v="19"/>
    <x v="19"/>
    <x v="25"/>
    <x v="12"/>
    <x v="13"/>
    <n v="0"/>
    <n v="0"/>
    <x v="0"/>
    <x v="2"/>
    <x v="2"/>
    <x v="10"/>
    <s v="GASTOS SALUD"/>
    <s v="EPS"/>
  </r>
  <r>
    <x v="19"/>
    <x v="19"/>
    <x v="26"/>
    <x v="13"/>
    <x v="14"/>
    <n v="0"/>
    <n v="0"/>
    <x v="0"/>
    <x v="2"/>
    <x v="2"/>
    <x v="10"/>
    <s v="GASTOS SALUD"/>
    <s v="MED-PRE"/>
  </r>
  <r>
    <x v="19"/>
    <x v="19"/>
    <x v="2"/>
    <x v="26"/>
    <x v="35"/>
    <n v="7171159"/>
    <n v="8689556"/>
    <x v="1"/>
    <x v="1"/>
    <x v="1"/>
    <x v="1"/>
    <m/>
    <m/>
  </r>
  <r>
    <x v="19"/>
    <x v="19"/>
    <x v="2"/>
    <x v="26"/>
    <x v="36"/>
    <m/>
    <m/>
    <x v="1"/>
    <x v="1"/>
    <x v="1"/>
    <x v="1"/>
    <m/>
    <m/>
  </r>
  <r>
    <x v="19"/>
    <x v="19"/>
    <x v="27"/>
    <x v="14"/>
    <x v="17"/>
    <n v="138475"/>
    <n v="834"/>
    <x v="0"/>
    <x v="2"/>
    <x v="2"/>
    <x v="11"/>
    <s v="GASTOS SERV.SOC"/>
    <m/>
  </r>
  <r>
    <x v="19"/>
    <x v="19"/>
    <x v="28"/>
    <x v="15"/>
    <x v="18"/>
    <n v="219973"/>
    <n v="168428"/>
    <x v="0"/>
    <x v="2"/>
    <x v="2"/>
    <x v="11"/>
    <s v="GASTOS SERV.SOC"/>
    <m/>
  </r>
  <r>
    <x v="19"/>
    <x v="19"/>
    <x v="29"/>
    <x v="16"/>
    <x v="37"/>
    <n v="1321558"/>
    <n v="1898669"/>
    <x v="0"/>
    <x v="2"/>
    <x v="2"/>
    <x v="11"/>
    <s v="GASTOS SERV.SOC"/>
    <m/>
  </r>
  <r>
    <x v="19"/>
    <x v="19"/>
    <x v="30"/>
    <x v="17"/>
    <x v="20"/>
    <n v="1143250"/>
    <n v="1180897"/>
    <x v="0"/>
    <x v="2"/>
    <x v="2"/>
    <x v="11"/>
    <s v="GASTOS SERV.SOC"/>
    <m/>
  </r>
  <r>
    <x v="19"/>
    <x v="19"/>
    <x v="31"/>
    <x v="18"/>
    <x v="21"/>
    <n v="725921"/>
    <n v="952521"/>
    <x v="0"/>
    <x v="2"/>
    <x v="2"/>
    <x v="11"/>
    <s v="GASTOS SERV.SOC"/>
    <m/>
  </r>
  <r>
    <x v="19"/>
    <x v="19"/>
    <x v="32"/>
    <x v="19"/>
    <x v="22"/>
    <n v="541013"/>
    <n v="446626"/>
    <x v="0"/>
    <x v="2"/>
    <x v="2"/>
    <x v="11"/>
    <s v="GASTOS SERV.SOC"/>
    <m/>
  </r>
  <r>
    <x v="19"/>
    <x v="19"/>
    <x v="33"/>
    <x v="20"/>
    <x v="23"/>
    <n v="7995134"/>
    <n v="8527242"/>
    <x v="0"/>
    <x v="2"/>
    <x v="2"/>
    <x v="11"/>
    <s v="GASTOS SERV.SOC"/>
    <m/>
  </r>
  <r>
    <x v="19"/>
    <x v="19"/>
    <x v="34"/>
    <x v="21"/>
    <x v="38"/>
    <n v="96226"/>
    <n v="114136"/>
    <x v="0"/>
    <x v="2"/>
    <x v="2"/>
    <x v="11"/>
    <s v="GASTOS SERV.SOC"/>
    <s v="CRED. SOCIAL"/>
  </r>
  <r>
    <x v="19"/>
    <x v="19"/>
    <x v="35"/>
    <x v="22"/>
    <x v="39"/>
    <n v="0"/>
    <n v="0"/>
    <x v="0"/>
    <x v="2"/>
    <x v="2"/>
    <x v="11"/>
    <s v="GASTOS SERV.SOC"/>
    <m/>
  </r>
  <r>
    <x v="19"/>
    <x v="19"/>
    <x v="36"/>
    <x v="23"/>
    <x v="26"/>
    <n v="1202151"/>
    <n v="1051167"/>
    <x v="0"/>
    <x v="2"/>
    <x v="2"/>
    <x v="11"/>
    <s v="GASTOS SERV.SOC"/>
    <m/>
  </r>
  <r>
    <x v="19"/>
    <x v="19"/>
    <x v="2"/>
    <x v="26"/>
    <x v="40"/>
    <n v="13383701"/>
    <n v="14340520"/>
    <x v="1"/>
    <x v="1"/>
    <x v="1"/>
    <x v="1"/>
    <m/>
    <m/>
  </r>
  <r>
    <x v="19"/>
    <x v="19"/>
    <x v="2"/>
    <x v="28"/>
    <x v="41"/>
    <n v="23533437"/>
    <n v="26197023"/>
    <x v="1"/>
    <x v="1"/>
    <x v="1"/>
    <x v="1"/>
    <m/>
    <m/>
  </r>
  <r>
    <x v="19"/>
    <x v="19"/>
    <x v="2"/>
    <x v="29"/>
    <x v="42"/>
    <m/>
    <m/>
    <x v="1"/>
    <x v="1"/>
    <x v="1"/>
    <x v="1"/>
    <m/>
    <m/>
  </r>
  <r>
    <x v="19"/>
    <x v="19"/>
    <x v="2"/>
    <x v="30"/>
    <x v="43"/>
    <n v="5453318"/>
    <n v="3913915"/>
    <x v="1"/>
    <x v="1"/>
    <x v="1"/>
    <x v="1"/>
    <m/>
    <m/>
  </r>
  <r>
    <x v="19"/>
    <x v="19"/>
    <x v="37"/>
    <x v="31"/>
    <x v="44"/>
    <n v="985452"/>
    <n v="746968"/>
    <x v="0"/>
    <x v="2"/>
    <x v="3"/>
    <x v="12"/>
    <s v="APROP. DE  LEY"/>
    <m/>
  </r>
  <r>
    <x v="19"/>
    <x v="19"/>
    <x v="38"/>
    <x v="32"/>
    <x v="45"/>
    <n v="3350900"/>
    <n v="2375210"/>
    <x v="0"/>
    <x v="2"/>
    <x v="3"/>
    <x v="12"/>
    <s v="APROP. DE  LEY"/>
    <m/>
  </r>
  <r>
    <x v="19"/>
    <x v="19"/>
    <x v="39"/>
    <x v="33"/>
    <x v="46"/>
    <n v="1116966"/>
    <n v="791737"/>
    <x v="0"/>
    <x v="2"/>
    <x v="3"/>
    <x v="12"/>
    <s v="APROP. DE  LEY"/>
    <m/>
  </r>
  <r>
    <x v="19"/>
    <x v="19"/>
    <x v="40"/>
    <x v="34"/>
    <x v="47"/>
    <n v="6050236"/>
    <n v="4453520"/>
    <x v="0"/>
    <x v="2"/>
    <x v="3"/>
    <x v="12"/>
    <s v="APROP. DE  LEY"/>
    <m/>
  </r>
  <r>
    <x v="19"/>
    <x v="19"/>
    <x v="41"/>
    <x v="35"/>
    <x v="48"/>
    <n v="3723222"/>
    <n v="1979342"/>
    <x v="0"/>
    <x v="2"/>
    <x v="3"/>
    <x v="12"/>
    <s v="APROP. DE  LEY"/>
    <m/>
  </r>
  <r>
    <x v="19"/>
    <x v="19"/>
    <x v="42"/>
    <x v="36"/>
    <x v="49"/>
    <n v="2327014"/>
    <n v="2474178"/>
    <x v="0"/>
    <x v="2"/>
    <x v="3"/>
    <x v="12"/>
    <s v="APROP. DE  LEY"/>
    <m/>
  </r>
  <r>
    <x v="19"/>
    <x v="19"/>
    <x v="43"/>
    <x v="37"/>
    <x v="50"/>
    <n v="830198.2"/>
    <n v="1208768"/>
    <x v="0"/>
    <x v="2"/>
    <x v="3"/>
    <x v="12"/>
    <s v="APROP. DE  LEY"/>
    <m/>
  </r>
  <r>
    <x v="19"/>
    <x v="19"/>
    <x v="44"/>
    <x v="38"/>
    <x v="51"/>
    <n v="744644"/>
    <n v="791738"/>
    <x v="0"/>
    <x v="2"/>
    <x v="3"/>
    <x v="12"/>
    <s v="APROP. DE  LEY"/>
    <m/>
  </r>
  <r>
    <x v="19"/>
    <x v="19"/>
    <x v="45"/>
    <x v="39"/>
    <x v="52"/>
    <n v="372322"/>
    <n v="395868"/>
    <x v="0"/>
    <x v="2"/>
    <x v="3"/>
    <x v="12"/>
    <s v="APROP. DE  LEY"/>
    <m/>
  </r>
  <r>
    <x v="19"/>
    <x v="19"/>
    <x v="46"/>
    <x v="40"/>
    <x v="53"/>
    <n v="0"/>
    <n v="3343"/>
    <x v="0"/>
    <x v="2"/>
    <x v="3"/>
    <x v="12"/>
    <s v="APROP. DE  LEY"/>
    <m/>
  </r>
  <r>
    <x v="19"/>
    <x v="19"/>
    <x v="2"/>
    <x v="41"/>
    <x v="54"/>
    <n v="13450718.199999999"/>
    <n v="10767152"/>
    <x v="1"/>
    <x v="1"/>
    <x v="1"/>
    <x v="1"/>
    <m/>
    <m/>
  </r>
  <r>
    <x v="19"/>
    <x v="19"/>
    <x v="2"/>
    <x v="42"/>
    <x v="55"/>
    <m/>
    <m/>
    <x v="1"/>
    <x v="1"/>
    <x v="1"/>
    <x v="1"/>
    <m/>
    <m/>
  </r>
  <r>
    <x v="19"/>
    <x v="19"/>
    <x v="47"/>
    <x v="27"/>
    <x v="56"/>
    <n v="1948310"/>
    <n v="2653979"/>
    <x v="0"/>
    <x v="2"/>
    <x v="4"/>
    <x v="13"/>
    <s v="OTRO GASTOS"/>
    <m/>
  </r>
  <r>
    <x v="19"/>
    <x v="19"/>
    <x v="48"/>
    <x v="9"/>
    <x v="8"/>
    <n v="0"/>
    <n v="0"/>
    <x v="0"/>
    <x v="2"/>
    <x v="4"/>
    <x v="13"/>
    <s v="GASTOS MERCADEO"/>
    <s v="GASTOS MERCADEO"/>
  </r>
  <r>
    <x v="19"/>
    <x v="19"/>
    <x v="49"/>
    <x v="10"/>
    <x v="57"/>
    <n v="654912"/>
    <n v="211762"/>
    <x v="0"/>
    <x v="2"/>
    <x v="4"/>
    <x v="13"/>
    <s v="GASTOS SALUD"/>
    <s v="EPS-S"/>
  </r>
  <r>
    <x v="19"/>
    <x v="19"/>
    <x v="50"/>
    <x v="11"/>
    <x v="58"/>
    <n v="101130.4"/>
    <n v="166926"/>
    <x v="0"/>
    <x v="2"/>
    <x v="4"/>
    <x v="13"/>
    <s v="GASTOS SALUD"/>
    <s v="IPS"/>
  </r>
  <r>
    <x v="19"/>
    <x v="19"/>
    <x v="51"/>
    <x v="12"/>
    <x v="59"/>
    <n v="0"/>
    <n v="0"/>
    <x v="0"/>
    <x v="2"/>
    <x v="4"/>
    <x v="13"/>
    <s v="GASTOS SALUD"/>
    <s v="EPS"/>
  </r>
  <r>
    <x v="19"/>
    <x v="19"/>
    <x v="52"/>
    <x v="13"/>
    <x v="14"/>
    <n v="0"/>
    <n v="0"/>
    <x v="0"/>
    <x v="2"/>
    <x v="4"/>
    <x v="13"/>
    <s v="GASTOS SALUD"/>
    <s v="MED-PRE"/>
  </r>
  <r>
    <x v="19"/>
    <x v="19"/>
    <x v="53"/>
    <x v="14"/>
    <x v="17"/>
    <n v="4613"/>
    <n v="2342"/>
    <x v="0"/>
    <x v="2"/>
    <x v="4"/>
    <x v="13"/>
    <s v="GASTOS SERV.SOC"/>
    <m/>
  </r>
  <r>
    <x v="19"/>
    <x v="19"/>
    <x v="54"/>
    <x v="15"/>
    <x v="18"/>
    <n v="55494"/>
    <n v="21954.5"/>
    <x v="0"/>
    <x v="2"/>
    <x v="4"/>
    <x v="13"/>
    <s v="GASTOS SERV.SOC"/>
    <m/>
  </r>
  <r>
    <x v="19"/>
    <x v="19"/>
    <x v="55"/>
    <x v="16"/>
    <x v="37"/>
    <n v="97118.2"/>
    <n v="21039"/>
    <x v="0"/>
    <x v="2"/>
    <x v="4"/>
    <x v="13"/>
    <s v="GASTOS SERV.SOC"/>
    <m/>
  </r>
  <r>
    <x v="19"/>
    <x v="19"/>
    <x v="56"/>
    <x v="17"/>
    <x v="20"/>
    <n v="6515"/>
    <n v="1129"/>
    <x v="0"/>
    <x v="2"/>
    <x v="4"/>
    <x v="13"/>
    <s v="GASTOS SERV.SOC"/>
    <m/>
  </r>
  <r>
    <x v="19"/>
    <x v="19"/>
    <x v="57"/>
    <x v="18"/>
    <x v="21"/>
    <n v="0"/>
    <n v="2691"/>
    <x v="0"/>
    <x v="2"/>
    <x v="4"/>
    <x v="13"/>
    <s v="GASTOS SERV.SOC"/>
    <m/>
  </r>
  <r>
    <x v="19"/>
    <x v="19"/>
    <x v="58"/>
    <x v="19"/>
    <x v="22"/>
    <n v="8462.4"/>
    <n v="781"/>
    <x v="0"/>
    <x v="2"/>
    <x v="4"/>
    <x v="13"/>
    <s v="GASTOS SERV.SOC"/>
    <m/>
  </r>
  <r>
    <x v="19"/>
    <x v="19"/>
    <x v="59"/>
    <x v="20"/>
    <x v="23"/>
    <n v="192861.2"/>
    <n v="121655"/>
    <x v="0"/>
    <x v="2"/>
    <x v="4"/>
    <x v="13"/>
    <s v="GASTOS SERV.SOC"/>
    <m/>
  </r>
  <r>
    <x v="19"/>
    <x v="19"/>
    <x v="60"/>
    <x v="21"/>
    <x v="38"/>
    <n v="4442.2"/>
    <n v="8744"/>
    <x v="0"/>
    <x v="2"/>
    <x v="4"/>
    <x v="13"/>
    <s v="GASTOS SERV.SOC"/>
    <s v="CRED. SOCIAL"/>
  </r>
  <r>
    <x v="19"/>
    <x v="19"/>
    <x v="61"/>
    <x v="22"/>
    <x v="25"/>
    <n v="0"/>
    <n v="0"/>
    <x v="0"/>
    <x v="2"/>
    <x v="4"/>
    <x v="13"/>
    <s v="GASTOS SERV.SOC"/>
    <m/>
  </r>
  <r>
    <x v="19"/>
    <x v="19"/>
    <x v="62"/>
    <x v="23"/>
    <x v="26"/>
    <n v="448387"/>
    <n v="523289"/>
    <x v="0"/>
    <x v="2"/>
    <x v="4"/>
    <x v="13"/>
    <s v="GASTOS SERV.SOC"/>
    <m/>
  </r>
  <r>
    <x v="19"/>
    <x v="19"/>
    <x v="2"/>
    <x v="43"/>
    <x v="60"/>
    <n v="3522245.4000000004"/>
    <n v="3736291.5"/>
    <x v="1"/>
    <x v="1"/>
    <x v="1"/>
    <x v="1"/>
    <m/>
    <m/>
  </r>
  <r>
    <x v="19"/>
    <x v="19"/>
    <x v="2"/>
    <x v="25"/>
    <x v="61"/>
    <m/>
    <m/>
    <x v="1"/>
    <x v="1"/>
    <x v="1"/>
    <x v="1"/>
    <m/>
    <m/>
  </r>
  <r>
    <x v="19"/>
    <x v="19"/>
    <x v="63"/>
    <x v="44"/>
    <x v="62"/>
    <n v="0"/>
    <n v="0"/>
    <x v="0"/>
    <x v="2"/>
    <x v="5"/>
    <x v="14"/>
    <s v="OTRO GASTOS"/>
    <m/>
  </r>
  <r>
    <x v="19"/>
    <x v="19"/>
    <x v="64"/>
    <x v="45"/>
    <x v="63"/>
    <n v="0"/>
    <n v="0"/>
    <x v="0"/>
    <x v="2"/>
    <x v="5"/>
    <x v="14"/>
    <s v="OTRO GASTOS"/>
    <m/>
  </r>
  <r>
    <x v="19"/>
    <x v="19"/>
    <x v="2"/>
    <x v="46"/>
    <x v="62"/>
    <n v="0"/>
    <n v="0"/>
    <x v="1"/>
    <x v="1"/>
    <x v="1"/>
    <x v="1"/>
    <m/>
    <m/>
  </r>
  <r>
    <x v="19"/>
    <x v="19"/>
    <x v="65"/>
    <x v="47"/>
    <x v="64"/>
    <n v="40506400.600000001"/>
    <n v="40700466.5"/>
    <x v="1"/>
    <x v="1"/>
    <x v="1"/>
    <x v="1"/>
    <m/>
    <m/>
  </r>
  <r>
    <x v="19"/>
    <x v="19"/>
    <x v="66"/>
    <x v="25"/>
    <x v="65"/>
    <n v="108601991.30000001"/>
    <n v="122519915"/>
    <x v="1"/>
    <x v="1"/>
    <x v="1"/>
    <x v="1"/>
    <m/>
    <m/>
  </r>
  <r>
    <x v="19"/>
    <x v="19"/>
    <x v="2"/>
    <x v="25"/>
    <x v="66"/>
    <m/>
    <m/>
    <x v="1"/>
    <x v="1"/>
    <x v="1"/>
    <x v="1"/>
    <m/>
    <m/>
  </r>
  <r>
    <x v="19"/>
    <x v="19"/>
    <x v="67"/>
    <x v="48"/>
    <x v="66"/>
    <n v="2474020.3999999762"/>
    <n v="3187300"/>
    <x v="1"/>
    <x v="1"/>
    <x v="1"/>
    <x v="1"/>
    <m/>
    <m/>
  </r>
  <r>
    <x v="20"/>
    <x v="20"/>
    <x v="0"/>
    <x v="0"/>
    <x v="0"/>
    <n v="17527128"/>
    <n v="20256168"/>
    <x v="0"/>
    <x v="0"/>
    <x v="0"/>
    <x v="0"/>
    <s v="SUBSIDIO DINERO"/>
    <s v="SUB-DINERO"/>
  </r>
  <r>
    <x v="20"/>
    <x v="20"/>
    <x v="1"/>
    <x v="1"/>
    <x v="1"/>
    <n v="444756"/>
    <n v="496105"/>
    <x v="0"/>
    <x v="0"/>
    <x v="0"/>
    <x v="0"/>
    <s v="SUBSIDIO DINERO"/>
    <s v="SUB-DINERO"/>
  </r>
  <r>
    <x v="20"/>
    <x v="20"/>
    <x v="2"/>
    <x v="2"/>
    <x v="2"/>
    <n v="17971884"/>
    <n v="20752273"/>
    <x v="1"/>
    <x v="1"/>
    <x v="1"/>
    <x v="1"/>
    <m/>
    <m/>
  </r>
  <r>
    <x v="20"/>
    <x v="20"/>
    <x v="3"/>
    <x v="3"/>
    <x v="3"/>
    <n v="794198"/>
    <n v="180424"/>
    <x v="0"/>
    <x v="0"/>
    <x v="0"/>
    <x v="2"/>
    <s v="OTRO GASTOS"/>
    <s v="SUB-DINERO"/>
  </r>
  <r>
    <x v="20"/>
    <x v="20"/>
    <x v="4"/>
    <x v="4"/>
    <x v="4"/>
    <n v="1357662"/>
    <n v="538502"/>
    <x v="0"/>
    <x v="0"/>
    <x v="0"/>
    <x v="3"/>
    <s v="OTRO GASTOS"/>
    <m/>
  </r>
  <r>
    <x v="20"/>
    <x v="20"/>
    <x v="2"/>
    <x v="5"/>
    <x v="5"/>
    <n v="1357662"/>
    <n v="538502"/>
    <x v="1"/>
    <x v="1"/>
    <x v="1"/>
    <x v="1"/>
    <m/>
    <m/>
  </r>
  <r>
    <x v="20"/>
    <x v="20"/>
    <x v="5"/>
    <x v="6"/>
    <x v="6"/>
    <n v="0"/>
    <n v="0"/>
    <x v="0"/>
    <x v="0"/>
    <x v="0"/>
    <x v="4"/>
    <s v="OTRO GASTOS"/>
    <m/>
  </r>
  <r>
    <x v="20"/>
    <x v="20"/>
    <x v="2"/>
    <x v="7"/>
    <x v="7"/>
    <n v="0"/>
    <n v="0"/>
    <x v="1"/>
    <x v="1"/>
    <x v="1"/>
    <x v="1"/>
    <m/>
    <m/>
  </r>
  <r>
    <x v="20"/>
    <x v="20"/>
    <x v="2"/>
    <x v="8"/>
    <x v="8"/>
    <m/>
    <m/>
    <x v="1"/>
    <x v="1"/>
    <x v="1"/>
    <x v="1"/>
    <m/>
    <m/>
  </r>
  <r>
    <x v="20"/>
    <x v="20"/>
    <x v="6"/>
    <x v="9"/>
    <x v="9"/>
    <n v="50368287"/>
    <n v="72263321"/>
    <x v="0"/>
    <x v="0"/>
    <x v="0"/>
    <x v="5"/>
    <s v="GASTOS MERCADEO"/>
    <s v="GASTOS MERCADEO"/>
  </r>
  <r>
    <x v="20"/>
    <x v="20"/>
    <x v="2"/>
    <x v="8"/>
    <x v="10"/>
    <m/>
    <m/>
    <x v="1"/>
    <x v="1"/>
    <x v="1"/>
    <x v="1"/>
    <m/>
    <m/>
  </r>
  <r>
    <x v="20"/>
    <x v="20"/>
    <x v="7"/>
    <x v="10"/>
    <x v="11"/>
    <n v="211689550"/>
    <n v="288368533"/>
    <x v="0"/>
    <x v="0"/>
    <x v="0"/>
    <x v="6"/>
    <s v="GASTOS SALUD"/>
    <s v="EPS-S"/>
  </r>
  <r>
    <x v="20"/>
    <x v="20"/>
    <x v="8"/>
    <x v="11"/>
    <x v="12"/>
    <n v="2032452"/>
    <n v="1925163"/>
    <x v="0"/>
    <x v="0"/>
    <x v="0"/>
    <x v="6"/>
    <s v="GASTOS SALUD"/>
    <s v="IPS"/>
  </r>
  <r>
    <x v="20"/>
    <x v="20"/>
    <x v="9"/>
    <x v="12"/>
    <x v="13"/>
    <n v="0"/>
    <n v="0"/>
    <x v="0"/>
    <x v="0"/>
    <x v="0"/>
    <x v="6"/>
    <s v="GASTOS SALUD"/>
    <s v="EPS"/>
  </r>
  <r>
    <x v="20"/>
    <x v="20"/>
    <x v="10"/>
    <x v="13"/>
    <x v="14"/>
    <n v="0"/>
    <n v="0"/>
    <x v="0"/>
    <x v="0"/>
    <x v="0"/>
    <x v="6"/>
    <s v="GASTOS SALUD"/>
    <s v="MED-PRE"/>
  </r>
  <r>
    <x v="20"/>
    <x v="20"/>
    <x v="2"/>
    <x v="8"/>
    <x v="15"/>
    <n v="213722002"/>
    <n v="290293696"/>
    <x v="1"/>
    <x v="1"/>
    <x v="1"/>
    <x v="1"/>
    <m/>
    <m/>
  </r>
  <r>
    <x v="20"/>
    <x v="20"/>
    <x v="2"/>
    <x v="8"/>
    <x v="16"/>
    <m/>
    <m/>
    <x v="1"/>
    <x v="1"/>
    <x v="1"/>
    <x v="1"/>
    <m/>
    <m/>
  </r>
  <r>
    <x v="20"/>
    <x v="20"/>
    <x v="11"/>
    <x v="14"/>
    <x v="17"/>
    <n v="0"/>
    <n v="0"/>
    <x v="0"/>
    <x v="0"/>
    <x v="0"/>
    <x v="7"/>
    <s v="GASTOS SERV.SOC"/>
    <m/>
  </r>
  <r>
    <x v="20"/>
    <x v="20"/>
    <x v="12"/>
    <x v="15"/>
    <x v="18"/>
    <n v="48890"/>
    <n v="12545"/>
    <x v="0"/>
    <x v="0"/>
    <x v="0"/>
    <x v="7"/>
    <s v="GASTOS SERV.SOC"/>
    <m/>
  </r>
  <r>
    <x v="20"/>
    <x v="20"/>
    <x v="13"/>
    <x v="16"/>
    <x v="19"/>
    <n v="749011"/>
    <n v="815843"/>
    <x v="0"/>
    <x v="0"/>
    <x v="0"/>
    <x v="7"/>
    <s v="GASTOS SERV.SOC"/>
    <m/>
  </r>
  <r>
    <x v="20"/>
    <x v="20"/>
    <x v="14"/>
    <x v="17"/>
    <x v="20"/>
    <n v="0"/>
    <n v="0"/>
    <x v="0"/>
    <x v="0"/>
    <x v="0"/>
    <x v="7"/>
    <s v="GASTOS SERV.SOC"/>
    <m/>
  </r>
  <r>
    <x v="20"/>
    <x v="20"/>
    <x v="15"/>
    <x v="18"/>
    <x v="21"/>
    <n v="0"/>
    <n v="0"/>
    <x v="0"/>
    <x v="0"/>
    <x v="0"/>
    <x v="7"/>
    <s v="GASTOS SERV.SOC"/>
    <m/>
  </r>
  <r>
    <x v="20"/>
    <x v="20"/>
    <x v="16"/>
    <x v="19"/>
    <x v="22"/>
    <n v="1036015"/>
    <n v="145203"/>
    <x v="0"/>
    <x v="0"/>
    <x v="0"/>
    <x v="7"/>
    <s v="GASTOS SERV.SOC"/>
    <m/>
  </r>
  <r>
    <x v="20"/>
    <x v="20"/>
    <x v="17"/>
    <x v="20"/>
    <x v="23"/>
    <n v="5849083"/>
    <n v="5351960"/>
    <x v="0"/>
    <x v="0"/>
    <x v="0"/>
    <x v="7"/>
    <s v="GASTOS SERV.SOC"/>
    <m/>
  </r>
  <r>
    <x v="20"/>
    <x v="20"/>
    <x v="18"/>
    <x v="21"/>
    <x v="24"/>
    <n v="0"/>
    <n v="0"/>
    <x v="0"/>
    <x v="0"/>
    <x v="0"/>
    <x v="7"/>
    <s v="GASTOS SERV.SOC"/>
    <s v="CRED. SOCIAL"/>
  </r>
  <r>
    <x v="20"/>
    <x v="20"/>
    <x v="19"/>
    <x v="22"/>
    <x v="25"/>
    <n v="0"/>
    <n v="0"/>
    <x v="0"/>
    <x v="0"/>
    <x v="0"/>
    <x v="7"/>
    <s v="GASTOS SERV.SOC"/>
    <m/>
  </r>
  <r>
    <x v="20"/>
    <x v="20"/>
    <x v="20"/>
    <x v="23"/>
    <x v="26"/>
    <n v="6605150"/>
    <n v="7263625"/>
    <x v="0"/>
    <x v="0"/>
    <x v="0"/>
    <x v="7"/>
    <s v="GASTOS SERV.SOC"/>
    <m/>
  </r>
  <r>
    <x v="20"/>
    <x v="20"/>
    <x v="2"/>
    <x v="8"/>
    <x v="27"/>
    <n v="14288149"/>
    <n v="13589176"/>
    <x v="1"/>
    <x v="1"/>
    <x v="1"/>
    <x v="1"/>
    <m/>
    <m/>
  </r>
  <r>
    <x v="20"/>
    <x v="20"/>
    <x v="2"/>
    <x v="24"/>
    <x v="28"/>
    <n v="298502182"/>
    <n v="397617392"/>
    <x v="1"/>
    <x v="1"/>
    <x v="1"/>
    <x v="1"/>
    <m/>
    <m/>
  </r>
  <r>
    <x v="20"/>
    <x v="20"/>
    <x v="2"/>
    <x v="25"/>
    <x v="29"/>
    <m/>
    <m/>
    <x v="1"/>
    <x v="1"/>
    <x v="1"/>
    <x v="1"/>
    <m/>
    <m/>
  </r>
  <r>
    <x v="20"/>
    <x v="20"/>
    <x v="2"/>
    <x v="26"/>
    <x v="30"/>
    <m/>
    <m/>
    <x v="1"/>
    <x v="1"/>
    <x v="1"/>
    <x v="1"/>
    <m/>
    <m/>
  </r>
  <r>
    <x v="20"/>
    <x v="20"/>
    <x v="21"/>
    <x v="27"/>
    <x v="31"/>
    <n v="4151501"/>
    <n v="4531701"/>
    <x v="0"/>
    <x v="2"/>
    <x v="2"/>
    <x v="8"/>
    <s v="GTOS ADMON"/>
    <m/>
  </r>
  <r>
    <x v="20"/>
    <x v="20"/>
    <x v="2"/>
    <x v="26"/>
    <x v="8"/>
    <m/>
    <m/>
    <x v="1"/>
    <x v="1"/>
    <x v="1"/>
    <x v="1"/>
    <m/>
    <m/>
  </r>
  <r>
    <x v="20"/>
    <x v="20"/>
    <x v="22"/>
    <x v="9"/>
    <x v="32"/>
    <n v="9339986"/>
    <n v="14401537"/>
    <x v="0"/>
    <x v="2"/>
    <x v="2"/>
    <x v="9"/>
    <s v="GASTOS MERCADEO"/>
    <s v="GASTOS MERCADEO"/>
  </r>
  <r>
    <x v="20"/>
    <x v="20"/>
    <x v="2"/>
    <x v="26"/>
    <x v="33"/>
    <m/>
    <m/>
    <x v="1"/>
    <x v="1"/>
    <x v="1"/>
    <x v="1"/>
    <m/>
    <m/>
  </r>
  <r>
    <x v="20"/>
    <x v="20"/>
    <x v="23"/>
    <x v="10"/>
    <x v="34"/>
    <n v="13469678"/>
    <n v="12708986"/>
    <x v="0"/>
    <x v="2"/>
    <x v="2"/>
    <x v="10"/>
    <s v="GASTOS SALUD"/>
    <s v="EPS-S"/>
  </r>
  <r>
    <x v="20"/>
    <x v="20"/>
    <x v="24"/>
    <x v="11"/>
    <x v="12"/>
    <n v="2365573"/>
    <n v="2210274"/>
    <x v="0"/>
    <x v="2"/>
    <x v="2"/>
    <x v="10"/>
    <s v="GASTOS SALUD"/>
    <s v="IPS"/>
  </r>
  <r>
    <x v="20"/>
    <x v="20"/>
    <x v="25"/>
    <x v="12"/>
    <x v="13"/>
    <n v="0"/>
    <n v="0"/>
    <x v="0"/>
    <x v="2"/>
    <x v="2"/>
    <x v="10"/>
    <s v="GASTOS SALUD"/>
    <s v="EPS"/>
  </r>
  <r>
    <x v="20"/>
    <x v="20"/>
    <x v="26"/>
    <x v="13"/>
    <x v="14"/>
    <n v="0"/>
    <n v="0"/>
    <x v="0"/>
    <x v="2"/>
    <x v="2"/>
    <x v="10"/>
    <s v="GASTOS SALUD"/>
    <s v="MED-PRE"/>
  </r>
  <r>
    <x v="20"/>
    <x v="20"/>
    <x v="2"/>
    <x v="26"/>
    <x v="35"/>
    <n v="15835251"/>
    <n v="14919260"/>
    <x v="1"/>
    <x v="1"/>
    <x v="1"/>
    <x v="1"/>
    <m/>
    <m/>
  </r>
  <r>
    <x v="20"/>
    <x v="20"/>
    <x v="2"/>
    <x v="26"/>
    <x v="36"/>
    <m/>
    <m/>
    <x v="1"/>
    <x v="1"/>
    <x v="1"/>
    <x v="1"/>
    <m/>
    <m/>
  </r>
  <r>
    <x v="20"/>
    <x v="20"/>
    <x v="27"/>
    <x v="14"/>
    <x v="17"/>
    <n v="0"/>
    <n v="0"/>
    <x v="0"/>
    <x v="2"/>
    <x v="2"/>
    <x v="11"/>
    <s v="GASTOS SERV.SOC"/>
    <m/>
  </r>
  <r>
    <x v="20"/>
    <x v="20"/>
    <x v="28"/>
    <x v="15"/>
    <x v="18"/>
    <n v="3767282"/>
    <n v="3585597"/>
    <x v="0"/>
    <x v="2"/>
    <x v="2"/>
    <x v="11"/>
    <s v="GASTOS SERV.SOC"/>
    <m/>
  </r>
  <r>
    <x v="20"/>
    <x v="20"/>
    <x v="29"/>
    <x v="16"/>
    <x v="37"/>
    <n v="1562988"/>
    <n v="1488281"/>
    <x v="0"/>
    <x v="2"/>
    <x v="2"/>
    <x v="11"/>
    <s v="GASTOS SERV.SOC"/>
    <m/>
  </r>
  <r>
    <x v="20"/>
    <x v="20"/>
    <x v="30"/>
    <x v="17"/>
    <x v="20"/>
    <n v="0"/>
    <n v="0"/>
    <x v="0"/>
    <x v="2"/>
    <x v="2"/>
    <x v="11"/>
    <s v="GASTOS SERV.SOC"/>
    <m/>
  </r>
  <r>
    <x v="20"/>
    <x v="20"/>
    <x v="31"/>
    <x v="18"/>
    <x v="21"/>
    <n v="0"/>
    <n v="0"/>
    <x v="0"/>
    <x v="2"/>
    <x v="2"/>
    <x v="11"/>
    <s v="GASTOS SERV.SOC"/>
    <m/>
  </r>
  <r>
    <x v="20"/>
    <x v="20"/>
    <x v="32"/>
    <x v="19"/>
    <x v="22"/>
    <n v="1384364"/>
    <n v="1103949"/>
    <x v="0"/>
    <x v="2"/>
    <x v="2"/>
    <x v="11"/>
    <s v="GASTOS SERV.SOC"/>
    <m/>
  </r>
  <r>
    <x v="20"/>
    <x v="20"/>
    <x v="33"/>
    <x v="20"/>
    <x v="23"/>
    <n v="12132358"/>
    <n v="11629567"/>
    <x v="0"/>
    <x v="2"/>
    <x v="2"/>
    <x v="11"/>
    <s v="GASTOS SERV.SOC"/>
    <m/>
  </r>
  <r>
    <x v="20"/>
    <x v="20"/>
    <x v="34"/>
    <x v="21"/>
    <x v="38"/>
    <n v="2828695"/>
    <n v="2972059"/>
    <x v="0"/>
    <x v="2"/>
    <x v="2"/>
    <x v="11"/>
    <s v="GASTOS SERV.SOC"/>
    <s v="CRED. SOCIAL"/>
  </r>
  <r>
    <x v="20"/>
    <x v="20"/>
    <x v="35"/>
    <x v="22"/>
    <x v="39"/>
    <n v="0"/>
    <n v="0"/>
    <x v="0"/>
    <x v="2"/>
    <x v="2"/>
    <x v="11"/>
    <s v="GASTOS SERV.SOC"/>
    <m/>
  </r>
  <r>
    <x v="20"/>
    <x v="20"/>
    <x v="36"/>
    <x v="23"/>
    <x v="26"/>
    <n v="3289453"/>
    <n v="4345024"/>
    <x v="0"/>
    <x v="2"/>
    <x v="2"/>
    <x v="11"/>
    <s v="GASTOS SERV.SOC"/>
    <m/>
  </r>
  <r>
    <x v="20"/>
    <x v="20"/>
    <x v="2"/>
    <x v="26"/>
    <x v="40"/>
    <n v="24965140"/>
    <n v="25124477"/>
    <x v="1"/>
    <x v="1"/>
    <x v="1"/>
    <x v="1"/>
    <m/>
    <m/>
  </r>
  <r>
    <x v="20"/>
    <x v="20"/>
    <x v="2"/>
    <x v="28"/>
    <x v="41"/>
    <n v="54291878"/>
    <n v="58976975"/>
    <x v="1"/>
    <x v="1"/>
    <x v="1"/>
    <x v="1"/>
    <m/>
    <m/>
  </r>
  <r>
    <x v="20"/>
    <x v="20"/>
    <x v="2"/>
    <x v="29"/>
    <x v="42"/>
    <m/>
    <m/>
    <x v="1"/>
    <x v="1"/>
    <x v="1"/>
    <x v="1"/>
    <m/>
    <m/>
  </r>
  <r>
    <x v="20"/>
    <x v="20"/>
    <x v="2"/>
    <x v="30"/>
    <x v="43"/>
    <n v="6227251"/>
    <n v="6946211"/>
    <x v="1"/>
    <x v="1"/>
    <x v="1"/>
    <x v="1"/>
    <m/>
    <m/>
  </r>
  <r>
    <x v="20"/>
    <x v="20"/>
    <x v="37"/>
    <x v="31"/>
    <x v="44"/>
    <n v="5189376"/>
    <n v="6946211"/>
    <x v="0"/>
    <x v="2"/>
    <x v="3"/>
    <x v="12"/>
    <s v="APROP. DE  LEY"/>
    <m/>
  </r>
  <r>
    <x v="20"/>
    <x v="20"/>
    <x v="38"/>
    <x v="32"/>
    <x v="45"/>
    <n v="0"/>
    <n v="0"/>
    <x v="0"/>
    <x v="2"/>
    <x v="3"/>
    <x v="12"/>
    <s v="APROP. DE  LEY"/>
    <m/>
  </r>
  <r>
    <x v="20"/>
    <x v="20"/>
    <x v="39"/>
    <x v="33"/>
    <x v="46"/>
    <n v="1037875"/>
    <n v="0"/>
    <x v="0"/>
    <x v="2"/>
    <x v="3"/>
    <x v="12"/>
    <s v="APROP. DE  LEY"/>
    <m/>
  </r>
  <r>
    <x v="20"/>
    <x v="20"/>
    <x v="40"/>
    <x v="34"/>
    <x v="47"/>
    <n v="5838048"/>
    <n v="6512073"/>
    <x v="0"/>
    <x v="2"/>
    <x v="3"/>
    <x v="12"/>
    <s v="APROP. DE  LEY"/>
    <m/>
  </r>
  <r>
    <x v="20"/>
    <x v="20"/>
    <x v="41"/>
    <x v="35"/>
    <x v="48"/>
    <n v="5838048"/>
    <n v="6512073"/>
    <x v="0"/>
    <x v="2"/>
    <x v="3"/>
    <x v="12"/>
    <s v="APROP. DE  LEY"/>
    <m/>
  </r>
  <r>
    <x v="20"/>
    <x v="20"/>
    <x v="42"/>
    <x v="36"/>
    <x v="49"/>
    <n v="0"/>
    <n v="0"/>
    <x v="0"/>
    <x v="2"/>
    <x v="3"/>
    <x v="12"/>
    <s v="APROP. DE  LEY"/>
    <m/>
  </r>
  <r>
    <x v="20"/>
    <x v="20"/>
    <x v="43"/>
    <x v="37"/>
    <x v="50"/>
    <n v="1535407"/>
    <n v="1712675"/>
    <x v="0"/>
    <x v="2"/>
    <x v="3"/>
    <x v="12"/>
    <s v="APROP. DE  LEY"/>
    <m/>
  </r>
  <r>
    <x v="20"/>
    <x v="20"/>
    <x v="44"/>
    <x v="38"/>
    <x v="51"/>
    <n v="1037876"/>
    <n v="1157702"/>
    <x v="0"/>
    <x v="2"/>
    <x v="3"/>
    <x v="12"/>
    <s v="APROP. DE  LEY"/>
    <m/>
  </r>
  <r>
    <x v="20"/>
    <x v="20"/>
    <x v="45"/>
    <x v="39"/>
    <x v="52"/>
    <n v="518938"/>
    <n v="578851"/>
    <x v="0"/>
    <x v="2"/>
    <x v="3"/>
    <x v="12"/>
    <s v="APROP. DE  LEY"/>
    <m/>
  </r>
  <r>
    <x v="20"/>
    <x v="20"/>
    <x v="46"/>
    <x v="40"/>
    <x v="53"/>
    <n v="0"/>
    <n v="0"/>
    <x v="0"/>
    <x v="2"/>
    <x v="3"/>
    <x v="12"/>
    <s v="APROP. DE  LEY"/>
    <m/>
  </r>
  <r>
    <x v="20"/>
    <x v="20"/>
    <x v="2"/>
    <x v="41"/>
    <x v="54"/>
    <n v="15157520"/>
    <n v="16907512"/>
    <x v="1"/>
    <x v="1"/>
    <x v="1"/>
    <x v="1"/>
    <m/>
    <m/>
  </r>
  <r>
    <x v="20"/>
    <x v="20"/>
    <x v="2"/>
    <x v="42"/>
    <x v="55"/>
    <m/>
    <m/>
    <x v="1"/>
    <x v="1"/>
    <x v="1"/>
    <x v="1"/>
    <m/>
    <m/>
  </r>
  <r>
    <x v="20"/>
    <x v="20"/>
    <x v="47"/>
    <x v="27"/>
    <x v="56"/>
    <n v="41513"/>
    <n v="88556"/>
    <x v="0"/>
    <x v="2"/>
    <x v="4"/>
    <x v="13"/>
    <s v="OTRO GASTOS"/>
    <m/>
  </r>
  <r>
    <x v="20"/>
    <x v="20"/>
    <x v="48"/>
    <x v="9"/>
    <x v="8"/>
    <n v="227069"/>
    <n v="364776"/>
    <x v="0"/>
    <x v="2"/>
    <x v="4"/>
    <x v="13"/>
    <s v="GASTOS MERCADEO"/>
    <s v="GASTOS MERCADEO"/>
  </r>
  <r>
    <x v="20"/>
    <x v="20"/>
    <x v="49"/>
    <x v="10"/>
    <x v="57"/>
    <n v="560262"/>
    <n v="1734217"/>
    <x v="0"/>
    <x v="2"/>
    <x v="4"/>
    <x v="13"/>
    <s v="GASTOS SALUD"/>
    <s v="EPS-S"/>
  </r>
  <r>
    <x v="20"/>
    <x v="20"/>
    <x v="50"/>
    <x v="11"/>
    <x v="58"/>
    <n v="9222"/>
    <n v="47238"/>
    <x v="0"/>
    <x v="2"/>
    <x v="4"/>
    <x v="13"/>
    <s v="GASTOS SALUD"/>
    <s v="IPS"/>
  </r>
  <r>
    <x v="20"/>
    <x v="20"/>
    <x v="51"/>
    <x v="12"/>
    <x v="59"/>
    <n v="0"/>
    <n v="0"/>
    <x v="0"/>
    <x v="2"/>
    <x v="4"/>
    <x v="13"/>
    <s v="GASTOS SALUD"/>
    <s v="EPS"/>
  </r>
  <r>
    <x v="20"/>
    <x v="20"/>
    <x v="52"/>
    <x v="13"/>
    <x v="14"/>
    <n v="0"/>
    <n v="0"/>
    <x v="0"/>
    <x v="2"/>
    <x v="4"/>
    <x v="13"/>
    <s v="GASTOS SALUD"/>
    <s v="MED-PRE"/>
  </r>
  <r>
    <x v="20"/>
    <x v="20"/>
    <x v="53"/>
    <x v="14"/>
    <x v="17"/>
    <n v="0"/>
    <n v="0"/>
    <x v="0"/>
    <x v="2"/>
    <x v="4"/>
    <x v="13"/>
    <s v="GASTOS SERV.SOC"/>
    <m/>
  </r>
  <r>
    <x v="20"/>
    <x v="20"/>
    <x v="54"/>
    <x v="15"/>
    <x v="18"/>
    <n v="18955"/>
    <n v="17081"/>
    <x v="0"/>
    <x v="2"/>
    <x v="4"/>
    <x v="13"/>
    <s v="GASTOS SERV.SOC"/>
    <m/>
  </r>
  <r>
    <x v="20"/>
    <x v="20"/>
    <x v="55"/>
    <x v="16"/>
    <x v="37"/>
    <n v="2368"/>
    <n v="5761"/>
    <x v="0"/>
    <x v="2"/>
    <x v="4"/>
    <x v="13"/>
    <s v="GASTOS SERV.SOC"/>
    <m/>
  </r>
  <r>
    <x v="20"/>
    <x v="20"/>
    <x v="56"/>
    <x v="17"/>
    <x v="20"/>
    <n v="0"/>
    <n v="0"/>
    <x v="0"/>
    <x v="2"/>
    <x v="4"/>
    <x v="13"/>
    <s v="GASTOS SERV.SOC"/>
    <m/>
  </r>
  <r>
    <x v="20"/>
    <x v="20"/>
    <x v="57"/>
    <x v="18"/>
    <x v="21"/>
    <n v="0"/>
    <n v="0"/>
    <x v="0"/>
    <x v="2"/>
    <x v="4"/>
    <x v="13"/>
    <s v="GASTOS SERV.SOC"/>
    <m/>
  </r>
  <r>
    <x v="20"/>
    <x v="20"/>
    <x v="58"/>
    <x v="19"/>
    <x v="22"/>
    <n v="81213"/>
    <n v="203703"/>
    <x v="0"/>
    <x v="2"/>
    <x v="4"/>
    <x v="13"/>
    <s v="GASTOS SERV.SOC"/>
    <m/>
  </r>
  <r>
    <x v="20"/>
    <x v="20"/>
    <x v="59"/>
    <x v="20"/>
    <x v="23"/>
    <n v="100049"/>
    <n v="164180"/>
    <x v="0"/>
    <x v="2"/>
    <x v="4"/>
    <x v="13"/>
    <s v="GASTOS SERV.SOC"/>
    <m/>
  </r>
  <r>
    <x v="20"/>
    <x v="20"/>
    <x v="60"/>
    <x v="21"/>
    <x v="38"/>
    <n v="15055"/>
    <n v="31487"/>
    <x v="0"/>
    <x v="2"/>
    <x v="4"/>
    <x v="13"/>
    <s v="GASTOS SERV.SOC"/>
    <s v="CRED. SOCIAL"/>
  </r>
  <r>
    <x v="20"/>
    <x v="20"/>
    <x v="61"/>
    <x v="22"/>
    <x v="25"/>
    <n v="0"/>
    <n v="0"/>
    <x v="0"/>
    <x v="2"/>
    <x v="4"/>
    <x v="13"/>
    <s v="GASTOS SERV.SOC"/>
    <m/>
  </r>
  <r>
    <x v="20"/>
    <x v="20"/>
    <x v="62"/>
    <x v="23"/>
    <x v="26"/>
    <n v="12442"/>
    <n v="331343"/>
    <x v="0"/>
    <x v="2"/>
    <x v="4"/>
    <x v="13"/>
    <s v="GASTOS SERV.SOC"/>
    <m/>
  </r>
  <r>
    <x v="20"/>
    <x v="20"/>
    <x v="2"/>
    <x v="43"/>
    <x v="60"/>
    <n v="1068148"/>
    <n v="2988342"/>
    <x v="1"/>
    <x v="1"/>
    <x v="1"/>
    <x v="1"/>
    <m/>
    <m/>
  </r>
  <r>
    <x v="20"/>
    <x v="20"/>
    <x v="2"/>
    <x v="25"/>
    <x v="61"/>
    <m/>
    <m/>
    <x v="1"/>
    <x v="1"/>
    <x v="1"/>
    <x v="1"/>
    <m/>
    <m/>
  </r>
  <r>
    <x v="20"/>
    <x v="20"/>
    <x v="63"/>
    <x v="44"/>
    <x v="62"/>
    <n v="453095"/>
    <n v="702619"/>
    <x v="0"/>
    <x v="2"/>
    <x v="5"/>
    <x v="14"/>
    <s v="OTRO GASTOS"/>
    <m/>
  </r>
  <r>
    <x v="20"/>
    <x v="20"/>
    <x v="64"/>
    <x v="45"/>
    <x v="63"/>
    <n v="167604"/>
    <n v="167604"/>
    <x v="0"/>
    <x v="2"/>
    <x v="5"/>
    <x v="14"/>
    <s v="OTRO GASTOS"/>
    <m/>
  </r>
  <r>
    <x v="20"/>
    <x v="20"/>
    <x v="2"/>
    <x v="46"/>
    <x v="62"/>
    <n v="620699"/>
    <n v="870223"/>
    <x v="1"/>
    <x v="1"/>
    <x v="1"/>
    <x v="1"/>
    <m/>
    <m/>
  </r>
  <r>
    <x v="20"/>
    <x v="20"/>
    <x v="65"/>
    <x v="47"/>
    <x v="64"/>
    <n v="71138245"/>
    <n v="79743052"/>
    <x v="1"/>
    <x v="1"/>
    <x v="1"/>
    <x v="1"/>
    <m/>
    <m/>
  </r>
  <r>
    <x v="20"/>
    <x v="20"/>
    <x v="66"/>
    <x v="25"/>
    <x v="65"/>
    <n v="369640427"/>
    <n v="477360444"/>
    <x v="1"/>
    <x v="1"/>
    <x v="1"/>
    <x v="1"/>
    <m/>
    <m/>
  </r>
  <r>
    <x v="20"/>
    <x v="20"/>
    <x v="2"/>
    <x v="25"/>
    <x v="66"/>
    <m/>
    <m/>
    <x v="1"/>
    <x v="1"/>
    <x v="1"/>
    <x v="1"/>
    <m/>
    <m/>
  </r>
  <r>
    <x v="20"/>
    <x v="20"/>
    <x v="67"/>
    <x v="48"/>
    <x v="66"/>
    <n v="81902.759999990463"/>
    <n v="6152178"/>
    <x v="1"/>
    <x v="1"/>
    <x v="1"/>
    <x v="1"/>
    <m/>
    <m/>
  </r>
  <r>
    <x v="21"/>
    <x v="21"/>
    <x v="0"/>
    <x v="0"/>
    <x v="0"/>
    <n v="19806822"/>
    <n v="21417957"/>
    <x v="0"/>
    <x v="0"/>
    <x v="0"/>
    <x v="0"/>
    <s v="SUBSIDIO DINERO"/>
    <s v="SUB-DINERO"/>
  </r>
  <r>
    <x v="21"/>
    <x v="21"/>
    <x v="1"/>
    <x v="1"/>
    <x v="1"/>
    <n v="767102"/>
    <n v="869643"/>
    <x v="0"/>
    <x v="0"/>
    <x v="0"/>
    <x v="0"/>
    <s v="SUBSIDIO DINERO"/>
    <s v="SUB-DINERO"/>
  </r>
  <r>
    <x v="21"/>
    <x v="21"/>
    <x v="2"/>
    <x v="2"/>
    <x v="2"/>
    <n v="20573924"/>
    <n v="22287600"/>
    <x v="1"/>
    <x v="1"/>
    <x v="1"/>
    <x v="1"/>
    <m/>
    <m/>
  </r>
  <r>
    <x v="21"/>
    <x v="21"/>
    <x v="3"/>
    <x v="3"/>
    <x v="3"/>
    <n v="271251"/>
    <n v="1343994"/>
    <x v="0"/>
    <x v="0"/>
    <x v="0"/>
    <x v="2"/>
    <s v="OTRO GASTOS"/>
    <s v="SUB-DINERO"/>
  </r>
  <r>
    <x v="21"/>
    <x v="21"/>
    <x v="4"/>
    <x v="4"/>
    <x v="4"/>
    <n v="706844"/>
    <n v="1090310"/>
    <x v="0"/>
    <x v="0"/>
    <x v="0"/>
    <x v="3"/>
    <s v="OTRO GASTOS"/>
    <m/>
  </r>
  <r>
    <x v="21"/>
    <x v="21"/>
    <x v="2"/>
    <x v="5"/>
    <x v="5"/>
    <n v="706844"/>
    <n v="1090310"/>
    <x v="1"/>
    <x v="1"/>
    <x v="1"/>
    <x v="1"/>
    <m/>
    <m/>
  </r>
  <r>
    <x v="21"/>
    <x v="21"/>
    <x v="5"/>
    <x v="6"/>
    <x v="6"/>
    <n v="0"/>
    <n v="0"/>
    <x v="0"/>
    <x v="0"/>
    <x v="0"/>
    <x v="4"/>
    <s v="OTRO GASTOS"/>
    <m/>
  </r>
  <r>
    <x v="21"/>
    <x v="21"/>
    <x v="2"/>
    <x v="7"/>
    <x v="7"/>
    <n v="0"/>
    <n v="0"/>
    <x v="1"/>
    <x v="1"/>
    <x v="1"/>
    <x v="1"/>
    <m/>
    <m/>
  </r>
  <r>
    <x v="21"/>
    <x v="21"/>
    <x v="2"/>
    <x v="8"/>
    <x v="8"/>
    <m/>
    <m/>
    <x v="1"/>
    <x v="1"/>
    <x v="1"/>
    <x v="1"/>
    <m/>
    <m/>
  </r>
  <r>
    <x v="21"/>
    <x v="21"/>
    <x v="6"/>
    <x v="9"/>
    <x v="9"/>
    <n v="0"/>
    <n v="0"/>
    <x v="0"/>
    <x v="0"/>
    <x v="0"/>
    <x v="5"/>
    <s v="GASTOS MERCADEO"/>
    <s v="GASTOS MERCADEO"/>
  </r>
  <r>
    <x v="21"/>
    <x v="21"/>
    <x v="2"/>
    <x v="8"/>
    <x v="10"/>
    <m/>
    <m/>
    <x v="1"/>
    <x v="1"/>
    <x v="1"/>
    <x v="1"/>
    <m/>
    <m/>
  </r>
  <r>
    <x v="21"/>
    <x v="21"/>
    <x v="7"/>
    <x v="10"/>
    <x v="11"/>
    <n v="0"/>
    <n v="0"/>
    <x v="0"/>
    <x v="0"/>
    <x v="0"/>
    <x v="6"/>
    <s v="GASTOS SALUD"/>
    <s v="EPS-S"/>
  </r>
  <r>
    <x v="21"/>
    <x v="21"/>
    <x v="8"/>
    <x v="11"/>
    <x v="12"/>
    <n v="0"/>
    <n v="0"/>
    <x v="0"/>
    <x v="0"/>
    <x v="0"/>
    <x v="6"/>
    <s v="GASTOS SALUD"/>
    <s v="IPS"/>
  </r>
  <r>
    <x v="21"/>
    <x v="21"/>
    <x v="9"/>
    <x v="12"/>
    <x v="13"/>
    <n v="0"/>
    <n v="0"/>
    <x v="0"/>
    <x v="0"/>
    <x v="0"/>
    <x v="6"/>
    <s v="GASTOS SALUD"/>
    <s v="EPS"/>
  </r>
  <r>
    <x v="21"/>
    <x v="21"/>
    <x v="10"/>
    <x v="13"/>
    <x v="14"/>
    <n v="0"/>
    <n v="0"/>
    <x v="0"/>
    <x v="0"/>
    <x v="0"/>
    <x v="6"/>
    <s v="GASTOS SALUD"/>
    <s v="MED-PRE"/>
  </r>
  <r>
    <x v="21"/>
    <x v="21"/>
    <x v="2"/>
    <x v="8"/>
    <x v="15"/>
    <n v="0"/>
    <n v="0"/>
    <x v="1"/>
    <x v="1"/>
    <x v="1"/>
    <x v="1"/>
    <m/>
    <m/>
  </r>
  <r>
    <x v="21"/>
    <x v="21"/>
    <x v="2"/>
    <x v="8"/>
    <x v="16"/>
    <m/>
    <m/>
    <x v="1"/>
    <x v="1"/>
    <x v="1"/>
    <x v="1"/>
    <m/>
    <m/>
  </r>
  <r>
    <x v="21"/>
    <x v="21"/>
    <x v="11"/>
    <x v="14"/>
    <x v="17"/>
    <n v="114181"/>
    <n v="132109"/>
    <x v="0"/>
    <x v="0"/>
    <x v="0"/>
    <x v="7"/>
    <s v="GASTOS SERV.SOC"/>
    <m/>
  </r>
  <r>
    <x v="21"/>
    <x v="21"/>
    <x v="12"/>
    <x v="15"/>
    <x v="18"/>
    <n v="265370"/>
    <n v="464681"/>
    <x v="0"/>
    <x v="0"/>
    <x v="0"/>
    <x v="7"/>
    <s v="GASTOS SERV.SOC"/>
    <m/>
  </r>
  <r>
    <x v="21"/>
    <x v="21"/>
    <x v="13"/>
    <x v="16"/>
    <x v="19"/>
    <n v="405106"/>
    <n v="484865"/>
    <x v="0"/>
    <x v="0"/>
    <x v="0"/>
    <x v="7"/>
    <s v="GASTOS SERV.SOC"/>
    <m/>
  </r>
  <r>
    <x v="21"/>
    <x v="21"/>
    <x v="14"/>
    <x v="17"/>
    <x v="20"/>
    <n v="60870"/>
    <n v="39624"/>
    <x v="0"/>
    <x v="0"/>
    <x v="0"/>
    <x v="7"/>
    <s v="GASTOS SERV.SOC"/>
    <m/>
  </r>
  <r>
    <x v="21"/>
    <x v="21"/>
    <x v="15"/>
    <x v="18"/>
    <x v="21"/>
    <n v="262202"/>
    <n v="64507"/>
    <x v="0"/>
    <x v="0"/>
    <x v="0"/>
    <x v="7"/>
    <s v="GASTOS SERV.SOC"/>
    <m/>
  </r>
  <r>
    <x v="21"/>
    <x v="21"/>
    <x v="16"/>
    <x v="19"/>
    <x v="22"/>
    <n v="1192129"/>
    <n v="1619656"/>
    <x v="0"/>
    <x v="0"/>
    <x v="0"/>
    <x v="7"/>
    <s v="GASTOS SERV.SOC"/>
    <m/>
  </r>
  <r>
    <x v="21"/>
    <x v="21"/>
    <x v="17"/>
    <x v="20"/>
    <x v="23"/>
    <n v="1862283"/>
    <n v="1898127"/>
    <x v="0"/>
    <x v="0"/>
    <x v="0"/>
    <x v="7"/>
    <s v="GASTOS SERV.SOC"/>
    <m/>
  </r>
  <r>
    <x v="21"/>
    <x v="21"/>
    <x v="18"/>
    <x v="21"/>
    <x v="24"/>
    <n v="3090"/>
    <n v="5870"/>
    <x v="0"/>
    <x v="0"/>
    <x v="0"/>
    <x v="7"/>
    <s v="GASTOS SERV.SOC"/>
    <s v="CRED. SOCIAL"/>
  </r>
  <r>
    <x v="21"/>
    <x v="21"/>
    <x v="19"/>
    <x v="22"/>
    <x v="25"/>
    <n v="0"/>
    <n v="0"/>
    <x v="0"/>
    <x v="0"/>
    <x v="0"/>
    <x v="7"/>
    <s v="GASTOS SERV.SOC"/>
    <m/>
  </r>
  <r>
    <x v="21"/>
    <x v="21"/>
    <x v="20"/>
    <x v="23"/>
    <x v="26"/>
    <n v="39407"/>
    <n v="21491"/>
    <x v="0"/>
    <x v="0"/>
    <x v="0"/>
    <x v="7"/>
    <s v="GASTOS SERV.SOC"/>
    <m/>
  </r>
  <r>
    <x v="21"/>
    <x v="21"/>
    <x v="2"/>
    <x v="8"/>
    <x v="27"/>
    <n v="4204638"/>
    <n v="4730930"/>
    <x v="1"/>
    <x v="1"/>
    <x v="1"/>
    <x v="1"/>
    <m/>
    <m/>
  </r>
  <r>
    <x v="21"/>
    <x v="21"/>
    <x v="2"/>
    <x v="24"/>
    <x v="28"/>
    <n v="25756657"/>
    <n v="29452834"/>
    <x v="1"/>
    <x v="1"/>
    <x v="1"/>
    <x v="1"/>
    <m/>
    <m/>
  </r>
  <r>
    <x v="21"/>
    <x v="21"/>
    <x v="2"/>
    <x v="25"/>
    <x v="29"/>
    <m/>
    <m/>
    <x v="1"/>
    <x v="1"/>
    <x v="1"/>
    <x v="1"/>
    <m/>
    <m/>
  </r>
  <r>
    <x v="21"/>
    <x v="21"/>
    <x v="2"/>
    <x v="26"/>
    <x v="30"/>
    <m/>
    <m/>
    <x v="1"/>
    <x v="1"/>
    <x v="1"/>
    <x v="1"/>
    <m/>
    <m/>
  </r>
  <r>
    <x v="21"/>
    <x v="21"/>
    <x v="21"/>
    <x v="27"/>
    <x v="31"/>
    <n v="4196575"/>
    <n v="4785220"/>
    <x v="0"/>
    <x v="2"/>
    <x v="2"/>
    <x v="8"/>
    <s v="GTOS ADMON"/>
    <m/>
  </r>
  <r>
    <x v="21"/>
    <x v="21"/>
    <x v="2"/>
    <x v="26"/>
    <x v="8"/>
    <m/>
    <m/>
    <x v="1"/>
    <x v="1"/>
    <x v="1"/>
    <x v="1"/>
    <m/>
    <m/>
  </r>
  <r>
    <x v="21"/>
    <x v="21"/>
    <x v="22"/>
    <x v="9"/>
    <x v="32"/>
    <n v="0"/>
    <n v="0"/>
    <x v="0"/>
    <x v="2"/>
    <x v="2"/>
    <x v="9"/>
    <s v="GASTOS MERCADEO"/>
    <s v="GASTOS MERCADEO"/>
  </r>
  <r>
    <x v="21"/>
    <x v="21"/>
    <x v="2"/>
    <x v="26"/>
    <x v="33"/>
    <m/>
    <m/>
    <x v="1"/>
    <x v="1"/>
    <x v="1"/>
    <x v="1"/>
    <m/>
    <m/>
  </r>
  <r>
    <x v="21"/>
    <x v="21"/>
    <x v="23"/>
    <x v="10"/>
    <x v="34"/>
    <n v="0"/>
    <n v="0"/>
    <x v="0"/>
    <x v="2"/>
    <x v="2"/>
    <x v="10"/>
    <s v="GASTOS SALUD"/>
    <s v="EPS-S"/>
  </r>
  <r>
    <x v="21"/>
    <x v="21"/>
    <x v="24"/>
    <x v="11"/>
    <x v="12"/>
    <n v="0"/>
    <n v="0"/>
    <x v="0"/>
    <x v="2"/>
    <x v="2"/>
    <x v="10"/>
    <s v="GASTOS SALUD"/>
    <s v="IPS"/>
  </r>
  <r>
    <x v="21"/>
    <x v="21"/>
    <x v="25"/>
    <x v="12"/>
    <x v="13"/>
    <n v="0"/>
    <n v="0"/>
    <x v="0"/>
    <x v="2"/>
    <x v="2"/>
    <x v="10"/>
    <s v="GASTOS SALUD"/>
    <s v="EPS"/>
  </r>
  <r>
    <x v="21"/>
    <x v="21"/>
    <x v="26"/>
    <x v="13"/>
    <x v="14"/>
    <n v="0"/>
    <n v="0"/>
    <x v="0"/>
    <x v="2"/>
    <x v="2"/>
    <x v="10"/>
    <s v="GASTOS SALUD"/>
    <s v="MED-PRE"/>
  </r>
  <r>
    <x v="21"/>
    <x v="21"/>
    <x v="2"/>
    <x v="26"/>
    <x v="35"/>
    <n v="0"/>
    <n v="0"/>
    <x v="1"/>
    <x v="1"/>
    <x v="1"/>
    <x v="1"/>
    <m/>
    <m/>
  </r>
  <r>
    <x v="21"/>
    <x v="21"/>
    <x v="2"/>
    <x v="26"/>
    <x v="36"/>
    <m/>
    <m/>
    <x v="1"/>
    <x v="1"/>
    <x v="1"/>
    <x v="1"/>
    <m/>
    <m/>
  </r>
  <r>
    <x v="21"/>
    <x v="21"/>
    <x v="27"/>
    <x v="14"/>
    <x v="17"/>
    <n v="338256"/>
    <n v="319094"/>
    <x v="0"/>
    <x v="2"/>
    <x v="2"/>
    <x v="11"/>
    <s v="GASTOS SERV.SOC"/>
    <m/>
  </r>
  <r>
    <x v="21"/>
    <x v="21"/>
    <x v="28"/>
    <x v="15"/>
    <x v="18"/>
    <n v="112127"/>
    <n v="24349"/>
    <x v="0"/>
    <x v="2"/>
    <x v="2"/>
    <x v="11"/>
    <s v="GASTOS SERV.SOC"/>
    <m/>
  </r>
  <r>
    <x v="21"/>
    <x v="21"/>
    <x v="29"/>
    <x v="16"/>
    <x v="37"/>
    <n v="2635247"/>
    <n v="2593358"/>
    <x v="0"/>
    <x v="2"/>
    <x v="2"/>
    <x v="11"/>
    <s v="GASTOS SERV.SOC"/>
    <m/>
  </r>
  <r>
    <x v="21"/>
    <x v="21"/>
    <x v="30"/>
    <x v="17"/>
    <x v="20"/>
    <n v="1334032"/>
    <n v="1335395"/>
    <x v="0"/>
    <x v="2"/>
    <x v="2"/>
    <x v="11"/>
    <s v="GASTOS SERV.SOC"/>
    <m/>
  </r>
  <r>
    <x v="21"/>
    <x v="21"/>
    <x v="31"/>
    <x v="18"/>
    <x v="21"/>
    <n v="1790794"/>
    <n v="1742318"/>
    <x v="0"/>
    <x v="2"/>
    <x v="2"/>
    <x v="11"/>
    <s v="GASTOS SERV.SOC"/>
    <m/>
  </r>
  <r>
    <x v="21"/>
    <x v="21"/>
    <x v="32"/>
    <x v="19"/>
    <x v="22"/>
    <n v="193632"/>
    <n v="317930"/>
    <x v="0"/>
    <x v="2"/>
    <x v="2"/>
    <x v="11"/>
    <s v="GASTOS SERV.SOC"/>
    <m/>
  </r>
  <r>
    <x v="21"/>
    <x v="21"/>
    <x v="33"/>
    <x v="20"/>
    <x v="23"/>
    <n v="7591171"/>
    <n v="7720816"/>
    <x v="0"/>
    <x v="2"/>
    <x v="2"/>
    <x v="11"/>
    <s v="GASTOS SERV.SOC"/>
    <m/>
  </r>
  <r>
    <x v="21"/>
    <x v="21"/>
    <x v="34"/>
    <x v="21"/>
    <x v="38"/>
    <n v="294591"/>
    <n v="223086"/>
    <x v="0"/>
    <x v="2"/>
    <x v="2"/>
    <x v="11"/>
    <s v="GASTOS SERV.SOC"/>
    <s v="CRED. SOCIAL"/>
  </r>
  <r>
    <x v="21"/>
    <x v="21"/>
    <x v="35"/>
    <x v="22"/>
    <x v="39"/>
    <n v="0"/>
    <n v="0"/>
    <x v="0"/>
    <x v="2"/>
    <x v="2"/>
    <x v="11"/>
    <s v="GASTOS SERV.SOC"/>
    <m/>
  </r>
  <r>
    <x v="21"/>
    <x v="21"/>
    <x v="36"/>
    <x v="23"/>
    <x v="26"/>
    <n v="13623"/>
    <n v="3437"/>
    <x v="0"/>
    <x v="2"/>
    <x v="2"/>
    <x v="11"/>
    <s v="GASTOS SERV.SOC"/>
    <m/>
  </r>
  <r>
    <x v="21"/>
    <x v="21"/>
    <x v="2"/>
    <x v="26"/>
    <x v="40"/>
    <n v="14303473"/>
    <n v="14279783"/>
    <x v="1"/>
    <x v="1"/>
    <x v="1"/>
    <x v="1"/>
    <m/>
    <m/>
  </r>
  <r>
    <x v="21"/>
    <x v="21"/>
    <x v="2"/>
    <x v="28"/>
    <x v="41"/>
    <n v="18500048"/>
    <n v="19065003"/>
    <x v="1"/>
    <x v="1"/>
    <x v="1"/>
    <x v="1"/>
    <m/>
    <m/>
  </r>
  <r>
    <x v="21"/>
    <x v="21"/>
    <x v="2"/>
    <x v="29"/>
    <x v="42"/>
    <m/>
    <m/>
    <x v="1"/>
    <x v="1"/>
    <x v="1"/>
    <x v="1"/>
    <m/>
    <m/>
  </r>
  <r>
    <x v="21"/>
    <x v="21"/>
    <x v="2"/>
    <x v="30"/>
    <x v="43"/>
    <n v="2622859"/>
    <n v="3240744"/>
    <x v="1"/>
    <x v="1"/>
    <x v="1"/>
    <x v="1"/>
    <m/>
    <m/>
  </r>
  <r>
    <x v="21"/>
    <x v="21"/>
    <x v="37"/>
    <x v="31"/>
    <x v="44"/>
    <n v="786858"/>
    <n v="1147210"/>
    <x v="0"/>
    <x v="2"/>
    <x v="3"/>
    <x v="12"/>
    <s v="APROP. DE  LEY"/>
    <m/>
  </r>
  <r>
    <x v="21"/>
    <x v="21"/>
    <x v="38"/>
    <x v="32"/>
    <x v="45"/>
    <n v="1311429"/>
    <n v="1495381"/>
    <x v="0"/>
    <x v="2"/>
    <x v="3"/>
    <x v="12"/>
    <s v="APROP. DE  LEY"/>
    <m/>
  </r>
  <r>
    <x v="21"/>
    <x v="21"/>
    <x v="39"/>
    <x v="33"/>
    <x v="46"/>
    <n v="524572"/>
    <n v="598153"/>
    <x v="0"/>
    <x v="2"/>
    <x v="3"/>
    <x v="12"/>
    <s v="APROP. DE  LEY"/>
    <m/>
  </r>
  <r>
    <x v="21"/>
    <x v="21"/>
    <x v="40"/>
    <x v="34"/>
    <x v="47"/>
    <n v="5901434"/>
    <n v="6729215"/>
    <x v="0"/>
    <x v="2"/>
    <x v="3"/>
    <x v="12"/>
    <s v="APROP. DE  LEY"/>
    <m/>
  </r>
  <r>
    <x v="21"/>
    <x v="21"/>
    <x v="41"/>
    <x v="35"/>
    <x v="48"/>
    <n v="2622860"/>
    <n v="2990762"/>
    <x v="0"/>
    <x v="2"/>
    <x v="3"/>
    <x v="12"/>
    <s v="APROP. DE  LEY"/>
    <m/>
  </r>
  <r>
    <x v="21"/>
    <x v="21"/>
    <x v="42"/>
    <x v="36"/>
    <x v="49"/>
    <n v="3278574"/>
    <n v="3738453"/>
    <x v="0"/>
    <x v="2"/>
    <x v="3"/>
    <x v="12"/>
    <s v="APROP. DE  LEY"/>
    <m/>
  </r>
  <r>
    <x v="21"/>
    <x v="21"/>
    <x v="43"/>
    <x v="37"/>
    <x v="50"/>
    <n v="1732639"/>
    <n v="1933494"/>
    <x v="0"/>
    <x v="2"/>
    <x v="3"/>
    <x v="12"/>
    <s v="APROP. DE  LEY"/>
    <m/>
  </r>
  <r>
    <x v="21"/>
    <x v="21"/>
    <x v="44"/>
    <x v="38"/>
    <x v="51"/>
    <n v="1049144"/>
    <n v="1196305"/>
    <x v="0"/>
    <x v="2"/>
    <x v="3"/>
    <x v="12"/>
    <s v="APROP. DE  LEY"/>
    <m/>
  </r>
  <r>
    <x v="21"/>
    <x v="21"/>
    <x v="45"/>
    <x v="39"/>
    <x v="52"/>
    <n v="524572"/>
    <n v="598153"/>
    <x v="0"/>
    <x v="2"/>
    <x v="3"/>
    <x v="12"/>
    <s v="APROP. DE  LEY"/>
    <m/>
  </r>
  <r>
    <x v="21"/>
    <x v="21"/>
    <x v="46"/>
    <x v="40"/>
    <x v="53"/>
    <n v="262286"/>
    <n v="299076"/>
    <x v="0"/>
    <x v="2"/>
    <x v="3"/>
    <x v="12"/>
    <s v="APROP. DE  LEY"/>
    <m/>
  </r>
  <r>
    <x v="21"/>
    <x v="21"/>
    <x v="2"/>
    <x v="41"/>
    <x v="54"/>
    <n v="12092934"/>
    <n v="13996987"/>
    <x v="1"/>
    <x v="1"/>
    <x v="1"/>
    <x v="1"/>
    <m/>
    <m/>
  </r>
  <r>
    <x v="21"/>
    <x v="21"/>
    <x v="2"/>
    <x v="42"/>
    <x v="55"/>
    <m/>
    <m/>
    <x v="1"/>
    <x v="1"/>
    <x v="1"/>
    <x v="1"/>
    <m/>
    <m/>
  </r>
  <r>
    <x v="21"/>
    <x v="21"/>
    <x v="47"/>
    <x v="27"/>
    <x v="56"/>
    <n v="1034765"/>
    <n v="887245"/>
    <x v="0"/>
    <x v="2"/>
    <x v="4"/>
    <x v="13"/>
    <s v="OTRO GASTOS"/>
    <m/>
  </r>
  <r>
    <x v="21"/>
    <x v="21"/>
    <x v="48"/>
    <x v="9"/>
    <x v="8"/>
    <n v="0"/>
    <n v="0"/>
    <x v="0"/>
    <x v="2"/>
    <x v="4"/>
    <x v="13"/>
    <s v="GASTOS MERCADEO"/>
    <s v="GASTOS MERCADEO"/>
  </r>
  <r>
    <x v="21"/>
    <x v="21"/>
    <x v="49"/>
    <x v="10"/>
    <x v="57"/>
    <n v="0"/>
    <n v="0"/>
    <x v="0"/>
    <x v="2"/>
    <x v="4"/>
    <x v="13"/>
    <s v="GASTOS SALUD"/>
    <s v="EPS-S"/>
  </r>
  <r>
    <x v="21"/>
    <x v="21"/>
    <x v="50"/>
    <x v="11"/>
    <x v="58"/>
    <n v="0"/>
    <n v="0"/>
    <x v="0"/>
    <x v="2"/>
    <x v="4"/>
    <x v="13"/>
    <s v="GASTOS SALUD"/>
    <s v="IPS"/>
  </r>
  <r>
    <x v="21"/>
    <x v="21"/>
    <x v="51"/>
    <x v="12"/>
    <x v="59"/>
    <n v="0"/>
    <n v="0"/>
    <x v="0"/>
    <x v="2"/>
    <x v="4"/>
    <x v="13"/>
    <s v="GASTOS SALUD"/>
    <s v="EPS"/>
  </r>
  <r>
    <x v="21"/>
    <x v="21"/>
    <x v="52"/>
    <x v="13"/>
    <x v="14"/>
    <n v="0"/>
    <n v="0"/>
    <x v="0"/>
    <x v="2"/>
    <x v="4"/>
    <x v="13"/>
    <s v="GASTOS SALUD"/>
    <s v="MED-PRE"/>
  </r>
  <r>
    <x v="21"/>
    <x v="21"/>
    <x v="53"/>
    <x v="14"/>
    <x v="17"/>
    <n v="2833"/>
    <n v="426"/>
    <x v="0"/>
    <x v="2"/>
    <x v="4"/>
    <x v="13"/>
    <s v="GASTOS SERV.SOC"/>
    <m/>
  </r>
  <r>
    <x v="21"/>
    <x v="21"/>
    <x v="54"/>
    <x v="15"/>
    <x v="18"/>
    <n v="5534"/>
    <n v="2798"/>
    <x v="0"/>
    <x v="2"/>
    <x v="4"/>
    <x v="13"/>
    <s v="GASTOS SERV.SOC"/>
    <m/>
  </r>
  <r>
    <x v="21"/>
    <x v="21"/>
    <x v="55"/>
    <x v="16"/>
    <x v="37"/>
    <n v="45673"/>
    <n v="73596"/>
    <x v="0"/>
    <x v="2"/>
    <x v="4"/>
    <x v="13"/>
    <s v="GASTOS SERV.SOC"/>
    <m/>
  </r>
  <r>
    <x v="21"/>
    <x v="21"/>
    <x v="56"/>
    <x v="17"/>
    <x v="20"/>
    <n v="21990"/>
    <n v="10479"/>
    <x v="0"/>
    <x v="2"/>
    <x v="4"/>
    <x v="13"/>
    <s v="GASTOS SERV.SOC"/>
    <m/>
  </r>
  <r>
    <x v="21"/>
    <x v="21"/>
    <x v="57"/>
    <x v="18"/>
    <x v="21"/>
    <n v="11392"/>
    <n v="9302"/>
    <x v="0"/>
    <x v="2"/>
    <x v="4"/>
    <x v="13"/>
    <s v="GASTOS SERV.SOC"/>
    <m/>
  </r>
  <r>
    <x v="21"/>
    <x v="21"/>
    <x v="58"/>
    <x v="19"/>
    <x v="22"/>
    <n v="7595"/>
    <n v="5514"/>
    <x v="0"/>
    <x v="2"/>
    <x v="4"/>
    <x v="13"/>
    <s v="GASTOS SERV.SOC"/>
    <m/>
  </r>
  <r>
    <x v="21"/>
    <x v="21"/>
    <x v="59"/>
    <x v="20"/>
    <x v="23"/>
    <n v="152527"/>
    <n v="139046"/>
    <x v="0"/>
    <x v="2"/>
    <x v="4"/>
    <x v="13"/>
    <s v="GASTOS SERV.SOC"/>
    <m/>
  </r>
  <r>
    <x v="21"/>
    <x v="21"/>
    <x v="60"/>
    <x v="21"/>
    <x v="38"/>
    <n v="5152"/>
    <n v="3701"/>
    <x v="0"/>
    <x v="2"/>
    <x v="4"/>
    <x v="13"/>
    <s v="GASTOS SERV.SOC"/>
    <s v="CRED. SOCIAL"/>
  </r>
  <r>
    <x v="21"/>
    <x v="21"/>
    <x v="61"/>
    <x v="22"/>
    <x v="25"/>
    <n v="0"/>
    <n v="0"/>
    <x v="0"/>
    <x v="2"/>
    <x v="4"/>
    <x v="13"/>
    <s v="GASTOS SERV.SOC"/>
    <m/>
  </r>
  <r>
    <x v="21"/>
    <x v="21"/>
    <x v="62"/>
    <x v="23"/>
    <x v="26"/>
    <n v="0"/>
    <n v="20588"/>
    <x v="0"/>
    <x v="2"/>
    <x v="4"/>
    <x v="13"/>
    <s v="GASTOS SERV.SOC"/>
    <m/>
  </r>
  <r>
    <x v="21"/>
    <x v="21"/>
    <x v="2"/>
    <x v="43"/>
    <x v="60"/>
    <n v="1287461"/>
    <n v="1152695"/>
    <x v="1"/>
    <x v="1"/>
    <x v="1"/>
    <x v="1"/>
    <m/>
    <m/>
  </r>
  <r>
    <x v="21"/>
    <x v="21"/>
    <x v="2"/>
    <x v="25"/>
    <x v="61"/>
    <m/>
    <m/>
    <x v="1"/>
    <x v="1"/>
    <x v="1"/>
    <x v="1"/>
    <m/>
    <m/>
  </r>
  <r>
    <x v="21"/>
    <x v="21"/>
    <x v="63"/>
    <x v="44"/>
    <x v="62"/>
    <n v="0"/>
    <n v="0"/>
    <x v="0"/>
    <x v="2"/>
    <x v="5"/>
    <x v="14"/>
    <s v="OTRO GASTOS"/>
    <m/>
  </r>
  <r>
    <x v="21"/>
    <x v="21"/>
    <x v="64"/>
    <x v="45"/>
    <x v="63"/>
    <n v="0"/>
    <n v="0"/>
    <x v="0"/>
    <x v="2"/>
    <x v="5"/>
    <x v="14"/>
    <s v="OTRO GASTOS"/>
    <m/>
  </r>
  <r>
    <x v="21"/>
    <x v="21"/>
    <x v="2"/>
    <x v="46"/>
    <x v="62"/>
    <n v="0"/>
    <n v="0"/>
    <x v="1"/>
    <x v="1"/>
    <x v="1"/>
    <x v="1"/>
    <m/>
    <m/>
  </r>
  <r>
    <x v="21"/>
    <x v="21"/>
    <x v="65"/>
    <x v="47"/>
    <x v="64"/>
    <n v="31880443"/>
    <n v="34214685"/>
    <x v="1"/>
    <x v="1"/>
    <x v="1"/>
    <x v="1"/>
    <m/>
    <m/>
  </r>
  <r>
    <x v="21"/>
    <x v="21"/>
    <x v="66"/>
    <x v="25"/>
    <x v="65"/>
    <n v="57637100"/>
    <n v="63667519"/>
    <x v="1"/>
    <x v="1"/>
    <x v="1"/>
    <x v="1"/>
    <m/>
    <m/>
  </r>
  <r>
    <x v="21"/>
    <x v="21"/>
    <x v="2"/>
    <x v="25"/>
    <x v="66"/>
    <m/>
    <m/>
    <x v="1"/>
    <x v="1"/>
    <x v="1"/>
    <x v="1"/>
    <m/>
    <m/>
  </r>
  <r>
    <x v="21"/>
    <x v="21"/>
    <x v="67"/>
    <x v="48"/>
    <x v="66"/>
    <n v="2421658"/>
    <n v="5559281"/>
    <x v="1"/>
    <x v="1"/>
    <x v="1"/>
    <x v="1"/>
    <m/>
    <m/>
  </r>
  <r>
    <x v="22"/>
    <x v="22"/>
    <x v="0"/>
    <x v="0"/>
    <x v="0"/>
    <n v="23427083"/>
    <n v="26706566.096999999"/>
    <x v="0"/>
    <x v="0"/>
    <x v="0"/>
    <x v="0"/>
    <s v="SUBSIDIO DINERO"/>
    <s v="SUB-DINERO"/>
  </r>
  <r>
    <x v="22"/>
    <x v="22"/>
    <x v="1"/>
    <x v="1"/>
    <x v="1"/>
    <n v="350934"/>
    <n v="366592.10100000002"/>
    <x v="0"/>
    <x v="0"/>
    <x v="0"/>
    <x v="0"/>
    <s v="SUBSIDIO DINERO"/>
    <s v="SUB-DINERO"/>
  </r>
  <r>
    <x v="22"/>
    <x v="22"/>
    <x v="2"/>
    <x v="2"/>
    <x v="2"/>
    <n v="23778017"/>
    <n v="27073158.197999999"/>
    <x v="1"/>
    <x v="1"/>
    <x v="1"/>
    <x v="1"/>
    <m/>
    <m/>
  </r>
  <r>
    <x v="22"/>
    <x v="22"/>
    <x v="3"/>
    <x v="3"/>
    <x v="3"/>
    <n v="0"/>
    <n v="0"/>
    <x v="0"/>
    <x v="0"/>
    <x v="0"/>
    <x v="2"/>
    <s v="OTRO GASTOS"/>
    <s v="SUB-DINERO"/>
  </r>
  <r>
    <x v="22"/>
    <x v="22"/>
    <x v="4"/>
    <x v="4"/>
    <x v="4"/>
    <n v="465308"/>
    <n v="368886"/>
    <x v="0"/>
    <x v="0"/>
    <x v="0"/>
    <x v="3"/>
    <s v="OTRO GASTOS"/>
    <m/>
  </r>
  <r>
    <x v="22"/>
    <x v="22"/>
    <x v="2"/>
    <x v="5"/>
    <x v="5"/>
    <n v="465308"/>
    <n v="368886"/>
    <x v="1"/>
    <x v="1"/>
    <x v="1"/>
    <x v="1"/>
    <m/>
    <m/>
  </r>
  <r>
    <x v="22"/>
    <x v="22"/>
    <x v="5"/>
    <x v="6"/>
    <x v="6"/>
    <n v="0"/>
    <n v="0"/>
    <x v="0"/>
    <x v="0"/>
    <x v="0"/>
    <x v="4"/>
    <s v="OTRO GASTOS"/>
    <m/>
  </r>
  <r>
    <x v="22"/>
    <x v="22"/>
    <x v="2"/>
    <x v="7"/>
    <x v="7"/>
    <n v="0"/>
    <n v="0"/>
    <x v="1"/>
    <x v="1"/>
    <x v="1"/>
    <x v="1"/>
    <m/>
    <m/>
  </r>
  <r>
    <x v="22"/>
    <x v="22"/>
    <x v="2"/>
    <x v="8"/>
    <x v="8"/>
    <m/>
    <m/>
    <x v="1"/>
    <x v="1"/>
    <x v="1"/>
    <x v="1"/>
    <m/>
    <m/>
  </r>
  <r>
    <x v="22"/>
    <x v="22"/>
    <x v="6"/>
    <x v="9"/>
    <x v="9"/>
    <n v="0"/>
    <n v="0"/>
    <x v="0"/>
    <x v="0"/>
    <x v="0"/>
    <x v="5"/>
    <s v="GASTOS MERCADEO"/>
    <s v="GASTOS MERCADEO"/>
  </r>
  <r>
    <x v="22"/>
    <x v="22"/>
    <x v="2"/>
    <x v="8"/>
    <x v="10"/>
    <m/>
    <m/>
    <x v="1"/>
    <x v="1"/>
    <x v="1"/>
    <x v="1"/>
    <m/>
    <m/>
  </r>
  <r>
    <x v="22"/>
    <x v="22"/>
    <x v="7"/>
    <x v="10"/>
    <x v="11"/>
    <n v="0"/>
    <n v="0"/>
    <x v="0"/>
    <x v="0"/>
    <x v="0"/>
    <x v="6"/>
    <s v="GASTOS SALUD"/>
    <s v="EPS-S"/>
  </r>
  <r>
    <x v="22"/>
    <x v="22"/>
    <x v="8"/>
    <x v="11"/>
    <x v="12"/>
    <n v="0"/>
    <n v="0"/>
    <x v="0"/>
    <x v="0"/>
    <x v="0"/>
    <x v="6"/>
    <s v="GASTOS SALUD"/>
    <s v="IPS"/>
  </r>
  <r>
    <x v="22"/>
    <x v="22"/>
    <x v="9"/>
    <x v="12"/>
    <x v="13"/>
    <n v="0"/>
    <n v="0"/>
    <x v="0"/>
    <x v="0"/>
    <x v="0"/>
    <x v="6"/>
    <s v="GASTOS SALUD"/>
    <s v="EPS"/>
  </r>
  <r>
    <x v="22"/>
    <x v="22"/>
    <x v="10"/>
    <x v="13"/>
    <x v="14"/>
    <n v="0"/>
    <n v="0"/>
    <x v="0"/>
    <x v="0"/>
    <x v="0"/>
    <x v="6"/>
    <s v="GASTOS SALUD"/>
    <s v="MED-PRE"/>
  </r>
  <r>
    <x v="22"/>
    <x v="22"/>
    <x v="2"/>
    <x v="8"/>
    <x v="15"/>
    <n v="0"/>
    <n v="0"/>
    <x v="1"/>
    <x v="1"/>
    <x v="1"/>
    <x v="1"/>
    <m/>
    <m/>
  </r>
  <r>
    <x v="22"/>
    <x v="22"/>
    <x v="2"/>
    <x v="8"/>
    <x v="16"/>
    <m/>
    <m/>
    <x v="1"/>
    <x v="1"/>
    <x v="1"/>
    <x v="1"/>
    <m/>
    <m/>
  </r>
  <r>
    <x v="22"/>
    <x v="22"/>
    <x v="11"/>
    <x v="14"/>
    <x v="17"/>
    <n v="0"/>
    <n v="0"/>
    <x v="0"/>
    <x v="0"/>
    <x v="0"/>
    <x v="7"/>
    <s v="GASTOS SERV.SOC"/>
    <m/>
  </r>
  <r>
    <x v="22"/>
    <x v="22"/>
    <x v="12"/>
    <x v="15"/>
    <x v="18"/>
    <n v="3280858"/>
    <n v="4931933.7997399997"/>
    <x v="0"/>
    <x v="0"/>
    <x v="0"/>
    <x v="7"/>
    <s v="GASTOS SERV.SOC"/>
    <m/>
  </r>
  <r>
    <x v="22"/>
    <x v="22"/>
    <x v="13"/>
    <x v="16"/>
    <x v="19"/>
    <n v="781082"/>
    <n v="1579582.0125300002"/>
    <x v="0"/>
    <x v="0"/>
    <x v="0"/>
    <x v="7"/>
    <s v="GASTOS SERV.SOC"/>
    <m/>
  </r>
  <r>
    <x v="22"/>
    <x v="22"/>
    <x v="14"/>
    <x v="17"/>
    <x v="20"/>
    <n v="0"/>
    <n v="0"/>
    <x v="0"/>
    <x v="0"/>
    <x v="0"/>
    <x v="7"/>
    <s v="GASTOS SERV.SOC"/>
    <m/>
  </r>
  <r>
    <x v="22"/>
    <x v="22"/>
    <x v="15"/>
    <x v="18"/>
    <x v="21"/>
    <n v="148912"/>
    <n v="282817.83283999999"/>
    <x v="0"/>
    <x v="0"/>
    <x v="0"/>
    <x v="7"/>
    <s v="GASTOS SERV.SOC"/>
    <m/>
  </r>
  <r>
    <x v="22"/>
    <x v="22"/>
    <x v="16"/>
    <x v="19"/>
    <x v="22"/>
    <n v="0"/>
    <n v="0"/>
    <x v="0"/>
    <x v="0"/>
    <x v="0"/>
    <x v="7"/>
    <s v="GASTOS SERV.SOC"/>
    <m/>
  </r>
  <r>
    <x v="22"/>
    <x v="22"/>
    <x v="17"/>
    <x v="20"/>
    <x v="23"/>
    <n v="1295296"/>
    <n v="3226697.8644200005"/>
    <x v="0"/>
    <x v="0"/>
    <x v="0"/>
    <x v="7"/>
    <s v="GASTOS SERV.SOC"/>
    <m/>
  </r>
  <r>
    <x v="22"/>
    <x v="22"/>
    <x v="18"/>
    <x v="21"/>
    <x v="24"/>
    <n v="165962"/>
    <n v="232060.23521000004"/>
    <x v="0"/>
    <x v="0"/>
    <x v="0"/>
    <x v="7"/>
    <s v="GASTOS SERV.SOC"/>
    <s v="CRED. SOCIAL"/>
  </r>
  <r>
    <x v="22"/>
    <x v="22"/>
    <x v="19"/>
    <x v="22"/>
    <x v="25"/>
    <n v="0"/>
    <n v="0"/>
    <x v="0"/>
    <x v="0"/>
    <x v="0"/>
    <x v="7"/>
    <s v="GASTOS SERV.SOC"/>
    <m/>
  </r>
  <r>
    <x v="22"/>
    <x v="22"/>
    <x v="20"/>
    <x v="23"/>
    <x v="26"/>
    <n v="572154"/>
    <n v="752239.62959000003"/>
    <x v="0"/>
    <x v="0"/>
    <x v="0"/>
    <x v="7"/>
    <s v="GASTOS SERV.SOC"/>
    <m/>
  </r>
  <r>
    <x v="22"/>
    <x v="22"/>
    <x v="2"/>
    <x v="8"/>
    <x v="27"/>
    <n v="6244264"/>
    <n v="11005331.374329999"/>
    <x v="1"/>
    <x v="1"/>
    <x v="1"/>
    <x v="1"/>
    <m/>
    <m/>
  </r>
  <r>
    <x v="22"/>
    <x v="22"/>
    <x v="2"/>
    <x v="24"/>
    <x v="28"/>
    <n v="30487589"/>
    <n v="38447375.572329998"/>
    <x v="1"/>
    <x v="1"/>
    <x v="1"/>
    <x v="1"/>
    <m/>
    <m/>
  </r>
  <r>
    <x v="22"/>
    <x v="22"/>
    <x v="2"/>
    <x v="25"/>
    <x v="29"/>
    <m/>
    <m/>
    <x v="1"/>
    <x v="1"/>
    <x v="1"/>
    <x v="1"/>
    <m/>
    <m/>
  </r>
  <r>
    <x v="22"/>
    <x v="22"/>
    <x v="2"/>
    <x v="26"/>
    <x v="30"/>
    <m/>
    <m/>
    <x v="1"/>
    <x v="1"/>
    <x v="1"/>
    <x v="1"/>
    <m/>
    <m/>
  </r>
  <r>
    <x v="22"/>
    <x v="22"/>
    <x v="21"/>
    <x v="27"/>
    <x v="31"/>
    <n v="5707970"/>
    <n v="6693345.0479000006"/>
    <x v="0"/>
    <x v="2"/>
    <x v="2"/>
    <x v="8"/>
    <s v="GTOS ADMON"/>
    <m/>
  </r>
  <r>
    <x v="22"/>
    <x v="22"/>
    <x v="2"/>
    <x v="26"/>
    <x v="8"/>
    <m/>
    <m/>
    <x v="1"/>
    <x v="1"/>
    <x v="1"/>
    <x v="1"/>
    <m/>
    <m/>
  </r>
  <r>
    <x v="22"/>
    <x v="22"/>
    <x v="22"/>
    <x v="9"/>
    <x v="32"/>
    <n v="0"/>
    <n v="0"/>
    <x v="0"/>
    <x v="2"/>
    <x v="2"/>
    <x v="9"/>
    <s v="GASTOS MERCADEO"/>
    <s v="GASTOS MERCADEO"/>
  </r>
  <r>
    <x v="22"/>
    <x v="22"/>
    <x v="2"/>
    <x v="26"/>
    <x v="33"/>
    <m/>
    <m/>
    <x v="1"/>
    <x v="1"/>
    <x v="1"/>
    <x v="1"/>
    <m/>
    <m/>
  </r>
  <r>
    <x v="22"/>
    <x v="22"/>
    <x v="23"/>
    <x v="10"/>
    <x v="34"/>
    <n v="0"/>
    <n v="0"/>
    <x v="0"/>
    <x v="2"/>
    <x v="2"/>
    <x v="10"/>
    <s v="GASTOS SALUD"/>
    <s v="EPS-S"/>
  </r>
  <r>
    <x v="22"/>
    <x v="22"/>
    <x v="24"/>
    <x v="11"/>
    <x v="12"/>
    <n v="0"/>
    <n v="0"/>
    <x v="0"/>
    <x v="2"/>
    <x v="2"/>
    <x v="10"/>
    <s v="GASTOS SALUD"/>
    <s v="IPS"/>
  </r>
  <r>
    <x v="22"/>
    <x v="22"/>
    <x v="25"/>
    <x v="12"/>
    <x v="13"/>
    <n v="0"/>
    <n v="0"/>
    <x v="0"/>
    <x v="2"/>
    <x v="2"/>
    <x v="10"/>
    <s v="GASTOS SALUD"/>
    <s v="EPS"/>
  </r>
  <r>
    <x v="22"/>
    <x v="22"/>
    <x v="26"/>
    <x v="13"/>
    <x v="14"/>
    <n v="0"/>
    <n v="0"/>
    <x v="0"/>
    <x v="2"/>
    <x v="2"/>
    <x v="10"/>
    <s v="GASTOS SALUD"/>
    <s v="MED-PRE"/>
  </r>
  <r>
    <x v="22"/>
    <x v="22"/>
    <x v="2"/>
    <x v="26"/>
    <x v="35"/>
    <n v="0"/>
    <n v="0"/>
    <x v="1"/>
    <x v="1"/>
    <x v="1"/>
    <x v="1"/>
    <m/>
    <m/>
  </r>
  <r>
    <x v="22"/>
    <x v="22"/>
    <x v="2"/>
    <x v="26"/>
    <x v="36"/>
    <m/>
    <m/>
    <x v="1"/>
    <x v="1"/>
    <x v="1"/>
    <x v="1"/>
    <m/>
    <m/>
  </r>
  <r>
    <x v="22"/>
    <x v="22"/>
    <x v="27"/>
    <x v="14"/>
    <x v="17"/>
    <n v="0"/>
    <n v="0"/>
    <x v="0"/>
    <x v="2"/>
    <x v="2"/>
    <x v="11"/>
    <s v="GASTOS SERV.SOC"/>
    <m/>
  </r>
  <r>
    <x v="22"/>
    <x v="22"/>
    <x v="28"/>
    <x v="15"/>
    <x v="18"/>
    <n v="5681473"/>
    <n v="5035561.16873"/>
    <x v="0"/>
    <x v="2"/>
    <x v="2"/>
    <x v="11"/>
    <s v="GASTOS SERV.SOC"/>
    <m/>
  </r>
  <r>
    <x v="22"/>
    <x v="22"/>
    <x v="29"/>
    <x v="16"/>
    <x v="37"/>
    <n v="3423743"/>
    <n v="3339521.8213899997"/>
    <x v="0"/>
    <x v="2"/>
    <x v="2"/>
    <x v="11"/>
    <s v="GASTOS SERV.SOC"/>
    <m/>
  </r>
  <r>
    <x v="22"/>
    <x v="22"/>
    <x v="30"/>
    <x v="17"/>
    <x v="20"/>
    <n v="0"/>
    <n v="0"/>
    <x v="0"/>
    <x v="2"/>
    <x v="2"/>
    <x v="11"/>
    <s v="GASTOS SERV.SOC"/>
    <m/>
  </r>
  <r>
    <x v="22"/>
    <x v="22"/>
    <x v="31"/>
    <x v="18"/>
    <x v="21"/>
    <n v="224420"/>
    <n v="412095.72600999998"/>
    <x v="0"/>
    <x v="2"/>
    <x v="2"/>
    <x v="11"/>
    <s v="GASTOS SERV.SOC"/>
    <m/>
  </r>
  <r>
    <x v="22"/>
    <x v="22"/>
    <x v="32"/>
    <x v="19"/>
    <x v="22"/>
    <n v="229149"/>
    <n v="123074.00824"/>
    <x v="0"/>
    <x v="2"/>
    <x v="2"/>
    <x v="11"/>
    <s v="GASTOS SERV.SOC"/>
    <m/>
  </r>
  <r>
    <x v="22"/>
    <x v="22"/>
    <x v="33"/>
    <x v="20"/>
    <x v="23"/>
    <n v="8253860"/>
    <n v="7024054.4780299999"/>
    <x v="0"/>
    <x v="2"/>
    <x v="2"/>
    <x v="11"/>
    <s v="GASTOS SERV.SOC"/>
    <m/>
  </r>
  <r>
    <x v="22"/>
    <x v="22"/>
    <x v="34"/>
    <x v="21"/>
    <x v="38"/>
    <n v="690437"/>
    <n v="837896.91694999998"/>
    <x v="0"/>
    <x v="2"/>
    <x v="2"/>
    <x v="11"/>
    <s v="GASTOS SERV.SOC"/>
    <s v="CRED. SOCIAL"/>
  </r>
  <r>
    <x v="22"/>
    <x v="22"/>
    <x v="35"/>
    <x v="22"/>
    <x v="39"/>
    <n v="0"/>
    <n v="0"/>
    <x v="0"/>
    <x v="2"/>
    <x v="2"/>
    <x v="11"/>
    <s v="GASTOS SERV.SOC"/>
    <m/>
  </r>
  <r>
    <x v="22"/>
    <x v="22"/>
    <x v="36"/>
    <x v="23"/>
    <x v="26"/>
    <n v="-5733"/>
    <n v="4925.36294"/>
    <x v="0"/>
    <x v="2"/>
    <x v="2"/>
    <x v="11"/>
    <s v="GASTOS SERV.SOC"/>
    <m/>
  </r>
  <r>
    <x v="22"/>
    <x v="22"/>
    <x v="2"/>
    <x v="26"/>
    <x v="40"/>
    <n v="18497349"/>
    <n v="16777129.48229"/>
    <x v="1"/>
    <x v="1"/>
    <x v="1"/>
    <x v="1"/>
    <m/>
    <m/>
  </r>
  <r>
    <x v="22"/>
    <x v="22"/>
    <x v="2"/>
    <x v="28"/>
    <x v="41"/>
    <n v="24205319"/>
    <n v="23470474.530189998"/>
    <x v="1"/>
    <x v="1"/>
    <x v="1"/>
    <x v="1"/>
    <m/>
    <m/>
  </r>
  <r>
    <x v="22"/>
    <x v="22"/>
    <x v="2"/>
    <x v="29"/>
    <x v="42"/>
    <m/>
    <m/>
    <x v="1"/>
    <x v="1"/>
    <x v="1"/>
    <x v="1"/>
    <m/>
    <m/>
  </r>
  <r>
    <x v="22"/>
    <x v="22"/>
    <x v="2"/>
    <x v="30"/>
    <x v="43"/>
    <n v="10996794"/>
    <n v="18052454.092"/>
    <x v="1"/>
    <x v="1"/>
    <x v="1"/>
    <x v="1"/>
    <m/>
    <m/>
  </r>
  <r>
    <x v="22"/>
    <x v="22"/>
    <x v="37"/>
    <x v="31"/>
    <x v="44"/>
    <n v="2434839"/>
    <n v="4665763.8449999997"/>
    <x v="0"/>
    <x v="2"/>
    <x v="3"/>
    <x v="12"/>
    <s v="APROP. DE  LEY"/>
    <m/>
  </r>
  <r>
    <x v="22"/>
    <x v="22"/>
    <x v="38"/>
    <x v="32"/>
    <x v="45"/>
    <n v="6421466"/>
    <n v="10876685.854"/>
    <x v="0"/>
    <x v="2"/>
    <x v="3"/>
    <x v="12"/>
    <s v="APROP. DE  LEY"/>
    <m/>
  </r>
  <r>
    <x v="22"/>
    <x v="22"/>
    <x v="39"/>
    <x v="33"/>
    <x v="46"/>
    <n v="2140489"/>
    <n v="2510004.3930000002"/>
    <x v="0"/>
    <x v="2"/>
    <x v="3"/>
    <x v="12"/>
    <s v="APROP. DE  LEY"/>
    <m/>
  </r>
  <r>
    <x v="22"/>
    <x v="22"/>
    <x v="40"/>
    <x v="34"/>
    <x v="47"/>
    <n v="11594313"/>
    <n v="13595857.1239"/>
    <x v="0"/>
    <x v="2"/>
    <x v="3"/>
    <x v="12"/>
    <s v="APROP. DE  LEY"/>
    <m/>
  </r>
  <r>
    <x v="22"/>
    <x v="22"/>
    <x v="41"/>
    <x v="35"/>
    <x v="48"/>
    <n v="7134962"/>
    <n v="8366681.3048999999"/>
    <x v="0"/>
    <x v="2"/>
    <x v="3"/>
    <x v="12"/>
    <s v="APROP. DE  LEY"/>
    <m/>
  </r>
  <r>
    <x v="22"/>
    <x v="22"/>
    <x v="42"/>
    <x v="36"/>
    <x v="49"/>
    <n v="4459351"/>
    <n v="5229175.8190000001"/>
    <x v="0"/>
    <x v="2"/>
    <x v="3"/>
    <x v="12"/>
    <s v="APROP. DE  LEY"/>
    <m/>
  </r>
  <r>
    <x v="22"/>
    <x v="22"/>
    <x v="43"/>
    <x v="37"/>
    <x v="50"/>
    <n v="1840565"/>
    <n v="1922685.865"/>
    <x v="0"/>
    <x v="2"/>
    <x v="3"/>
    <x v="12"/>
    <s v="APROP. DE  LEY"/>
    <m/>
  </r>
  <r>
    <x v="22"/>
    <x v="22"/>
    <x v="44"/>
    <x v="38"/>
    <x v="51"/>
    <n v="1426992"/>
    <n v="1673336.264"/>
    <x v="0"/>
    <x v="2"/>
    <x v="3"/>
    <x v="12"/>
    <s v="APROP. DE  LEY"/>
    <m/>
  </r>
  <r>
    <x v="22"/>
    <x v="22"/>
    <x v="45"/>
    <x v="39"/>
    <x v="52"/>
    <n v="713496"/>
    <n v="836668.13300000003"/>
    <x v="0"/>
    <x v="2"/>
    <x v="3"/>
    <x v="12"/>
    <s v="APROP. DE  LEY"/>
    <m/>
  </r>
  <r>
    <x v="22"/>
    <x v="22"/>
    <x v="46"/>
    <x v="40"/>
    <x v="53"/>
    <n v="8623"/>
    <n v="88800"/>
    <x v="0"/>
    <x v="2"/>
    <x v="3"/>
    <x v="12"/>
    <s v="APROP. DE  LEY"/>
    <m/>
  </r>
  <r>
    <x v="22"/>
    <x v="22"/>
    <x v="2"/>
    <x v="41"/>
    <x v="54"/>
    <n v="26580783"/>
    <n v="36169801.477899998"/>
    <x v="1"/>
    <x v="1"/>
    <x v="1"/>
    <x v="1"/>
    <m/>
    <m/>
  </r>
  <r>
    <x v="22"/>
    <x v="22"/>
    <x v="2"/>
    <x v="42"/>
    <x v="55"/>
    <m/>
    <m/>
    <x v="1"/>
    <x v="1"/>
    <x v="1"/>
    <x v="1"/>
    <m/>
    <m/>
  </r>
  <r>
    <x v="22"/>
    <x v="22"/>
    <x v="47"/>
    <x v="27"/>
    <x v="56"/>
    <n v="1107543"/>
    <n v="1617929.2016200004"/>
    <x v="0"/>
    <x v="2"/>
    <x v="4"/>
    <x v="13"/>
    <s v="OTRO GASTOS"/>
    <m/>
  </r>
  <r>
    <x v="22"/>
    <x v="22"/>
    <x v="48"/>
    <x v="9"/>
    <x v="8"/>
    <n v="0"/>
    <n v="0"/>
    <x v="0"/>
    <x v="2"/>
    <x v="4"/>
    <x v="13"/>
    <s v="GASTOS MERCADEO"/>
    <s v="GASTOS MERCADEO"/>
  </r>
  <r>
    <x v="22"/>
    <x v="22"/>
    <x v="49"/>
    <x v="10"/>
    <x v="57"/>
    <n v="0"/>
    <n v="0"/>
    <x v="0"/>
    <x v="2"/>
    <x v="4"/>
    <x v="13"/>
    <s v="GASTOS SALUD"/>
    <s v="EPS-S"/>
  </r>
  <r>
    <x v="22"/>
    <x v="22"/>
    <x v="50"/>
    <x v="11"/>
    <x v="58"/>
    <n v="0"/>
    <n v="0"/>
    <x v="0"/>
    <x v="2"/>
    <x v="4"/>
    <x v="13"/>
    <s v="GASTOS SALUD"/>
    <s v="IPS"/>
  </r>
  <r>
    <x v="22"/>
    <x v="22"/>
    <x v="51"/>
    <x v="12"/>
    <x v="59"/>
    <n v="0"/>
    <n v="0"/>
    <x v="0"/>
    <x v="2"/>
    <x v="4"/>
    <x v="13"/>
    <s v="GASTOS SALUD"/>
    <s v="EPS"/>
  </r>
  <r>
    <x v="22"/>
    <x v="22"/>
    <x v="52"/>
    <x v="13"/>
    <x v="14"/>
    <n v="0"/>
    <n v="0"/>
    <x v="0"/>
    <x v="2"/>
    <x v="4"/>
    <x v="13"/>
    <s v="GASTOS SALUD"/>
    <s v="MED-PRE"/>
  </r>
  <r>
    <x v="22"/>
    <x v="22"/>
    <x v="53"/>
    <x v="14"/>
    <x v="17"/>
    <n v="0"/>
    <n v="0"/>
    <x v="0"/>
    <x v="2"/>
    <x v="4"/>
    <x v="13"/>
    <s v="GASTOS SERV.SOC"/>
    <m/>
  </r>
  <r>
    <x v="22"/>
    <x v="22"/>
    <x v="54"/>
    <x v="15"/>
    <x v="18"/>
    <n v="27395"/>
    <n v="31036.508999999995"/>
    <x v="0"/>
    <x v="2"/>
    <x v="4"/>
    <x v="13"/>
    <s v="GASTOS SERV.SOC"/>
    <m/>
  </r>
  <r>
    <x v="22"/>
    <x v="22"/>
    <x v="55"/>
    <x v="16"/>
    <x v="37"/>
    <n v="17009"/>
    <n v="19398.623999999989"/>
    <x v="0"/>
    <x v="2"/>
    <x v="4"/>
    <x v="13"/>
    <s v="GASTOS SERV.SOC"/>
    <m/>
  </r>
  <r>
    <x v="22"/>
    <x v="22"/>
    <x v="56"/>
    <x v="17"/>
    <x v="20"/>
    <n v="0"/>
    <n v="0"/>
    <x v="0"/>
    <x v="2"/>
    <x v="4"/>
    <x v="13"/>
    <s v="GASTOS SERV.SOC"/>
    <m/>
  </r>
  <r>
    <x v="22"/>
    <x v="22"/>
    <x v="57"/>
    <x v="18"/>
    <x v="21"/>
    <n v="186"/>
    <n v="752.91800000000001"/>
    <x v="0"/>
    <x v="2"/>
    <x v="4"/>
    <x v="13"/>
    <s v="GASTOS SERV.SOC"/>
    <m/>
  </r>
  <r>
    <x v="22"/>
    <x v="22"/>
    <x v="58"/>
    <x v="19"/>
    <x v="22"/>
    <n v="8331"/>
    <n v="3776.7450000000003"/>
    <x v="0"/>
    <x v="2"/>
    <x v="4"/>
    <x v="13"/>
    <s v="GASTOS SERV.SOC"/>
    <m/>
  </r>
  <r>
    <x v="22"/>
    <x v="22"/>
    <x v="59"/>
    <x v="20"/>
    <x v="23"/>
    <n v="16356"/>
    <n v="22219.649749999997"/>
    <x v="0"/>
    <x v="2"/>
    <x v="4"/>
    <x v="13"/>
    <s v="GASTOS SERV.SOC"/>
    <m/>
  </r>
  <r>
    <x v="22"/>
    <x v="22"/>
    <x v="60"/>
    <x v="21"/>
    <x v="38"/>
    <n v="40566"/>
    <n v="16792.695370000001"/>
    <x v="0"/>
    <x v="2"/>
    <x v="4"/>
    <x v="13"/>
    <s v="GASTOS SERV.SOC"/>
    <s v="CRED. SOCIAL"/>
  </r>
  <r>
    <x v="22"/>
    <x v="22"/>
    <x v="61"/>
    <x v="22"/>
    <x v="25"/>
    <n v="0"/>
    <n v="0"/>
    <x v="0"/>
    <x v="2"/>
    <x v="4"/>
    <x v="13"/>
    <s v="GASTOS SERV.SOC"/>
    <m/>
  </r>
  <r>
    <x v="22"/>
    <x v="22"/>
    <x v="62"/>
    <x v="23"/>
    <x v="26"/>
    <n v="0"/>
    <n v="234.97998000000001"/>
    <x v="0"/>
    <x v="2"/>
    <x v="4"/>
    <x v="13"/>
    <s v="GASTOS SERV.SOC"/>
    <m/>
  </r>
  <r>
    <x v="22"/>
    <x v="22"/>
    <x v="2"/>
    <x v="43"/>
    <x v="60"/>
    <n v="1217386"/>
    <n v="1712141.322720001"/>
    <x v="1"/>
    <x v="1"/>
    <x v="1"/>
    <x v="1"/>
    <m/>
    <m/>
  </r>
  <r>
    <x v="22"/>
    <x v="22"/>
    <x v="2"/>
    <x v="25"/>
    <x v="61"/>
    <m/>
    <m/>
    <x v="1"/>
    <x v="1"/>
    <x v="1"/>
    <x v="1"/>
    <m/>
    <m/>
  </r>
  <r>
    <x v="22"/>
    <x v="22"/>
    <x v="63"/>
    <x v="44"/>
    <x v="62"/>
    <n v="0"/>
    <n v="0"/>
    <x v="0"/>
    <x v="2"/>
    <x v="5"/>
    <x v="14"/>
    <s v="OTRO GASTOS"/>
    <m/>
  </r>
  <r>
    <x v="22"/>
    <x v="22"/>
    <x v="64"/>
    <x v="45"/>
    <x v="63"/>
    <n v="0"/>
    <n v="0"/>
    <x v="0"/>
    <x v="2"/>
    <x v="5"/>
    <x v="14"/>
    <s v="OTRO GASTOS"/>
    <m/>
  </r>
  <r>
    <x v="22"/>
    <x v="22"/>
    <x v="2"/>
    <x v="46"/>
    <x v="62"/>
    <n v="0"/>
    <n v="0"/>
    <x v="1"/>
    <x v="1"/>
    <x v="1"/>
    <x v="1"/>
    <m/>
    <m/>
  </r>
  <r>
    <x v="22"/>
    <x v="22"/>
    <x v="65"/>
    <x v="47"/>
    <x v="64"/>
    <n v="52003488"/>
    <n v="65517491.131809995"/>
    <x v="1"/>
    <x v="1"/>
    <x v="1"/>
    <x v="1"/>
    <m/>
    <m/>
  </r>
  <r>
    <x v="22"/>
    <x v="22"/>
    <x v="66"/>
    <x v="25"/>
    <x v="65"/>
    <n v="82491077"/>
    <n v="103964866.70413999"/>
    <x v="1"/>
    <x v="1"/>
    <x v="1"/>
    <x v="1"/>
    <m/>
    <m/>
  </r>
  <r>
    <x v="22"/>
    <x v="22"/>
    <x v="2"/>
    <x v="25"/>
    <x v="66"/>
    <m/>
    <m/>
    <x v="1"/>
    <x v="1"/>
    <x v="1"/>
    <x v="1"/>
    <m/>
    <m/>
  </r>
  <r>
    <x v="22"/>
    <x v="22"/>
    <x v="67"/>
    <x v="48"/>
    <x v="66"/>
    <n v="1734138"/>
    <n v="-3453900.1747599989"/>
    <x v="1"/>
    <x v="1"/>
    <x v="1"/>
    <x v="1"/>
    <m/>
    <m/>
  </r>
  <r>
    <x v="23"/>
    <x v="23"/>
    <x v="0"/>
    <x v="0"/>
    <x v="0"/>
    <n v="15069803"/>
    <n v="16559364"/>
    <x v="0"/>
    <x v="0"/>
    <x v="0"/>
    <x v="0"/>
    <s v="SUBSIDIO DINERO"/>
    <s v="SUB-DINERO"/>
  </r>
  <r>
    <x v="23"/>
    <x v="23"/>
    <x v="1"/>
    <x v="1"/>
    <x v="1"/>
    <n v="1387319"/>
    <n v="1525235"/>
    <x v="0"/>
    <x v="0"/>
    <x v="0"/>
    <x v="0"/>
    <s v="SUBSIDIO DINERO"/>
    <s v="SUB-DINERO"/>
  </r>
  <r>
    <x v="23"/>
    <x v="23"/>
    <x v="2"/>
    <x v="2"/>
    <x v="2"/>
    <n v="16457122"/>
    <n v="18084599"/>
    <x v="1"/>
    <x v="1"/>
    <x v="1"/>
    <x v="1"/>
    <m/>
    <m/>
  </r>
  <r>
    <x v="23"/>
    <x v="23"/>
    <x v="3"/>
    <x v="3"/>
    <x v="3"/>
    <n v="537241"/>
    <n v="602004"/>
    <x v="0"/>
    <x v="0"/>
    <x v="0"/>
    <x v="2"/>
    <s v="OTRO GASTOS"/>
    <s v="SUB-DINERO"/>
  </r>
  <r>
    <x v="23"/>
    <x v="23"/>
    <x v="4"/>
    <x v="4"/>
    <x v="4"/>
    <n v="0"/>
    <n v="0"/>
    <x v="0"/>
    <x v="0"/>
    <x v="0"/>
    <x v="3"/>
    <s v="OTRO GASTOS"/>
    <m/>
  </r>
  <r>
    <x v="23"/>
    <x v="23"/>
    <x v="2"/>
    <x v="5"/>
    <x v="5"/>
    <n v="0"/>
    <n v="0"/>
    <x v="1"/>
    <x v="1"/>
    <x v="1"/>
    <x v="1"/>
    <m/>
    <m/>
  </r>
  <r>
    <x v="23"/>
    <x v="23"/>
    <x v="5"/>
    <x v="6"/>
    <x v="6"/>
    <n v="0"/>
    <n v="0"/>
    <x v="0"/>
    <x v="0"/>
    <x v="0"/>
    <x v="4"/>
    <s v="OTRO GASTOS"/>
    <m/>
  </r>
  <r>
    <x v="23"/>
    <x v="23"/>
    <x v="2"/>
    <x v="7"/>
    <x v="7"/>
    <n v="0"/>
    <n v="0"/>
    <x v="1"/>
    <x v="1"/>
    <x v="1"/>
    <x v="1"/>
    <m/>
    <m/>
  </r>
  <r>
    <x v="23"/>
    <x v="23"/>
    <x v="2"/>
    <x v="8"/>
    <x v="8"/>
    <m/>
    <m/>
    <x v="1"/>
    <x v="1"/>
    <x v="1"/>
    <x v="1"/>
    <m/>
    <m/>
  </r>
  <r>
    <x v="23"/>
    <x v="23"/>
    <x v="6"/>
    <x v="9"/>
    <x v="9"/>
    <n v="11791618"/>
    <n v="8243295"/>
    <x v="0"/>
    <x v="0"/>
    <x v="0"/>
    <x v="5"/>
    <s v="GASTOS MERCADEO"/>
    <s v="GASTOS MERCADEO"/>
  </r>
  <r>
    <x v="23"/>
    <x v="23"/>
    <x v="2"/>
    <x v="8"/>
    <x v="10"/>
    <m/>
    <m/>
    <x v="1"/>
    <x v="1"/>
    <x v="1"/>
    <x v="1"/>
    <m/>
    <m/>
  </r>
  <r>
    <x v="23"/>
    <x v="23"/>
    <x v="7"/>
    <x v="10"/>
    <x v="11"/>
    <n v="51795135"/>
    <n v="82127865"/>
    <x v="0"/>
    <x v="0"/>
    <x v="0"/>
    <x v="6"/>
    <s v="GASTOS SALUD"/>
    <s v="EPS-S"/>
  </r>
  <r>
    <x v="23"/>
    <x v="23"/>
    <x v="8"/>
    <x v="11"/>
    <x v="12"/>
    <n v="894983"/>
    <n v="754162"/>
    <x v="0"/>
    <x v="0"/>
    <x v="0"/>
    <x v="6"/>
    <s v="GASTOS SALUD"/>
    <s v="IPS"/>
  </r>
  <r>
    <x v="23"/>
    <x v="23"/>
    <x v="9"/>
    <x v="12"/>
    <x v="13"/>
    <n v="0"/>
    <n v="0"/>
    <x v="0"/>
    <x v="0"/>
    <x v="0"/>
    <x v="6"/>
    <s v="GASTOS SALUD"/>
    <s v="EPS"/>
  </r>
  <r>
    <x v="23"/>
    <x v="23"/>
    <x v="10"/>
    <x v="13"/>
    <x v="14"/>
    <n v="0"/>
    <n v="0"/>
    <x v="0"/>
    <x v="0"/>
    <x v="0"/>
    <x v="6"/>
    <s v="GASTOS SALUD"/>
    <s v="MED-PRE"/>
  </r>
  <r>
    <x v="23"/>
    <x v="23"/>
    <x v="2"/>
    <x v="8"/>
    <x v="15"/>
    <n v="52690118"/>
    <n v="82882027"/>
    <x v="1"/>
    <x v="1"/>
    <x v="1"/>
    <x v="1"/>
    <m/>
    <m/>
  </r>
  <r>
    <x v="23"/>
    <x v="23"/>
    <x v="2"/>
    <x v="8"/>
    <x v="16"/>
    <m/>
    <m/>
    <x v="1"/>
    <x v="1"/>
    <x v="1"/>
    <x v="1"/>
    <m/>
    <m/>
  </r>
  <r>
    <x v="23"/>
    <x v="23"/>
    <x v="11"/>
    <x v="14"/>
    <x v="17"/>
    <n v="0"/>
    <n v="0"/>
    <x v="0"/>
    <x v="0"/>
    <x v="0"/>
    <x v="7"/>
    <s v="GASTOS SERV.SOC"/>
    <m/>
  </r>
  <r>
    <x v="23"/>
    <x v="23"/>
    <x v="12"/>
    <x v="15"/>
    <x v="18"/>
    <n v="2646392"/>
    <n v="2355044"/>
    <x v="0"/>
    <x v="0"/>
    <x v="0"/>
    <x v="7"/>
    <s v="GASTOS SERV.SOC"/>
    <m/>
  </r>
  <r>
    <x v="23"/>
    <x v="23"/>
    <x v="13"/>
    <x v="16"/>
    <x v="19"/>
    <n v="1896363"/>
    <n v="2237741"/>
    <x v="0"/>
    <x v="0"/>
    <x v="0"/>
    <x v="7"/>
    <s v="GASTOS SERV.SOC"/>
    <m/>
  </r>
  <r>
    <x v="23"/>
    <x v="23"/>
    <x v="14"/>
    <x v="17"/>
    <x v="20"/>
    <n v="242526"/>
    <n v="249602"/>
    <x v="0"/>
    <x v="0"/>
    <x v="0"/>
    <x v="7"/>
    <s v="GASTOS SERV.SOC"/>
    <m/>
  </r>
  <r>
    <x v="23"/>
    <x v="23"/>
    <x v="15"/>
    <x v="18"/>
    <x v="21"/>
    <n v="0"/>
    <n v="0"/>
    <x v="0"/>
    <x v="0"/>
    <x v="0"/>
    <x v="7"/>
    <s v="GASTOS SERV.SOC"/>
    <m/>
  </r>
  <r>
    <x v="23"/>
    <x v="23"/>
    <x v="16"/>
    <x v="19"/>
    <x v="22"/>
    <n v="0"/>
    <n v="0"/>
    <x v="0"/>
    <x v="0"/>
    <x v="0"/>
    <x v="7"/>
    <s v="GASTOS SERV.SOC"/>
    <m/>
  </r>
  <r>
    <x v="23"/>
    <x v="23"/>
    <x v="17"/>
    <x v="20"/>
    <x v="23"/>
    <n v="7254826"/>
    <n v="7278591"/>
    <x v="0"/>
    <x v="0"/>
    <x v="0"/>
    <x v="7"/>
    <s v="GASTOS SERV.SOC"/>
    <m/>
  </r>
  <r>
    <x v="23"/>
    <x v="23"/>
    <x v="18"/>
    <x v="21"/>
    <x v="24"/>
    <n v="205544"/>
    <n v="320264"/>
    <x v="0"/>
    <x v="0"/>
    <x v="0"/>
    <x v="7"/>
    <s v="GASTOS SERV.SOC"/>
    <s v="CRED. SOCIAL"/>
  </r>
  <r>
    <x v="23"/>
    <x v="23"/>
    <x v="19"/>
    <x v="22"/>
    <x v="25"/>
    <n v="0"/>
    <n v="0"/>
    <x v="0"/>
    <x v="0"/>
    <x v="0"/>
    <x v="7"/>
    <s v="GASTOS SERV.SOC"/>
    <m/>
  </r>
  <r>
    <x v="23"/>
    <x v="23"/>
    <x v="20"/>
    <x v="23"/>
    <x v="26"/>
    <n v="766995"/>
    <n v="95000"/>
    <x v="0"/>
    <x v="0"/>
    <x v="0"/>
    <x v="7"/>
    <s v="GASTOS SERV.SOC"/>
    <m/>
  </r>
  <r>
    <x v="23"/>
    <x v="23"/>
    <x v="2"/>
    <x v="8"/>
    <x v="27"/>
    <n v="13012646"/>
    <n v="12536242"/>
    <x v="1"/>
    <x v="1"/>
    <x v="1"/>
    <x v="1"/>
    <m/>
    <m/>
  </r>
  <r>
    <x v="23"/>
    <x v="23"/>
    <x v="2"/>
    <x v="24"/>
    <x v="28"/>
    <n v="94488745"/>
    <n v="122348167"/>
    <x v="1"/>
    <x v="1"/>
    <x v="1"/>
    <x v="1"/>
    <m/>
    <m/>
  </r>
  <r>
    <x v="23"/>
    <x v="23"/>
    <x v="2"/>
    <x v="25"/>
    <x v="29"/>
    <m/>
    <m/>
    <x v="1"/>
    <x v="1"/>
    <x v="1"/>
    <x v="1"/>
    <m/>
    <m/>
  </r>
  <r>
    <x v="23"/>
    <x v="23"/>
    <x v="2"/>
    <x v="26"/>
    <x v="30"/>
    <m/>
    <m/>
    <x v="1"/>
    <x v="1"/>
    <x v="1"/>
    <x v="1"/>
    <m/>
    <m/>
  </r>
  <r>
    <x v="23"/>
    <x v="23"/>
    <x v="21"/>
    <x v="27"/>
    <x v="31"/>
    <n v="3762221"/>
    <n v="4136230"/>
    <x v="0"/>
    <x v="2"/>
    <x v="2"/>
    <x v="8"/>
    <s v="GTOS ADMON"/>
    <m/>
  </r>
  <r>
    <x v="23"/>
    <x v="23"/>
    <x v="2"/>
    <x v="26"/>
    <x v="8"/>
    <m/>
    <m/>
    <x v="1"/>
    <x v="1"/>
    <x v="1"/>
    <x v="1"/>
    <m/>
    <m/>
  </r>
  <r>
    <x v="23"/>
    <x v="23"/>
    <x v="22"/>
    <x v="9"/>
    <x v="32"/>
    <n v="1665015"/>
    <n v="1496547"/>
    <x v="0"/>
    <x v="2"/>
    <x v="2"/>
    <x v="9"/>
    <s v="GASTOS MERCADEO"/>
    <s v="GASTOS MERCADEO"/>
  </r>
  <r>
    <x v="23"/>
    <x v="23"/>
    <x v="2"/>
    <x v="26"/>
    <x v="33"/>
    <m/>
    <m/>
    <x v="1"/>
    <x v="1"/>
    <x v="1"/>
    <x v="1"/>
    <m/>
    <m/>
  </r>
  <r>
    <x v="23"/>
    <x v="23"/>
    <x v="23"/>
    <x v="10"/>
    <x v="34"/>
    <n v="1134044"/>
    <n v="1522040"/>
    <x v="0"/>
    <x v="2"/>
    <x v="2"/>
    <x v="10"/>
    <s v="GASTOS SALUD"/>
    <s v="EPS-S"/>
  </r>
  <r>
    <x v="23"/>
    <x v="23"/>
    <x v="24"/>
    <x v="11"/>
    <x v="12"/>
    <n v="88529"/>
    <n v="236746"/>
    <x v="0"/>
    <x v="2"/>
    <x v="2"/>
    <x v="10"/>
    <s v="GASTOS SALUD"/>
    <s v="IPS"/>
  </r>
  <r>
    <x v="23"/>
    <x v="23"/>
    <x v="25"/>
    <x v="12"/>
    <x v="13"/>
    <n v="0"/>
    <n v="0"/>
    <x v="0"/>
    <x v="2"/>
    <x v="2"/>
    <x v="10"/>
    <s v="GASTOS SALUD"/>
    <s v="EPS"/>
  </r>
  <r>
    <x v="23"/>
    <x v="23"/>
    <x v="26"/>
    <x v="13"/>
    <x v="14"/>
    <n v="0"/>
    <n v="0"/>
    <x v="0"/>
    <x v="2"/>
    <x v="2"/>
    <x v="10"/>
    <s v="GASTOS SALUD"/>
    <s v="MED-PRE"/>
  </r>
  <r>
    <x v="23"/>
    <x v="23"/>
    <x v="2"/>
    <x v="26"/>
    <x v="35"/>
    <n v="1222573"/>
    <n v="1758786"/>
    <x v="1"/>
    <x v="1"/>
    <x v="1"/>
    <x v="1"/>
    <m/>
    <m/>
  </r>
  <r>
    <x v="23"/>
    <x v="23"/>
    <x v="2"/>
    <x v="26"/>
    <x v="36"/>
    <m/>
    <m/>
    <x v="1"/>
    <x v="1"/>
    <x v="1"/>
    <x v="1"/>
    <m/>
    <m/>
  </r>
  <r>
    <x v="23"/>
    <x v="23"/>
    <x v="27"/>
    <x v="14"/>
    <x v="17"/>
    <n v="0"/>
    <n v="0"/>
    <x v="0"/>
    <x v="2"/>
    <x v="2"/>
    <x v="11"/>
    <s v="GASTOS SERV.SOC"/>
    <m/>
  </r>
  <r>
    <x v="23"/>
    <x v="23"/>
    <x v="28"/>
    <x v="15"/>
    <x v="18"/>
    <n v="1509339"/>
    <n v="1772796"/>
    <x v="0"/>
    <x v="2"/>
    <x v="2"/>
    <x v="11"/>
    <s v="GASTOS SERV.SOC"/>
    <m/>
  </r>
  <r>
    <x v="23"/>
    <x v="23"/>
    <x v="29"/>
    <x v="16"/>
    <x v="37"/>
    <n v="2008390"/>
    <n v="2195118"/>
    <x v="0"/>
    <x v="2"/>
    <x v="2"/>
    <x v="11"/>
    <s v="GASTOS SERV.SOC"/>
    <m/>
  </r>
  <r>
    <x v="23"/>
    <x v="23"/>
    <x v="30"/>
    <x v="17"/>
    <x v="20"/>
    <n v="450691"/>
    <n v="483978"/>
    <x v="0"/>
    <x v="2"/>
    <x v="2"/>
    <x v="11"/>
    <s v="GASTOS SERV.SOC"/>
    <m/>
  </r>
  <r>
    <x v="23"/>
    <x v="23"/>
    <x v="31"/>
    <x v="18"/>
    <x v="21"/>
    <n v="0"/>
    <n v="0"/>
    <x v="0"/>
    <x v="2"/>
    <x v="2"/>
    <x v="11"/>
    <s v="GASTOS SERV.SOC"/>
    <m/>
  </r>
  <r>
    <x v="23"/>
    <x v="23"/>
    <x v="32"/>
    <x v="19"/>
    <x v="22"/>
    <n v="405348"/>
    <n v="432507"/>
    <x v="0"/>
    <x v="2"/>
    <x v="2"/>
    <x v="11"/>
    <s v="GASTOS SERV.SOC"/>
    <m/>
  </r>
  <r>
    <x v="23"/>
    <x v="23"/>
    <x v="33"/>
    <x v="20"/>
    <x v="23"/>
    <n v="4995353"/>
    <n v="5356016"/>
    <x v="0"/>
    <x v="2"/>
    <x v="2"/>
    <x v="11"/>
    <s v="GASTOS SERV.SOC"/>
    <m/>
  </r>
  <r>
    <x v="23"/>
    <x v="23"/>
    <x v="34"/>
    <x v="21"/>
    <x v="38"/>
    <n v="142020"/>
    <n v="369134"/>
    <x v="0"/>
    <x v="2"/>
    <x v="2"/>
    <x v="11"/>
    <s v="GASTOS SERV.SOC"/>
    <s v="CRED. SOCIAL"/>
  </r>
  <r>
    <x v="23"/>
    <x v="23"/>
    <x v="35"/>
    <x v="22"/>
    <x v="39"/>
    <n v="0"/>
    <n v="0"/>
    <x v="0"/>
    <x v="2"/>
    <x v="2"/>
    <x v="11"/>
    <s v="GASTOS SERV.SOC"/>
    <m/>
  </r>
  <r>
    <x v="23"/>
    <x v="23"/>
    <x v="36"/>
    <x v="23"/>
    <x v="26"/>
    <n v="0"/>
    <n v="3416"/>
    <x v="0"/>
    <x v="2"/>
    <x v="2"/>
    <x v="11"/>
    <s v="GASTOS SERV.SOC"/>
    <m/>
  </r>
  <r>
    <x v="23"/>
    <x v="23"/>
    <x v="2"/>
    <x v="26"/>
    <x v="40"/>
    <n v="9511141"/>
    <n v="10612965"/>
    <x v="1"/>
    <x v="1"/>
    <x v="1"/>
    <x v="1"/>
    <m/>
    <m/>
  </r>
  <r>
    <x v="23"/>
    <x v="23"/>
    <x v="2"/>
    <x v="28"/>
    <x v="41"/>
    <n v="16160950"/>
    <n v="18004528"/>
    <x v="1"/>
    <x v="1"/>
    <x v="1"/>
    <x v="1"/>
    <m/>
    <m/>
  </r>
  <r>
    <x v="23"/>
    <x v="23"/>
    <x v="2"/>
    <x v="29"/>
    <x v="42"/>
    <m/>
    <m/>
    <x v="1"/>
    <x v="1"/>
    <x v="1"/>
    <x v="1"/>
    <m/>
    <m/>
  </r>
  <r>
    <x v="23"/>
    <x v="23"/>
    <x v="2"/>
    <x v="30"/>
    <x v="43"/>
    <n v="5643332"/>
    <n v="6204344"/>
    <x v="1"/>
    <x v="1"/>
    <x v="1"/>
    <x v="1"/>
    <m/>
    <m/>
  </r>
  <r>
    <x v="23"/>
    <x v="23"/>
    <x v="37"/>
    <x v="31"/>
    <x v="44"/>
    <n v="1881111"/>
    <n v="2068115"/>
    <x v="0"/>
    <x v="2"/>
    <x v="3"/>
    <x v="12"/>
    <s v="APROP. DE  LEY"/>
    <m/>
  </r>
  <r>
    <x v="23"/>
    <x v="23"/>
    <x v="38"/>
    <x v="32"/>
    <x v="45"/>
    <n v="2821666"/>
    <n v="3102172"/>
    <x v="0"/>
    <x v="2"/>
    <x v="3"/>
    <x v="12"/>
    <s v="APROP. DE  LEY"/>
    <m/>
  </r>
  <r>
    <x v="23"/>
    <x v="23"/>
    <x v="39"/>
    <x v="33"/>
    <x v="46"/>
    <n v="940555"/>
    <n v="1034057"/>
    <x v="0"/>
    <x v="2"/>
    <x v="3"/>
    <x v="12"/>
    <s v="APROP. DE  LEY"/>
    <m/>
  </r>
  <r>
    <x v="23"/>
    <x v="23"/>
    <x v="40"/>
    <x v="34"/>
    <x v="47"/>
    <n v="5290623"/>
    <n v="5816572"/>
    <x v="0"/>
    <x v="2"/>
    <x v="3"/>
    <x v="12"/>
    <s v="APROP. DE  LEY"/>
    <m/>
  </r>
  <r>
    <x v="23"/>
    <x v="23"/>
    <x v="41"/>
    <x v="35"/>
    <x v="48"/>
    <n v="2351388"/>
    <n v="2585143"/>
    <x v="0"/>
    <x v="2"/>
    <x v="3"/>
    <x v="12"/>
    <s v="APROP. DE  LEY"/>
    <m/>
  </r>
  <r>
    <x v="23"/>
    <x v="23"/>
    <x v="42"/>
    <x v="36"/>
    <x v="49"/>
    <n v="2939235"/>
    <n v="3231429"/>
    <x v="0"/>
    <x v="2"/>
    <x v="3"/>
    <x v="12"/>
    <s v="APROP. DE  LEY"/>
    <m/>
  </r>
  <r>
    <x v="23"/>
    <x v="23"/>
    <x v="43"/>
    <x v="37"/>
    <x v="50"/>
    <n v="2395938"/>
    <n v="2219943"/>
    <x v="0"/>
    <x v="2"/>
    <x v="3"/>
    <x v="12"/>
    <s v="APROP. DE  LEY"/>
    <m/>
  </r>
  <r>
    <x v="23"/>
    <x v="23"/>
    <x v="44"/>
    <x v="38"/>
    <x v="51"/>
    <n v="940555"/>
    <n v="1034057"/>
    <x v="0"/>
    <x v="2"/>
    <x v="3"/>
    <x v="12"/>
    <s v="APROP. DE  LEY"/>
    <m/>
  </r>
  <r>
    <x v="23"/>
    <x v="23"/>
    <x v="45"/>
    <x v="39"/>
    <x v="52"/>
    <n v="470278"/>
    <n v="517029"/>
    <x v="0"/>
    <x v="2"/>
    <x v="3"/>
    <x v="12"/>
    <s v="APROP. DE  LEY"/>
    <m/>
  </r>
  <r>
    <x v="23"/>
    <x v="23"/>
    <x v="46"/>
    <x v="40"/>
    <x v="53"/>
    <n v="21914"/>
    <n v="18996"/>
    <x v="0"/>
    <x v="2"/>
    <x v="3"/>
    <x v="12"/>
    <s v="APROP. DE  LEY"/>
    <m/>
  </r>
  <r>
    <x v="23"/>
    <x v="23"/>
    <x v="2"/>
    <x v="41"/>
    <x v="54"/>
    <n v="14762640"/>
    <n v="15810941"/>
    <x v="1"/>
    <x v="1"/>
    <x v="1"/>
    <x v="1"/>
    <m/>
    <m/>
  </r>
  <r>
    <x v="23"/>
    <x v="23"/>
    <x v="2"/>
    <x v="42"/>
    <x v="55"/>
    <m/>
    <m/>
    <x v="1"/>
    <x v="1"/>
    <x v="1"/>
    <x v="1"/>
    <m/>
    <m/>
  </r>
  <r>
    <x v="23"/>
    <x v="23"/>
    <x v="47"/>
    <x v="27"/>
    <x v="56"/>
    <n v="562217"/>
    <n v="638662"/>
    <x v="0"/>
    <x v="2"/>
    <x v="4"/>
    <x v="13"/>
    <s v="OTRO GASTOS"/>
    <m/>
  </r>
  <r>
    <x v="23"/>
    <x v="23"/>
    <x v="48"/>
    <x v="9"/>
    <x v="8"/>
    <n v="175178"/>
    <n v="80760"/>
    <x v="0"/>
    <x v="2"/>
    <x v="4"/>
    <x v="13"/>
    <s v="GASTOS MERCADEO"/>
    <s v="GASTOS MERCADEO"/>
  </r>
  <r>
    <x v="23"/>
    <x v="23"/>
    <x v="49"/>
    <x v="10"/>
    <x v="57"/>
    <n v="1308013"/>
    <n v="969103"/>
    <x v="0"/>
    <x v="2"/>
    <x v="4"/>
    <x v="13"/>
    <s v="GASTOS SALUD"/>
    <s v="EPS-S"/>
  </r>
  <r>
    <x v="23"/>
    <x v="23"/>
    <x v="50"/>
    <x v="11"/>
    <x v="58"/>
    <n v="8719"/>
    <n v="13394"/>
    <x v="0"/>
    <x v="2"/>
    <x v="4"/>
    <x v="13"/>
    <s v="GASTOS SALUD"/>
    <s v="IPS"/>
  </r>
  <r>
    <x v="23"/>
    <x v="23"/>
    <x v="51"/>
    <x v="12"/>
    <x v="59"/>
    <n v="0"/>
    <n v="0"/>
    <x v="0"/>
    <x v="2"/>
    <x v="4"/>
    <x v="13"/>
    <s v="GASTOS SALUD"/>
    <s v="EPS"/>
  </r>
  <r>
    <x v="23"/>
    <x v="23"/>
    <x v="52"/>
    <x v="13"/>
    <x v="14"/>
    <n v="0"/>
    <n v="0"/>
    <x v="0"/>
    <x v="2"/>
    <x v="4"/>
    <x v="13"/>
    <s v="GASTOS SALUD"/>
    <s v="MED-PRE"/>
  </r>
  <r>
    <x v="23"/>
    <x v="23"/>
    <x v="53"/>
    <x v="14"/>
    <x v="17"/>
    <n v="0"/>
    <n v="0"/>
    <x v="0"/>
    <x v="2"/>
    <x v="4"/>
    <x v="13"/>
    <s v="GASTOS SERV.SOC"/>
    <m/>
  </r>
  <r>
    <x v="23"/>
    <x v="23"/>
    <x v="54"/>
    <x v="15"/>
    <x v="18"/>
    <n v="40425"/>
    <n v="28057"/>
    <x v="0"/>
    <x v="2"/>
    <x v="4"/>
    <x v="13"/>
    <s v="GASTOS SERV.SOC"/>
    <m/>
  </r>
  <r>
    <x v="23"/>
    <x v="23"/>
    <x v="55"/>
    <x v="16"/>
    <x v="37"/>
    <n v="13924"/>
    <n v="27388"/>
    <x v="0"/>
    <x v="2"/>
    <x v="4"/>
    <x v="13"/>
    <s v="GASTOS SERV.SOC"/>
    <m/>
  </r>
  <r>
    <x v="23"/>
    <x v="23"/>
    <x v="56"/>
    <x v="17"/>
    <x v="20"/>
    <n v="1165"/>
    <n v="3663"/>
    <x v="0"/>
    <x v="2"/>
    <x v="4"/>
    <x v="13"/>
    <s v="GASTOS SERV.SOC"/>
    <m/>
  </r>
  <r>
    <x v="23"/>
    <x v="23"/>
    <x v="57"/>
    <x v="18"/>
    <x v="21"/>
    <n v="0"/>
    <n v="0"/>
    <x v="0"/>
    <x v="2"/>
    <x v="4"/>
    <x v="13"/>
    <s v="GASTOS SERV.SOC"/>
    <m/>
  </r>
  <r>
    <x v="23"/>
    <x v="23"/>
    <x v="58"/>
    <x v="19"/>
    <x v="22"/>
    <n v="17415"/>
    <n v="47812"/>
    <x v="0"/>
    <x v="2"/>
    <x v="4"/>
    <x v="13"/>
    <s v="GASTOS SERV.SOC"/>
    <m/>
  </r>
  <r>
    <x v="23"/>
    <x v="23"/>
    <x v="59"/>
    <x v="20"/>
    <x v="23"/>
    <n v="77604"/>
    <n v="85621"/>
    <x v="0"/>
    <x v="2"/>
    <x v="4"/>
    <x v="13"/>
    <s v="GASTOS SERV.SOC"/>
    <m/>
  </r>
  <r>
    <x v="23"/>
    <x v="23"/>
    <x v="60"/>
    <x v="21"/>
    <x v="38"/>
    <n v="12714"/>
    <n v="3063"/>
    <x v="0"/>
    <x v="2"/>
    <x v="4"/>
    <x v="13"/>
    <s v="GASTOS SERV.SOC"/>
    <s v="CRED. SOCIAL"/>
  </r>
  <r>
    <x v="23"/>
    <x v="23"/>
    <x v="61"/>
    <x v="22"/>
    <x v="25"/>
    <n v="0"/>
    <n v="0"/>
    <x v="0"/>
    <x v="2"/>
    <x v="4"/>
    <x v="13"/>
    <s v="GASTOS SERV.SOC"/>
    <m/>
  </r>
  <r>
    <x v="23"/>
    <x v="23"/>
    <x v="62"/>
    <x v="23"/>
    <x v="26"/>
    <n v="0"/>
    <n v="0"/>
    <x v="0"/>
    <x v="2"/>
    <x v="4"/>
    <x v="13"/>
    <s v="GASTOS SERV.SOC"/>
    <m/>
  </r>
  <r>
    <x v="23"/>
    <x v="23"/>
    <x v="2"/>
    <x v="43"/>
    <x v="60"/>
    <n v="2217374"/>
    <n v="1897523"/>
    <x v="1"/>
    <x v="1"/>
    <x v="1"/>
    <x v="1"/>
    <m/>
    <m/>
  </r>
  <r>
    <x v="23"/>
    <x v="23"/>
    <x v="2"/>
    <x v="25"/>
    <x v="61"/>
    <m/>
    <m/>
    <x v="1"/>
    <x v="1"/>
    <x v="1"/>
    <x v="1"/>
    <m/>
    <m/>
  </r>
  <r>
    <x v="23"/>
    <x v="23"/>
    <x v="63"/>
    <x v="44"/>
    <x v="62"/>
    <n v="170484"/>
    <n v="0"/>
    <x v="0"/>
    <x v="2"/>
    <x v="5"/>
    <x v="14"/>
    <s v="OTRO GASTOS"/>
    <m/>
  </r>
  <r>
    <x v="23"/>
    <x v="23"/>
    <x v="64"/>
    <x v="45"/>
    <x v="63"/>
    <n v="116842"/>
    <n v="116833"/>
    <x v="0"/>
    <x v="2"/>
    <x v="5"/>
    <x v="14"/>
    <s v="OTRO GASTOS"/>
    <m/>
  </r>
  <r>
    <x v="23"/>
    <x v="23"/>
    <x v="2"/>
    <x v="46"/>
    <x v="62"/>
    <n v="287326"/>
    <n v="116833"/>
    <x v="1"/>
    <x v="1"/>
    <x v="1"/>
    <x v="1"/>
    <m/>
    <m/>
  </r>
  <r>
    <x v="23"/>
    <x v="23"/>
    <x v="65"/>
    <x v="47"/>
    <x v="64"/>
    <n v="33428290"/>
    <n v="35829825"/>
    <x v="1"/>
    <x v="1"/>
    <x v="1"/>
    <x v="1"/>
    <m/>
    <m/>
  </r>
  <r>
    <x v="23"/>
    <x v="23"/>
    <x v="66"/>
    <x v="25"/>
    <x v="65"/>
    <n v="127917035"/>
    <n v="158177992"/>
    <x v="1"/>
    <x v="1"/>
    <x v="1"/>
    <x v="1"/>
    <m/>
    <m/>
  </r>
  <r>
    <x v="23"/>
    <x v="23"/>
    <x v="2"/>
    <x v="25"/>
    <x v="66"/>
    <m/>
    <m/>
    <x v="1"/>
    <x v="1"/>
    <x v="1"/>
    <x v="1"/>
    <m/>
    <m/>
  </r>
  <r>
    <x v="23"/>
    <x v="23"/>
    <x v="67"/>
    <x v="48"/>
    <x v="66"/>
    <n v="4199173"/>
    <n v="8848897"/>
    <x v="1"/>
    <x v="1"/>
    <x v="1"/>
    <x v="1"/>
    <m/>
    <m/>
  </r>
  <r>
    <x v="24"/>
    <x v="24"/>
    <x v="0"/>
    <x v="0"/>
    <x v="0"/>
    <n v="8756417.7310000006"/>
    <n v="9103949.3780000005"/>
    <x v="0"/>
    <x v="0"/>
    <x v="0"/>
    <x v="0"/>
    <s v="SUBSIDIO DINERO"/>
    <s v="SUB-DINERO"/>
  </r>
  <r>
    <x v="24"/>
    <x v="24"/>
    <x v="1"/>
    <x v="1"/>
    <x v="1"/>
    <n v="371552.59"/>
    <n v="395382.19948000001"/>
    <x v="0"/>
    <x v="0"/>
    <x v="0"/>
    <x v="0"/>
    <s v="SUBSIDIO DINERO"/>
    <s v="SUB-DINERO"/>
  </r>
  <r>
    <x v="24"/>
    <x v="24"/>
    <x v="2"/>
    <x v="2"/>
    <x v="2"/>
    <n v="9127970.3210000005"/>
    <n v="9499331.5774800014"/>
    <x v="1"/>
    <x v="1"/>
    <x v="1"/>
    <x v="1"/>
    <m/>
    <m/>
  </r>
  <r>
    <x v="24"/>
    <x v="24"/>
    <x v="3"/>
    <x v="3"/>
    <x v="3"/>
    <n v="701463.33299999998"/>
    <n v="960514.96524000005"/>
    <x v="0"/>
    <x v="0"/>
    <x v="0"/>
    <x v="2"/>
    <s v="OTRO GASTOS"/>
    <s v="SUB-DINERO"/>
  </r>
  <r>
    <x v="24"/>
    <x v="24"/>
    <x v="4"/>
    <x v="4"/>
    <x v="4"/>
    <n v="621671.16"/>
    <n v="575452.41433000006"/>
    <x v="0"/>
    <x v="0"/>
    <x v="0"/>
    <x v="3"/>
    <s v="OTRO GASTOS"/>
    <m/>
  </r>
  <r>
    <x v="24"/>
    <x v="24"/>
    <x v="2"/>
    <x v="5"/>
    <x v="5"/>
    <n v="621671.16"/>
    <n v="575452.41433000006"/>
    <x v="1"/>
    <x v="1"/>
    <x v="1"/>
    <x v="1"/>
    <m/>
    <m/>
  </r>
  <r>
    <x v="24"/>
    <x v="24"/>
    <x v="5"/>
    <x v="6"/>
    <x v="6"/>
    <n v="0"/>
    <n v="0"/>
    <x v="0"/>
    <x v="0"/>
    <x v="0"/>
    <x v="4"/>
    <s v="OTRO GASTOS"/>
    <m/>
  </r>
  <r>
    <x v="24"/>
    <x v="24"/>
    <x v="2"/>
    <x v="7"/>
    <x v="7"/>
    <n v="0"/>
    <n v="0"/>
    <x v="1"/>
    <x v="1"/>
    <x v="1"/>
    <x v="1"/>
    <m/>
    <m/>
  </r>
  <r>
    <x v="24"/>
    <x v="24"/>
    <x v="2"/>
    <x v="8"/>
    <x v="8"/>
    <m/>
    <m/>
    <x v="1"/>
    <x v="1"/>
    <x v="1"/>
    <x v="1"/>
    <m/>
    <m/>
  </r>
  <r>
    <x v="24"/>
    <x v="24"/>
    <x v="6"/>
    <x v="9"/>
    <x v="9"/>
    <n v="0"/>
    <n v="0"/>
    <x v="0"/>
    <x v="0"/>
    <x v="0"/>
    <x v="5"/>
    <s v="GASTOS MERCADEO"/>
    <s v="GASTOS MERCADEO"/>
  </r>
  <r>
    <x v="24"/>
    <x v="24"/>
    <x v="2"/>
    <x v="8"/>
    <x v="10"/>
    <m/>
    <m/>
    <x v="1"/>
    <x v="1"/>
    <x v="1"/>
    <x v="1"/>
    <m/>
    <m/>
  </r>
  <r>
    <x v="24"/>
    <x v="24"/>
    <x v="7"/>
    <x v="10"/>
    <x v="11"/>
    <n v="44893518.641000003"/>
    <n v="59929675.857809998"/>
    <x v="0"/>
    <x v="0"/>
    <x v="0"/>
    <x v="6"/>
    <s v="GASTOS SALUD"/>
    <s v="EPS-S"/>
  </r>
  <r>
    <x v="24"/>
    <x v="24"/>
    <x v="8"/>
    <x v="11"/>
    <x v="12"/>
    <n v="1431822.919"/>
    <n v="551478.11499999999"/>
    <x v="0"/>
    <x v="0"/>
    <x v="0"/>
    <x v="6"/>
    <s v="GASTOS SALUD"/>
    <s v="IPS"/>
  </r>
  <r>
    <x v="24"/>
    <x v="24"/>
    <x v="9"/>
    <x v="12"/>
    <x v="13"/>
    <n v="0"/>
    <n v="0"/>
    <x v="0"/>
    <x v="0"/>
    <x v="0"/>
    <x v="6"/>
    <s v="GASTOS SALUD"/>
    <s v="EPS"/>
  </r>
  <r>
    <x v="24"/>
    <x v="24"/>
    <x v="10"/>
    <x v="13"/>
    <x v="14"/>
    <n v="0"/>
    <n v="0"/>
    <x v="0"/>
    <x v="0"/>
    <x v="0"/>
    <x v="6"/>
    <s v="GASTOS SALUD"/>
    <s v="MED-PRE"/>
  </r>
  <r>
    <x v="24"/>
    <x v="24"/>
    <x v="2"/>
    <x v="8"/>
    <x v="15"/>
    <n v="46325341.560000002"/>
    <n v="60481153.97281"/>
    <x v="1"/>
    <x v="1"/>
    <x v="1"/>
    <x v="1"/>
    <m/>
    <m/>
  </r>
  <r>
    <x v="24"/>
    <x v="24"/>
    <x v="2"/>
    <x v="8"/>
    <x v="16"/>
    <m/>
    <m/>
    <x v="1"/>
    <x v="1"/>
    <x v="1"/>
    <x v="1"/>
    <m/>
    <m/>
  </r>
  <r>
    <x v="24"/>
    <x v="24"/>
    <x v="11"/>
    <x v="14"/>
    <x v="17"/>
    <n v="0"/>
    <n v="0"/>
    <x v="0"/>
    <x v="0"/>
    <x v="0"/>
    <x v="7"/>
    <s v="GASTOS SERV.SOC"/>
    <m/>
  </r>
  <r>
    <x v="24"/>
    <x v="24"/>
    <x v="12"/>
    <x v="15"/>
    <x v="18"/>
    <n v="1330129.53"/>
    <n v="1248834.30617"/>
    <x v="0"/>
    <x v="0"/>
    <x v="0"/>
    <x v="7"/>
    <s v="GASTOS SERV.SOC"/>
    <m/>
  </r>
  <r>
    <x v="24"/>
    <x v="24"/>
    <x v="13"/>
    <x v="16"/>
    <x v="19"/>
    <n v="353197.288"/>
    <n v="221036.85329999999"/>
    <x v="0"/>
    <x v="0"/>
    <x v="0"/>
    <x v="7"/>
    <s v="GASTOS SERV.SOC"/>
    <m/>
  </r>
  <r>
    <x v="24"/>
    <x v="24"/>
    <x v="14"/>
    <x v="17"/>
    <x v="20"/>
    <n v="0"/>
    <n v="0"/>
    <x v="0"/>
    <x v="0"/>
    <x v="0"/>
    <x v="7"/>
    <s v="GASTOS SERV.SOC"/>
    <m/>
  </r>
  <r>
    <x v="24"/>
    <x v="24"/>
    <x v="15"/>
    <x v="18"/>
    <x v="21"/>
    <n v="0"/>
    <n v="0"/>
    <x v="0"/>
    <x v="0"/>
    <x v="0"/>
    <x v="7"/>
    <s v="GASTOS SERV.SOC"/>
    <m/>
  </r>
  <r>
    <x v="24"/>
    <x v="24"/>
    <x v="16"/>
    <x v="19"/>
    <x v="22"/>
    <n v="0"/>
    <n v="0"/>
    <x v="0"/>
    <x v="0"/>
    <x v="0"/>
    <x v="7"/>
    <s v="GASTOS SERV.SOC"/>
    <m/>
  </r>
  <r>
    <x v="24"/>
    <x v="24"/>
    <x v="17"/>
    <x v="20"/>
    <x v="23"/>
    <n v="631713.66099999996"/>
    <n v="538044.37653000001"/>
    <x v="0"/>
    <x v="0"/>
    <x v="0"/>
    <x v="7"/>
    <s v="GASTOS SERV.SOC"/>
    <m/>
  </r>
  <r>
    <x v="24"/>
    <x v="24"/>
    <x v="18"/>
    <x v="21"/>
    <x v="24"/>
    <n v="103012.96799999999"/>
    <n v="132369.37100000001"/>
    <x v="0"/>
    <x v="0"/>
    <x v="0"/>
    <x v="7"/>
    <s v="GASTOS SERV.SOC"/>
    <s v="CRED. SOCIAL"/>
  </r>
  <r>
    <x v="24"/>
    <x v="24"/>
    <x v="19"/>
    <x v="22"/>
    <x v="25"/>
    <n v="0"/>
    <n v="0"/>
    <x v="0"/>
    <x v="0"/>
    <x v="0"/>
    <x v="7"/>
    <s v="GASTOS SERV.SOC"/>
    <m/>
  </r>
  <r>
    <x v="24"/>
    <x v="24"/>
    <x v="20"/>
    <x v="23"/>
    <x v="26"/>
    <n v="0"/>
    <n v="0"/>
    <x v="0"/>
    <x v="0"/>
    <x v="0"/>
    <x v="7"/>
    <s v="GASTOS SERV.SOC"/>
    <m/>
  </r>
  <r>
    <x v="24"/>
    <x v="24"/>
    <x v="2"/>
    <x v="8"/>
    <x v="27"/>
    <n v="2418053.4469999997"/>
    <n v="2140284.9070000001"/>
    <x v="1"/>
    <x v="1"/>
    <x v="1"/>
    <x v="1"/>
    <m/>
    <m/>
  </r>
  <r>
    <x v="24"/>
    <x v="24"/>
    <x v="2"/>
    <x v="24"/>
    <x v="28"/>
    <n v="59194499.821000002"/>
    <n v="73656737.836860001"/>
    <x v="1"/>
    <x v="1"/>
    <x v="1"/>
    <x v="1"/>
    <m/>
    <m/>
  </r>
  <r>
    <x v="24"/>
    <x v="24"/>
    <x v="2"/>
    <x v="25"/>
    <x v="29"/>
    <m/>
    <m/>
    <x v="1"/>
    <x v="1"/>
    <x v="1"/>
    <x v="1"/>
    <m/>
    <m/>
  </r>
  <r>
    <x v="24"/>
    <x v="24"/>
    <x v="2"/>
    <x v="26"/>
    <x v="30"/>
    <m/>
    <m/>
    <x v="1"/>
    <x v="1"/>
    <x v="1"/>
    <x v="1"/>
    <m/>
    <m/>
  </r>
  <r>
    <x v="24"/>
    <x v="24"/>
    <x v="21"/>
    <x v="27"/>
    <x v="31"/>
    <n v="2174503.1239999998"/>
    <n v="2313965.3102299999"/>
    <x v="0"/>
    <x v="2"/>
    <x v="2"/>
    <x v="8"/>
    <s v="GTOS ADMON"/>
    <m/>
  </r>
  <r>
    <x v="24"/>
    <x v="24"/>
    <x v="2"/>
    <x v="26"/>
    <x v="8"/>
    <m/>
    <m/>
    <x v="1"/>
    <x v="1"/>
    <x v="1"/>
    <x v="1"/>
    <m/>
    <m/>
  </r>
  <r>
    <x v="24"/>
    <x v="24"/>
    <x v="22"/>
    <x v="9"/>
    <x v="32"/>
    <n v="0"/>
    <n v="0"/>
    <x v="0"/>
    <x v="2"/>
    <x v="2"/>
    <x v="9"/>
    <s v="GASTOS MERCADEO"/>
    <s v="GASTOS MERCADEO"/>
  </r>
  <r>
    <x v="24"/>
    <x v="24"/>
    <x v="2"/>
    <x v="26"/>
    <x v="33"/>
    <m/>
    <m/>
    <x v="1"/>
    <x v="1"/>
    <x v="1"/>
    <x v="1"/>
    <m/>
    <m/>
  </r>
  <r>
    <x v="24"/>
    <x v="24"/>
    <x v="23"/>
    <x v="10"/>
    <x v="34"/>
    <n v="2343326.1290000002"/>
    <n v="4634937.9879000001"/>
    <x v="0"/>
    <x v="2"/>
    <x v="2"/>
    <x v="10"/>
    <s v="GASTOS SALUD"/>
    <s v="EPS-S"/>
  </r>
  <r>
    <x v="24"/>
    <x v="24"/>
    <x v="24"/>
    <x v="11"/>
    <x v="12"/>
    <n v="815668.58200000005"/>
    <n v="741657.49147000001"/>
    <x v="0"/>
    <x v="2"/>
    <x v="2"/>
    <x v="10"/>
    <s v="GASTOS SALUD"/>
    <s v="IPS"/>
  </r>
  <r>
    <x v="24"/>
    <x v="24"/>
    <x v="25"/>
    <x v="12"/>
    <x v="13"/>
    <n v="0"/>
    <n v="0"/>
    <x v="0"/>
    <x v="2"/>
    <x v="2"/>
    <x v="10"/>
    <s v="GASTOS SALUD"/>
    <s v="EPS"/>
  </r>
  <r>
    <x v="24"/>
    <x v="24"/>
    <x v="26"/>
    <x v="13"/>
    <x v="14"/>
    <n v="0"/>
    <n v="0"/>
    <x v="0"/>
    <x v="2"/>
    <x v="2"/>
    <x v="10"/>
    <s v="GASTOS SALUD"/>
    <s v="MED-PRE"/>
  </r>
  <r>
    <x v="24"/>
    <x v="24"/>
    <x v="2"/>
    <x v="26"/>
    <x v="35"/>
    <n v="3158994.7110000001"/>
    <n v="5376595.4793699998"/>
    <x v="1"/>
    <x v="1"/>
    <x v="1"/>
    <x v="1"/>
    <m/>
    <m/>
  </r>
  <r>
    <x v="24"/>
    <x v="24"/>
    <x v="2"/>
    <x v="26"/>
    <x v="36"/>
    <m/>
    <m/>
    <x v="1"/>
    <x v="1"/>
    <x v="1"/>
    <x v="1"/>
    <m/>
    <m/>
  </r>
  <r>
    <x v="24"/>
    <x v="24"/>
    <x v="27"/>
    <x v="14"/>
    <x v="17"/>
    <n v="0"/>
    <n v="0"/>
    <x v="0"/>
    <x v="2"/>
    <x v="2"/>
    <x v="11"/>
    <s v="GASTOS SERV.SOC"/>
    <m/>
  </r>
  <r>
    <x v="24"/>
    <x v="24"/>
    <x v="28"/>
    <x v="15"/>
    <x v="18"/>
    <n v="2645956.1340000001"/>
    <n v="2672718.7684599999"/>
    <x v="0"/>
    <x v="2"/>
    <x v="2"/>
    <x v="11"/>
    <s v="GASTOS SERV.SOC"/>
    <m/>
  </r>
  <r>
    <x v="24"/>
    <x v="24"/>
    <x v="29"/>
    <x v="16"/>
    <x v="37"/>
    <n v="2317935.6379999998"/>
    <n v="2475722.66353"/>
    <x v="0"/>
    <x v="2"/>
    <x v="2"/>
    <x v="11"/>
    <s v="GASTOS SERV.SOC"/>
    <m/>
  </r>
  <r>
    <x v="24"/>
    <x v="24"/>
    <x v="30"/>
    <x v="17"/>
    <x v="20"/>
    <n v="0"/>
    <n v="0"/>
    <x v="0"/>
    <x v="2"/>
    <x v="2"/>
    <x v="11"/>
    <s v="GASTOS SERV.SOC"/>
    <m/>
  </r>
  <r>
    <x v="24"/>
    <x v="24"/>
    <x v="31"/>
    <x v="18"/>
    <x v="21"/>
    <n v="0"/>
    <n v="0"/>
    <x v="0"/>
    <x v="2"/>
    <x v="2"/>
    <x v="11"/>
    <s v="GASTOS SERV.SOC"/>
    <m/>
  </r>
  <r>
    <x v="24"/>
    <x v="24"/>
    <x v="32"/>
    <x v="19"/>
    <x v="22"/>
    <n v="110260.891"/>
    <n v="262243.92914999998"/>
    <x v="0"/>
    <x v="2"/>
    <x v="2"/>
    <x v="11"/>
    <s v="GASTOS SERV.SOC"/>
    <m/>
  </r>
  <r>
    <x v="24"/>
    <x v="24"/>
    <x v="33"/>
    <x v="20"/>
    <x v="23"/>
    <n v="2704302.2570000002"/>
    <n v="2927152.8090599999"/>
    <x v="0"/>
    <x v="2"/>
    <x v="2"/>
    <x v="11"/>
    <s v="GASTOS SERV.SOC"/>
    <m/>
  </r>
  <r>
    <x v="24"/>
    <x v="24"/>
    <x v="34"/>
    <x v="21"/>
    <x v="38"/>
    <n v="79789.582999999999"/>
    <n v="139980.8401"/>
    <x v="0"/>
    <x v="2"/>
    <x v="2"/>
    <x v="11"/>
    <s v="GASTOS SERV.SOC"/>
    <s v="CRED. SOCIAL"/>
  </r>
  <r>
    <x v="24"/>
    <x v="24"/>
    <x v="35"/>
    <x v="22"/>
    <x v="39"/>
    <n v="0"/>
    <n v="0"/>
    <x v="0"/>
    <x v="2"/>
    <x v="2"/>
    <x v="11"/>
    <s v="GASTOS SERV.SOC"/>
    <m/>
  </r>
  <r>
    <x v="24"/>
    <x v="24"/>
    <x v="36"/>
    <x v="23"/>
    <x v="26"/>
    <n v="0"/>
    <n v="0"/>
    <x v="0"/>
    <x v="2"/>
    <x v="2"/>
    <x v="11"/>
    <s v="GASTOS SERV.SOC"/>
    <m/>
  </r>
  <r>
    <x v="24"/>
    <x v="24"/>
    <x v="2"/>
    <x v="26"/>
    <x v="40"/>
    <n v="7858244.5029999996"/>
    <n v="8477819.0102999993"/>
    <x v="1"/>
    <x v="1"/>
    <x v="1"/>
    <x v="1"/>
    <m/>
    <m/>
  </r>
  <r>
    <x v="24"/>
    <x v="24"/>
    <x v="2"/>
    <x v="28"/>
    <x v="41"/>
    <n v="13191742.338"/>
    <n v="16168379.799899999"/>
    <x v="1"/>
    <x v="1"/>
    <x v="1"/>
    <x v="1"/>
    <m/>
    <m/>
  </r>
  <r>
    <x v="24"/>
    <x v="24"/>
    <x v="2"/>
    <x v="29"/>
    <x v="42"/>
    <m/>
    <m/>
    <x v="1"/>
    <x v="1"/>
    <x v="1"/>
    <x v="1"/>
    <m/>
    <m/>
  </r>
  <r>
    <x v="24"/>
    <x v="24"/>
    <x v="2"/>
    <x v="30"/>
    <x v="43"/>
    <n v="3261754.6880000001"/>
    <n v="3470948.03896"/>
    <x v="1"/>
    <x v="1"/>
    <x v="1"/>
    <x v="1"/>
    <m/>
    <m/>
  </r>
  <r>
    <x v="24"/>
    <x v="24"/>
    <x v="37"/>
    <x v="31"/>
    <x v="44"/>
    <n v="1087251.5630000001"/>
    <n v="1156982.68"/>
    <x v="0"/>
    <x v="2"/>
    <x v="3"/>
    <x v="12"/>
    <s v="APROP. DE  LEY"/>
    <m/>
  </r>
  <r>
    <x v="24"/>
    <x v="24"/>
    <x v="38"/>
    <x v="32"/>
    <x v="45"/>
    <n v="1630877.344"/>
    <n v="1735474.0190000001"/>
    <x v="0"/>
    <x v="2"/>
    <x v="3"/>
    <x v="12"/>
    <s v="APROP. DE  LEY"/>
    <m/>
  </r>
  <r>
    <x v="24"/>
    <x v="24"/>
    <x v="39"/>
    <x v="33"/>
    <x v="46"/>
    <n v="543625.78099999996"/>
    <n v="578491.33996000001"/>
    <x v="0"/>
    <x v="2"/>
    <x v="3"/>
    <x v="12"/>
    <s v="APROP. DE  LEY"/>
    <m/>
  </r>
  <r>
    <x v="24"/>
    <x v="24"/>
    <x v="40"/>
    <x v="34"/>
    <x v="47"/>
    <n v="3057895.02"/>
    <n v="3254013.7880000002"/>
    <x v="0"/>
    <x v="2"/>
    <x v="3"/>
    <x v="12"/>
    <s v="APROP. DE  LEY"/>
    <m/>
  </r>
  <r>
    <x v="24"/>
    <x v="24"/>
    <x v="41"/>
    <x v="35"/>
    <x v="48"/>
    <n v="1359064.453"/>
    <n v="1446228.35"/>
    <x v="0"/>
    <x v="2"/>
    <x v="3"/>
    <x v="12"/>
    <s v="APROP. DE  LEY"/>
    <m/>
  </r>
  <r>
    <x v="24"/>
    <x v="24"/>
    <x v="42"/>
    <x v="36"/>
    <x v="49"/>
    <n v="1698830.567"/>
    <n v="1807785.4380000001"/>
    <x v="0"/>
    <x v="2"/>
    <x v="3"/>
    <x v="12"/>
    <s v="APROP. DE  LEY"/>
    <m/>
  </r>
  <r>
    <x v="24"/>
    <x v="24"/>
    <x v="43"/>
    <x v="37"/>
    <x v="50"/>
    <n v="804226.38899999997"/>
    <n v="512938.67"/>
    <x v="0"/>
    <x v="2"/>
    <x v="3"/>
    <x v="12"/>
    <s v="APROP. DE  LEY"/>
    <m/>
  </r>
  <r>
    <x v="24"/>
    <x v="24"/>
    <x v="44"/>
    <x v="38"/>
    <x v="51"/>
    <n v="543625.78099999996"/>
    <n v="578491.33996000001"/>
    <x v="0"/>
    <x v="2"/>
    <x v="3"/>
    <x v="12"/>
    <s v="APROP. DE  LEY"/>
    <m/>
  </r>
  <r>
    <x v="24"/>
    <x v="24"/>
    <x v="45"/>
    <x v="39"/>
    <x v="52"/>
    <n v="271812.88900000002"/>
    <n v="289245.67090000003"/>
    <x v="0"/>
    <x v="2"/>
    <x v="3"/>
    <x v="12"/>
    <s v="APROP. DE  LEY"/>
    <m/>
  </r>
  <r>
    <x v="24"/>
    <x v="24"/>
    <x v="46"/>
    <x v="40"/>
    <x v="53"/>
    <n v="0"/>
    <n v="0"/>
    <x v="0"/>
    <x v="2"/>
    <x v="3"/>
    <x v="12"/>
    <s v="APROP. DE  LEY"/>
    <m/>
  </r>
  <r>
    <x v="24"/>
    <x v="24"/>
    <x v="2"/>
    <x v="41"/>
    <x v="54"/>
    <n v="7939314.7670000009"/>
    <n v="8105637.5078200009"/>
    <x v="1"/>
    <x v="1"/>
    <x v="1"/>
    <x v="1"/>
    <m/>
    <m/>
  </r>
  <r>
    <x v="24"/>
    <x v="24"/>
    <x v="2"/>
    <x v="42"/>
    <x v="55"/>
    <m/>
    <m/>
    <x v="1"/>
    <x v="1"/>
    <x v="1"/>
    <x v="1"/>
    <m/>
    <m/>
  </r>
  <r>
    <x v="24"/>
    <x v="24"/>
    <x v="47"/>
    <x v="27"/>
    <x v="56"/>
    <n v="297307.74900000001"/>
    <n v="258130.31716999999"/>
    <x v="0"/>
    <x v="2"/>
    <x v="4"/>
    <x v="13"/>
    <s v="OTRO GASTOS"/>
    <m/>
  </r>
  <r>
    <x v="24"/>
    <x v="24"/>
    <x v="48"/>
    <x v="9"/>
    <x v="8"/>
    <n v="0"/>
    <n v="0"/>
    <x v="0"/>
    <x v="2"/>
    <x v="4"/>
    <x v="13"/>
    <s v="GASTOS MERCADEO"/>
    <s v="GASTOS MERCADEO"/>
  </r>
  <r>
    <x v="24"/>
    <x v="24"/>
    <x v="49"/>
    <x v="10"/>
    <x v="57"/>
    <n v="3509587.17"/>
    <n v="3904305.42845"/>
    <x v="0"/>
    <x v="2"/>
    <x v="4"/>
    <x v="13"/>
    <s v="GASTOS SALUD"/>
    <s v="EPS-S"/>
  </r>
  <r>
    <x v="24"/>
    <x v="24"/>
    <x v="50"/>
    <x v="11"/>
    <x v="58"/>
    <n v="85827.524999999994"/>
    <n v="51595.803970000001"/>
    <x v="0"/>
    <x v="2"/>
    <x v="4"/>
    <x v="13"/>
    <s v="GASTOS SALUD"/>
    <s v="IPS"/>
  </r>
  <r>
    <x v="24"/>
    <x v="24"/>
    <x v="51"/>
    <x v="12"/>
    <x v="59"/>
    <n v="0"/>
    <n v="0"/>
    <x v="0"/>
    <x v="2"/>
    <x v="4"/>
    <x v="13"/>
    <s v="GASTOS SALUD"/>
    <s v="EPS"/>
  </r>
  <r>
    <x v="24"/>
    <x v="24"/>
    <x v="52"/>
    <x v="13"/>
    <x v="14"/>
    <n v="0"/>
    <n v="0"/>
    <x v="0"/>
    <x v="2"/>
    <x v="4"/>
    <x v="13"/>
    <s v="GASTOS SALUD"/>
    <s v="MED-PRE"/>
  </r>
  <r>
    <x v="24"/>
    <x v="24"/>
    <x v="53"/>
    <x v="14"/>
    <x v="17"/>
    <n v="0"/>
    <n v="0"/>
    <x v="0"/>
    <x v="2"/>
    <x v="4"/>
    <x v="13"/>
    <s v="GASTOS SERV.SOC"/>
    <m/>
  </r>
  <r>
    <x v="24"/>
    <x v="24"/>
    <x v="54"/>
    <x v="15"/>
    <x v="18"/>
    <n v="30394.821"/>
    <n v="26567.627639999999"/>
    <x v="0"/>
    <x v="2"/>
    <x v="4"/>
    <x v="13"/>
    <s v="GASTOS SERV.SOC"/>
    <m/>
  </r>
  <r>
    <x v="24"/>
    <x v="24"/>
    <x v="55"/>
    <x v="16"/>
    <x v="37"/>
    <n v="23899.333999999999"/>
    <n v="33362.360430000001"/>
    <x v="0"/>
    <x v="2"/>
    <x v="4"/>
    <x v="13"/>
    <s v="GASTOS SERV.SOC"/>
    <m/>
  </r>
  <r>
    <x v="24"/>
    <x v="24"/>
    <x v="56"/>
    <x v="17"/>
    <x v="20"/>
    <n v="0"/>
    <n v="0"/>
    <x v="0"/>
    <x v="2"/>
    <x v="4"/>
    <x v="13"/>
    <s v="GASTOS SERV.SOC"/>
    <m/>
  </r>
  <r>
    <x v="24"/>
    <x v="24"/>
    <x v="57"/>
    <x v="18"/>
    <x v="21"/>
    <n v="0"/>
    <n v="0"/>
    <x v="0"/>
    <x v="2"/>
    <x v="4"/>
    <x v="13"/>
    <s v="GASTOS SERV.SOC"/>
    <m/>
  </r>
  <r>
    <x v="24"/>
    <x v="24"/>
    <x v="58"/>
    <x v="19"/>
    <x v="22"/>
    <n v="969.28399999999999"/>
    <n v="1628.7090000000001"/>
    <x v="0"/>
    <x v="2"/>
    <x v="4"/>
    <x v="13"/>
    <s v="GASTOS SERV.SOC"/>
    <m/>
  </r>
  <r>
    <x v="24"/>
    <x v="24"/>
    <x v="59"/>
    <x v="20"/>
    <x v="23"/>
    <n v="32669.545999999998"/>
    <n v="29484.409749999999"/>
    <x v="0"/>
    <x v="2"/>
    <x v="4"/>
    <x v="13"/>
    <s v="GASTOS SERV.SOC"/>
    <m/>
  </r>
  <r>
    <x v="24"/>
    <x v="24"/>
    <x v="60"/>
    <x v="21"/>
    <x v="38"/>
    <n v="21270.844000000001"/>
    <n v="15162.223609999999"/>
    <x v="0"/>
    <x v="2"/>
    <x v="4"/>
    <x v="13"/>
    <s v="GASTOS SERV.SOC"/>
    <s v="CRED. SOCIAL"/>
  </r>
  <r>
    <x v="24"/>
    <x v="24"/>
    <x v="61"/>
    <x v="22"/>
    <x v="25"/>
    <n v="0"/>
    <n v="0"/>
    <x v="0"/>
    <x v="2"/>
    <x v="4"/>
    <x v="13"/>
    <s v="GASTOS SERV.SOC"/>
    <m/>
  </r>
  <r>
    <x v="24"/>
    <x v="24"/>
    <x v="62"/>
    <x v="23"/>
    <x v="26"/>
    <n v="0"/>
    <n v="0"/>
    <x v="0"/>
    <x v="2"/>
    <x v="4"/>
    <x v="13"/>
    <s v="GASTOS SERV.SOC"/>
    <m/>
  </r>
  <r>
    <x v="24"/>
    <x v="24"/>
    <x v="2"/>
    <x v="43"/>
    <x v="60"/>
    <n v="4001926.2729999996"/>
    <n v="4320236.8800199991"/>
    <x v="1"/>
    <x v="1"/>
    <x v="1"/>
    <x v="1"/>
    <m/>
    <m/>
  </r>
  <r>
    <x v="24"/>
    <x v="24"/>
    <x v="2"/>
    <x v="25"/>
    <x v="61"/>
    <m/>
    <m/>
    <x v="1"/>
    <x v="1"/>
    <x v="1"/>
    <x v="1"/>
    <m/>
    <m/>
  </r>
  <r>
    <x v="24"/>
    <x v="24"/>
    <x v="63"/>
    <x v="44"/>
    <x v="62"/>
    <n v="0"/>
    <n v="0"/>
    <x v="0"/>
    <x v="2"/>
    <x v="5"/>
    <x v="14"/>
    <s v="OTRO GASTOS"/>
    <m/>
  </r>
  <r>
    <x v="24"/>
    <x v="24"/>
    <x v="64"/>
    <x v="45"/>
    <x v="63"/>
    <n v="0"/>
    <n v="0"/>
    <x v="0"/>
    <x v="2"/>
    <x v="5"/>
    <x v="14"/>
    <s v="OTRO GASTOS"/>
    <m/>
  </r>
  <r>
    <x v="24"/>
    <x v="24"/>
    <x v="2"/>
    <x v="46"/>
    <x v="62"/>
    <n v="0"/>
    <n v="0"/>
    <x v="1"/>
    <x v="1"/>
    <x v="1"/>
    <x v="1"/>
    <m/>
    <m/>
  </r>
  <r>
    <x v="24"/>
    <x v="24"/>
    <x v="65"/>
    <x v="47"/>
    <x v="64"/>
    <n v="25132983.377999999"/>
    <n v="28594254.187739998"/>
    <x v="1"/>
    <x v="1"/>
    <x v="1"/>
    <x v="1"/>
    <m/>
    <m/>
  </r>
  <r>
    <x v="24"/>
    <x v="24"/>
    <x v="66"/>
    <x v="25"/>
    <x v="65"/>
    <n v="84327483.199000001"/>
    <n v="102250992.0246"/>
    <x v="1"/>
    <x v="1"/>
    <x v="1"/>
    <x v="1"/>
    <m/>
    <m/>
  </r>
  <r>
    <x v="24"/>
    <x v="24"/>
    <x v="2"/>
    <x v="25"/>
    <x v="66"/>
    <m/>
    <m/>
    <x v="1"/>
    <x v="1"/>
    <x v="1"/>
    <x v="1"/>
    <m/>
    <m/>
  </r>
  <r>
    <x v="24"/>
    <x v="24"/>
    <x v="67"/>
    <x v="48"/>
    <x v="66"/>
    <n v="-433284.45300000906"/>
    <n v="729280.8646299988"/>
    <x v="1"/>
    <x v="1"/>
    <x v="1"/>
    <x v="1"/>
    <m/>
    <m/>
  </r>
  <r>
    <x v="25"/>
    <x v="25"/>
    <x v="0"/>
    <x v="0"/>
    <x v="0"/>
    <n v="10719968"/>
    <n v="11344987"/>
    <x v="0"/>
    <x v="0"/>
    <x v="0"/>
    <x v="0"/>
    <s v="SUBSIDIO DINERO"/>
    <s v="SUB-DINERO"/>
  </r>
  <r>
    <x v="25"/>
    <x v="25"/>
    <x v="1"/>
    <x v="1"/>
    <x v="1"/>
    <n v="356982"/>
    <n v="395590"/>
    <x v="0"/>
    <x v="0"/>
    <x v="0"/>
    <x v="0"/>
    <s v="SUBSIDIO DINERO"/>
    <s v="SUB-DINERO"/>
  </r>
  <r>
    <x v="25"/>
    <x v="25"/>
    <x v="2"/>
    <x v="2"/>
    <x v="2"/>
    <n v="11076950"/>
    <n v="11740577"/>
    <x v="1"/>
    <x v="1"/>
    <x v="1"/>
    <x v="1"/>
    <m/>
    <m/>
  </r>
  <r>
    <x v="25"/>
    <x v="25"/>
    <x v="3"/>
    <x v="3"/>
    <x v="3"/>
    <n v="0"/>
    <n v="0"/>
    <x v="0"/>
    <x v="0"/>
    <x v="0"/>
    <x v="2"/>
    <s v="OTRO GASTOS"/>
    <s v="SUB-DINERO"/>
  </r>
  <r>
    <x v="25"/>
    <x v="25"/>
    <x v="4"/>
    <x v="4"/>
    <x v="4"/>
    <n v="0"/>
    <n v="0"/>
    <x v="0"/>
    <x v="0"/>
    <x v="0"/>
    <x v="3"/>
    <s v="OTRO GASTOS"/>
    <m/>
  </r>
  <r>
    <x v="25"/>
    <x v="25"/>
    <x v="2"/>
    <x v="5"/>
    <x v="5"/>
    <n v="0"/>
    <n v="0"/>
    <x v="1"/>
    <x v="1"/>
    <x v="1"/>
    <x v="1"/>
    <m/>
    <m/>
  </r>
  <r>
    <x v="25"/>
    <x v="25"/>
    <x v="5"/>
    <x v="6"/>
    <x v="6"/>
    <n v="0"/>
    <n v="0"/>
    <x v="0"/>
    <x v="0"/>
    <x v="0"/>
    <x v="4"/>
    <s v="OTRO GASTOS"/>
    <m/>
  </r>
  <r>
    <x v="25"/>
    <x v="25"/>
    <x v="2"/>
    <x v="7"/>
    <x v="7"/>
    <n v="0"/>
    <n v="0"/>
    <x v="1"/>
    <x v="1"/>
    <x v="1"/>
    <x v="1"/>
    <m/>
    <m/>
  </r>
  <r>
    <x v="25"/>
    <x v="25"/>
    <x v="2"/>
    <x v="8"/>
    <x v="8"/>
    <m/>
    <m/>
    <x v="1"/>
    <x v="1"/>
    <x v="1"/>
    <x v="1"/>
    <m/>
    <m/>
  </r>
  <r>
    <x v="25"/>
    <x v="25"/>
    <x v="6"/>
    <x v="9"/>
    <x v="9"/>
    <n v="0"/>
    <n v="0"/>
    <x v="0"/>
    <x v="0"/>
    <x v="0"/>
    <x v="5"/>
    <s v="GASTOS MERCADEO"/>
    <s v="GASTOS MERCADEO"/>
  </r>
  <r>
    <x v="25"/>
    <x v="25"/>
    <x v="2"/>
    <x v="8"/>
    <x v="10"/>
    <m/>
    <m/>
    <x v="1"/>
    <x v="1"/>
    <x v="1"/>
    <x v="1"/>
    <m/>
    <m/>
  </r>
  <r>
    <x v="25"/>
    <x v="25"/>
    <x v="7"/>
    <x v="10"/>
    <x v="11"/>
    <n v="30576553"/>
    <n v="25685212"/>
    <x v="0"/>
    <x v="0"/>
    <x v="0"/>
    <x v="6"/>
    <s v="GASTOS SALUD"/>
    <s v="EPS-S"/>
  </r>
  <r>
    <x v="25"/>
    <x v="25"/>
    <x v="8"/>
    <x v="11"/>
    <x v="12"/>
    <n v="7297736"/>
    <n v="8409706"/>
    <x v="0"/>
    <x v="0"/>
    <x v="0"/>
    <x v="6"/>
    <s v="GASTOS SALUD"/>
    <s v="IPS"/>
  </r>
  <r>
    <x v="25"/>
    <x v="25"/>
    <x v="9"/>
    <x v="12"/>
    <x v="13"/>
    <n v="0"/>
    <n v="0"/>
    <x v="0"/>
    <x v="0"/>
    <x v="0"/>
    <x v="6"/>
    <s v="GASTOS SALUD"/>
    <s v="EPS"/>
  </r>
  <r>
    <x v="25"/>
    <x v="25"/>
    <x v="10"/>
    <x v="13"/>
    <x v="14"/>
    <n v="0"/>
    <n v="0"/>
    <x v="0"/>
    <x v="0"/>
    <x v="0"/>
    <x v="6"/>
    <s v="GASTOS SALUD"/>
    <s v="MED-PRE"/>
  </r>
  <r>
    <x v="25"/>
    <x v="25"/>
    <x v="2"/>
    <x v="8"/>
    <x v="15"/>
    <n v="37874289"/>
    <n v="34094918"/>
    <x v="1"/>
    <x v="1"/>
    <x v="1"/>
    <x v="1"/>
    <m/>
    <m/>
  </r>
  <r>
    <x v="25"/>
    <x v="25"/>
    <x v="2"/>
    <x v="8"/>
    <x v="16"/>
    <m/>
    <m/>
    <x v="1"/>
    <x v="1"/>
    <x v="1"/>
    <x v="1"/>
    <m/>
    <m/>
  </r>
  <r>
    <x v="25"/>
    <x v="25"/>
    <x v="11"/>
    <x v="14"/>
    <x v="17"/>
    <n v="0"/>
    <n v="0"/>
    <x v="0"/>
    <x v="0"/>
    <x v="0"/>
    <x v="7"/>
    <s v="GASTOS SERV.SOC"/>
    <m/>
  </r>
  <r>
    <x v="25"/>
    <x v="25"/>
    <x v="12"/>
    <x v="15"/>
    <x v="18"/>
    <n v="876885"/>
    <n v="889680"/>
    <x v="0"/>
    <x v="0"/>
    <x v="0"/>
    <x v="7"/>
    <s v="GASTOS SERV.SOC"/>
    <m/>
  </r>
  <r>
    <x v="25"/>
    <x v="25"/>
    <x v="13"/>
    <x v="16"/>
    <x v="19"/>
    <n v="475669"/>
    <n v="582583"/>
    <x v="0"/>
    <x v="0"/>
    <x v="0"/>
    <x v="7"/>
    <s v="GASTOS SERV.SOC"/>
    <m/>
  </r>
  <r>
    <x v="25"/>
    <x v="25"/>
    <x v="14"/>
    <x v="17"/>
    <x v="20"/>
    <n v="200000"/>
    <n v="200000"/>
    <x v="0"/>
    <x v="0"/>
    <x v="0"/>
    <x v="7"/>
    <s v="GASTOS SERV.SOC"/>
    <m/>
  </r>
  <r>
    <x v="25"/>
    <x v="25"/>
    <x v="15"/>
    <x v="18"/>
    <x v="21"/>
    <n v="0"/>
    <n v="0"/>
    <x v="0"/>
    <x v="0"/>
    <x v="0"/>
    <x v="7"/>
    <s v="GASTOS SERV.SOC"/>
    <m/>
  </r>
  <r>
    <x v="25"/>
    <x v="25"/>
    <x v="16"/>
    <x v="19"/>
    <x v="22"/>
    <n v="613308"/>
    <n v="1347789"/>
    <x v="0"/>
    <x v="0"/>
    <x v="0"/>
    <x v="7"/>
    <s v="GASTOS SERV.SOC"/>
    <m/>
  </r>
  <r>
    <x v="25"/>
    <x v="25"/>
    <x v="17"/>
    <x v="20"/>
    <x v="23"/>
    <n v="4685571"/>
    <n v="5753541"/>
    <x v="0"/>
    <x v="0"/>
    <x v="0"/>
    <x v="7"/>
    <s v="GASTOS SERV.SOC"/>
    <m/>
  </r>
  <r>
    <x v="25"/>
    <x v="25"/>
    <x v="18"/>
    <x v="21"/>
    <x v="24"/>
    <n v="0"/>
    <n v="0"/>
    <x v="0"/>
    <x v="0"/>
    <x v="0"/>
    <x v="7"/>
    <s v="GASTOS SERV.SOC"/>
    <s v="CRED. SOCIAL"/>
  </r>
  <r>
    <x v="25"/>
    <x v="25"/>
    <x v="19"/>
    <x v="22"/>
    <x v="25"/>
    <n v="0"/>
    <n v="0"/>
    <x v="0"/>
    <x v="0"/>
    <x v="0"/>
    <x v="7"/>
    <s v="GASTOS SERV.SOC"/>
    <m/>
  </r>
  <r>
    <x v="25"/>
    <x v="25"/>
    <x v="20"/>
    <x v="23"/>
    <x v="26"/>
    <n v="172196"/>
    <n v="126226"/>
    <x v="0"/>
    <x v="0"/>
    <x v="0"/>
    <x v="7"/>
    <s v="GASTOS SERV.SOC"/>
    <m/>
  </r>
  <r>
    <x v="25"/>
    <x v="25"/>
    <x v="2"/>
    <x v="8"/>
    <x v="27"/>
    <n v="7023629"/>
    <n v="8899819"/>
    <x v="1"/>
    <x v="1"/>
    <x v="1"/>
    <x v="1"/>
    <m/>
    <m/>
  </r>
  <r>
    <x v="25"/>
    <x v="25"/>
    <x v="2"/>
    <x v="24"/>
    <x v="28"/>
    <n v="55974868"/>
    <n v="54735314"/>
    <x v="1"/>
    <x v="1"/>
    <x v="1"/>
    <x v="1"/>
    <m/>
    <m/>
  </r>
  <r>
    <x v="25"/>
    <x v="25"/>
    <x v="2"/>
    <x v="25"/>
    <x v="29"/>
    <m/>
    <m/>
    <x v="1"/>
    <x v="1"/>
    <x v="1"/>
    <x v="1"/>
    <m/>
    <m/>
  </r>
  <r>
    <x v="25"/>
    <x v="25"/>
    <x v="2"/>
    <x v="26"/>
    <x v="30"/>
    <m/>
    <m/>
    <x v="1"/>
    <x v="1"/>
    <x v="1"/>
    <x v="1"/>
    <m/>
    <m/>
  </r>
  <r>
    <x v="25"/>
    <x v="25"/>
    <x v="21"/>
    <x v="27"/>
    <x v="31"/>
    <n v="2231071"/>
    <n v="2486916"/>
    <x v="0"/>
    <x v="2"/>
    <x v="2"/>
    <x v="8"/>
    <s v="GTOS ADMON"/>
    <m/>
  </r>
  <r>
    <x v="25"/>
    <x v="25"/>
    <x v="2"/>
    <x v="26"/>
    <x v="8"/>
    <m/>
    <m/>
    <x v="1"/>
    <x v="1"/>
    <x v="1"/>
    <x v="1"/>
    <m/>
    <m/>
  </r>
  <r>
    <x v="25"/>
    <x v="25"/>
    <x v="22"/>
    <x v="9"/>
    <x v="32"/>
    <n v="0"/>
    <n v="0"/>
    <x v="0"/>
    <x v="2"/>
    <x v="2"/>
    <x v="9"/>
    <s v="GASTOS MERCADEO"/>
    <s v="GASTOS MERCADEO"/>
  </r>
  <r>
    <x v="25"/>
    <x v="25"/>
    <x v="2"/>
    <x v="26"/>
    <x v="33"/>
    <m/>
    <m/>
    <x v="1"/>
    <x v="1"/>
    <x v="1"/>
    <x v="1"/>
    <m/>
    <m/>
  </r>
  <r>
    <x v="25"/>
    <x v="25"/>
    <x v="23"/>
    <x v="10"/>
    <x v="34"/>
    <n v="2792793"/>
    <n v="3258829"/>
    <x v="0"/>
    <x v="2"/>
    <x v="2"/>
    <x v="10"/>
    <s v="GASTOS SALUD"/>
    <s v="EPS-S"/>
  </r>
  <r>
    <x v="25"/>
    <x v="25"/>
    <x v="24"/>
    <x v="11"/>
    <x v="12"/>
    <n v="1715281"/>
    <n v="1871040"/>
    <x v="0"/>
    <x v="2"/>
    <x v="2"/>
    <x v="10"/>
    <s v="GASTOS SALUD"/>
    <s v="IPS"/>
  </r>
  <r>
    <x v="25"/>
    <x v="25"/>
    <x v="25"/>
    <x v="12"/>
    <x v="13"/>
    <n v="0"/>
    <n v="0"/>
    <x v="0"/>
    <x v="2"/>
    <x v="2"/>
    <x v="10"/>
    <s v="GASTOS SALUD"/>
    <s v="EPS"/>
  </r>
  <r>
    <x v="25"/>
    <x v="25"/>
    <x v="26"/>
    <x v="13"/>
    <x v="14"/>
    <n v="0"/>
    <n v="0"/>
    <x v="0"/>
    <x v="2"/>
    <x v="2"/>
    <x v="10"/>
    <s v="GASTOS SALUD"/>
    <s v="MED-PRE"/>
  </r>
  <r>
    <x v="25"/>
    <x v="25"/>
    <x v="2"/>
    <x v="26"/>
    <x v="35"/>
    <n v="4508074"/>
    <n v="5129869"/>
    <x v="1"/>
    <x v="1"/>
    <x v="1"/>
    <x v="1"/>
    <m/>
    <m/>
  </r>
  <r>
    <x v="25"/>
    <x v="25"/>
    <x v="2"/>
    <x v="26"/>
    <x v="36"/>
    <m/>
    <m/>
    <x v="1"/>
    <x v="1"/>
    <x v="1"/>
    <x v="1"/>
    <m/>
    <m/>
  </r>
  <r>
    <x v="25"/>
    <x v="25"/>
    <x v="27"/>
    <x v="14"/>
    <x v="17"/>
    <n v="0"/>
    <n v="0"/>
    <x v="0"/>
    <x v="2"/>
    <x v="2"/>
    <x v="11"/>
    <s v="GASTOS SERV.SOC"/>
    <m/>
  </r>
  <r>
    <x v="25"/>
    <x v="25"/>
    <x v="28"/>
    <x v="15"/>
    <x v="18"/>
    <n v="2364623"/>
    <n v="2154839"/>
    <x v="0"/>
    <x v="2"/>
    <x v="2"/>
    <x v="11"/>
    <s v="GASTOS SERV.SOC"/>
    <m/>
  </r>
  <r>
    <x v="25"/>
    <x v="25"/>
    <x v="29"/>
    <x v="16"/>
    <x v="37"/>
    <n v="1682474"/>
    <n v="1401623"/>
    <x v="0"/>
    <x v="2"/>
    <x v="2"/>
    <x v="11"/>
    <s v="GASTOS SERV.SOC"/>
    <m/>
  </r>
  <r>
    <x v="25"/>
    <x v="25"/>
    <x v="30"/>
    <x v="17"/>
    <x v="20"/>
    <n v="0"/>
    <n v="0"/>
    <x v="0"/>
    <x v="2"/>
    <x v="2"/>
    <x v="11"/>
    <s v="GASTOS SERV.SOC"/>
    <m/>
  </r>
  <r>
    <x v="25"/>
    <x v="25"/>
    <x v="31"/>
    <x v="18"/>
    <x v="21"/>
    <n v="0"/>
    <n v="0"/>
    <x v="0"/>
    <x v="2"/>
    <x v="2"/>
    <x v="11"/>
    <s v="GASTOS SERV.SOC"/>
    <m/>
  </r>
  <r>
    <x v="25"/>
    <x v="25"/>
    <x v="32"/>
    <x v="19"/>
    <x v="22"/>
    <n v="221406"/>
    <n v="297161"/>
    <x v="0"/>
    <x v="2"/>
    <x v="2"/>
    <x v="11"/>
    <s v="GASTOS SERV.SOC"/>
    <m/>
  </r>
  <r>
    <x v="25"/>
    <x v="25"/>
    <x v="33"/>
    <x v="20"/>
    <x v="23"/>
    <n v="1453013"/>
    <n v="2248981"/>
    <x v="0"/>
    <x v="2"/>
    <x v="2"/>
    <x v="11"/>
    <s v="GASTOS SERV.SOC"/>
    <m/>
  </r>
  <r>
    <x v="25"/>
    <x v="25"/>
    <x v="34"/>
    <x v="21"/>
    <x v="38"/>
    <n v="201632"/>
    <n v="268634"/>
    <x v="0"/>
    <x v="2"/>
    <x v="2"/>
    <x v="11"/>
    <s v="GASTOS SERV.SOC"/>
    <s v="CRED. SOCIAL"/>
  </r>
  <r>
    <x v="25"/>
    <x v="25"/>
    <x v="35"/>
    <x v="22"/>
    <x v="39"/>
    <n v="0"/>
    <n v="0"/>
    <x v="0"/>
    <x v="2"/>
    <x v="2"/>
    <x v="11"/>
    <s v="GASTOS SERV.SOC"/>
    <m/>
  </r>
  <r>
    <x v="25"/>
    <x v="25"/>
    <x v="36"/>
    <x v="23"/>
    <x v="26"/>
    <n v="326811"/>
    <n v="282833"/>
    <x v="0"/>
    <x v="2"/>
    <x v="2"/>
    <x v="11"/>
    <s v="GASTOS SERV.SOC"/>
    <m/>
  </r>
  <r>
    <x v="25"/>
    <x v="25"/>
    <x v="2"/>
    <x v="26"/>
    <x v="40"/>
    <n v="6249959"/>
    <n v="6654071"/>
    <x v="1"/>
    <x v="1"/>
    <x v="1"/>
    <x v="1"/>
    <m/>
    <m/>
  </r>
  <r>
    <x v="25"/>
    <x v="25"/>
    <x v="2"/>
    <x v="28"/>
    <x v="41"/>
    <n v="12989104"/>
    <n v="14270856"/>
    <x v="1"/>
    <x v="1"/>
    <x v="1"/>
    <x v="1"/>
    <m/>
    <m/>
  </r>
  <r>
    <x v="25"/>
    <x v="25"/>
    <x v="2"/>
    <x v="29"/>
    <x v="42"/>
    <m/>
    <m/>
    <x v="1"/>
    <x v="1"/>
    <x v="1"/>
    <x v="1"/>
    <m/>
    <m/>
  </r>
  <r>
    <x v="25"/>
    <x v="25"/>
    <x v="2"/>
    <x v="30"/>
    <x v="43"/>
    <n v="3346824"/>
    <n v="3730379"/>
    <x v="1"/>
    <x v="1"/>
    <x v="1"/>
    <x v="1"/>
    <m/>
    <m/>
  </r>
  <r>
    <x v="25"/>
    <x v="25"/>
    <x v="37"/>
    <x v="31"/>
    <x v="44"/>
    <n v="1115608"/>
    <n v="1243460"/>
    <x v="0"/>
    <x v="2"/>
    <x v="3"/>
    <x v="12"/>
    <s v="APROP. DE  LEY"/>
    <m/>
  </r>
  <r>
    <x v="25"/>
    <x v="25"/>
    <x v="38"/>
    <x v="32"/>
    <x v="45"/>
    <n v="1673412"/>
    <n v="1865189"/>
    <x v="0"/>
    <x v="2"/>
    <x v="3"/>
    <x v="12"/>
    <s v="APROP. DE  LEY"/>
    <m/>
  </r>
  <r>
    <x v="25"/>
    <x v="25"/>
    <x v="39"/>
    <x v="33"/>
    <x v="46"/>
    <n v="557804"/>
    <n v="621730"/>
    <x v="0"/>
    <x v="2"/>
    <x v="3"/>
    <x v="12"/>
    <s v="APROP. DE  LEY"/>
    <m/>
  </r>
  <r>
    <x v="25"/>
    <x v="25"/>
    <x v="40"/>
    <x v="34"/>
    <x v="47"/>
    <n v="3137647"/>
    <n v="3497231"/>
    <x v="0"/>
    <x v="2"/>
    <x v="3"/>
    <x v="12"/>
    <s v="APROP. DE  LEY"/>
    <m/>
  </r>
  <r>
    <x v="25"/>
    <x v="25"/>
    <x v="41"/>
    <x v="35"/>
    <x v="48"/>
    <n v="1394510"/>
    <n v="1554325"/>
    <x v="0"/>
    <x v="2"/>
    <x v="3"/>
    <x v="12"/>
    <s v="APROP. DE  LEY"/>
    <m/>
  </r>
  <r>
    <x v="25"/>
    <x v="25"/>
    <x v="42"/>
    <x v="36"/>
    <x v="49"/>
    <n v="1743137"/>
    <n v="1942906"/>
    <x v="0"/>
    <x v="2"/>
    <x v="3"/>
    <x v="12"/>
    <s v="APROP. DE  LEY"/>
    <m/>
  </r>
  <r>
    <x v="25"/>
    <x v="25"/>
    <x v="43"/>
    <x v="37"/>
    <x v="50"/>
    <n v="794531"/>
    <n v="869278"/>
    <x v="0"/>
    <x v="2"/>
    <x v="3"/>
    <x v="12"/>
    <s v="APROP. DE  LEY"/>
    <m/>
  </r>
  <r>
    <x v="25"/>
    <x v="25"/>
    <x v="44"/>
    <x v="38"/>
    <x v="51"/>
    <n v="557804"/>
    <n v="621730"/>
    <x v="0"/>
    <x v="2"/>
    <x v="3"/>
    <x v="12"/>
    <s v="APROP. DE  LEY"/>
    <m/>
  </r>
  <r>
    <x v="25"/>
    <x v="25"/>
    <x v="45"/>
    <x v="39"/>
    <x v="52"/>
    <n v="278902"/>
    <n v="310865"/>
    <x v="0"/>
    <x v="2"/>
    <x v="3"/>
    <x v="12"/>
    <s v="APROP. DE  LEY"/>
    <m/>
  </r>
  <r>
    <x v="25"/>
    <x v="25"/>
    <x v="46"/>
    <x v="40"/>
    <x v="53"/>
    <n v="0"/>
    <n v="6011"/>
    <x v="0"/>
    <x v="2"/>
    <x v="3"/>
    <x v="12"/>
    <s v="APROP. DE  LEY"/>
    <m/>
  </r>
  <r>
    <x v="25"/>
    <x v="25"/>
    <x v="2"/>
    <x v="41"/>
    <x v="54"/>
    <n v="8115708"/>
    <n v="9035494"/>
    <x v="1"/>
    <x v="1"/>
    <x v="1"/>
    <x v="1"/>
    <m/>
    <m/>
  </r>
  <r>
    <x v="25"/>
    <x v="25"/>
    <x v="2"/>
    <x v="42"/>
    <x v="55"/>
    <m/>
    <m/>
    <x v="1"/>
    <x v="1"/>
    <x v="1"/>
    <x v="1"/>
    <m/>
    <m/>
  </r>
  <r>
    <x v="25"/>
    <x v="25"/>
    <x v="47"/>
    <x v="27"/>
    <x v="56"/>
    <n v="552306"/>
    <n v="517306"/>
    <x v="0"/>
    <x v="2"/>
    <x v="4"/>
    <x v="13"/>
    <s v="OTRO GASTOS"/>
    <m/>
  </r>
  <r>
    <x v="25"/>
    <x v="25"/>
    <x v="48"/>
    <x v="9"/>
    <x v="8"/>
    <n v="0"/>
    <n v="0"/>
    <x v="0"/>
    <x v="2"/>
    <x v="4"/>
    <x v="13"/>
    <s v="GASTOS MERCADEO"/>
    <s v="GASTOS MERCADEO"/>
  </r>
  <r>
    <x v="25"/>
    <x v="25"/>
    <x v="49"/>
    <x v="10"/>
    <x v="57"/>
    <n v="354915"/>
    <n v="124038"/>
    <x v="0"/>
    <x v="2"/>
    <x v="4"/>
    <x v="13"/>
    <s v="GASTOS SALUD"/>
    <s v="EPS-S"/>
  </r>
  <r>
    <x v="25"/>
    <x v="25"/>
    <x v="50"/>
    <x v="11"/>
    <x v="58"/>
    <n v="162935"/>
    <n v="375466"/>
    <x v="0"/>
    <x v="2"/>
    <x v="4"/>
    <x v="13"/>
    <s v="GASTOS SALUD"/>
    <s v="IPS"/>
  </r>
  <r>
    <x v="25"/>
    <x v="25"/>
    <x v="51"/>
    <x v="12"/>
    <x v="59"/>
    <n v="0"/>
    <n v="0"/>
    <x v="0"/>
    <x v="2"/>
    <x v="4"/>
    <x v="13"/>
    <s v="GASTOS SALUD"/>
    <s v="EPS"/>
  </r>
  <r>
    <x v="25"/>
    <x v="25"/>
    <x v="52"/>
    <x v="13"/>
    <x v="14"/>
    <n v="0"/>
    <n v="0"/>
    <x v="0"/>
    <x v="2"/>
    <x v="4"/>
    <x v="13"/>
    <s v="GASTOS SALUD"/>
    <s v="MED-PRE"/>
  </r>
  <r>
    <x v="25"/>
    <x v="25"/>
    <x v="53"/>
    <x v="14"/>
    <x v="17"/>
    <n v="0"/>
    <n v="0"/>
    <x v="0"/>
    <x v="2"/>
    <x v="4"/>
    <x v="13"/>
    <s v="GASTOS SERV.SOC"/>
    <m/>
  </r>
  <r>
    <x v="25"/>
    <x v="25"/>
    <x v="54"/>
    <x v="15"/>
    <x v="18"/>
    <n v="12160"/>
    <n v="28692"/>
    <x v="0"/>
    <x v="2"/>
    <x v="4"/>
    <x v="13"/>
    <s v="GASTOS SERV.SOC"/>
    <m/>
  </r>
  <r>
    <x v="25"/>
    <x v="25"/>
    <x v="55"/>
    <x v="16"/>
    <x v="37"/>
    <n v="141"/>
    <n v="13896"/>
    <x v="0"/>
    <x v="2"/>
    <x v="4"/>
    <x v="13"/>
    <s v="GASTOS SERV.SOC"/>
    <m/>
  </r>
  <r>
    <x v="25"/>
    <x v="25"/>
    <x v="56"/>
    <x v="17"/>
    <x v="20"/>
    <n v="0"/>
    <n v="0"/>
    <x v="0"/>
    <x v="2"/>
    <x v="4"/>
    <x v="13"/>
    <s v="GASTOS SERV.SOC"/>
    <m/>
  </r>
  <r>
    <x v="25"/>
    <x v="25"/>
    <x v="57"/>
    <x v="18"/>
    <x v="21"/>
    <n v="0"/>
    <n v="0"/>
    <x v="0"/>
    <x v="2"/>
    <x v="4"/>
    <x v="13"/>
    <s v="GASTOS SERV.SOC"/>
    <m/>
  </r>
  <r>
    <x v="25"/>
    <x v="25"/>
    <x v="58"/>
    <x v="19"/>
    <x v="22"/>
    <n v="1371"/>
    <n v="1448"/>
    <x v="0"/>
    <x v="2"/>
    <x v="4"/>
    <x v="13"/>
    <s v="GASTOS SERV.SOC"/>
    <m/>
  </r>
  <r>
    <x v="25"/>
    <x v="25"/>
    <x v="59"/>
    <x v="20"/>
    <x v="23"/>
    <n v="40120"/>
    <n v="91774"/>
    <x v="0"/>
    <x v="2"/>
    <x v="4"/>
    <x v="13"/>
    <s v="GASTOS SERV.SOC"/>
    <m/>
  </r>
  <r>
    <x v="25"/>
    <x v="25"/>
    <x v="60"/>
    <x v="21"/>
    <x v="38"/>
    <n v="21411"/>
    <n v="8758"/>
    <x v="0"/>
    <x v="2"/>
    <x v="4"/>
    <x v="13"/>
    <s v="GASTOS SERV.SOC"/>
    <s v="CRED. SOCIAL"/>
  </r>
  <r>
    <x v="25"/>
    <x v="25"/>
    <x v="61"/>
    <x v="22"/>
    <x v="25"/>
    <n v="0"/>
    <n v="0"/>
    <x v="0"/>
    <x v="2"/>
    <x v="4"/>
    <x v="13"/>
    <s v="GASTOS SERV.SOC"/>
    <m/>
  </r>
  <r>
    <x v="25"/>
    <x v="25"/>
    <x v="62"/>
    <x v="23"/>
    <x v="26"/>
    <n v="11045"/>
    <n v="2793"/>
    <x v="0"/>
    <x v="2"/>
    <x v="4"/>
    <x v="13"/>
    <s v="GASTOS SERV.SOC"/>
    <m/>
  </r>
  <r>
    <x v="25"/>
    <x v="25"/>
    <x v="2"/>
    <x v="43"/>
    <x v="60"/>
    <n v="1156404"/>
    <n v="1164171"/>
    <x v="1"/>
    <x v="1"/>
    <x v="1"/>
    <x v="1"/>
    <m/>
    <m/>
  </r>
  <r>
    <x v="25"/>
    <x v="25"/>
    <x v="2"/>
    <x v="25"/>
    <x v="61"/>
    <m/>
    <m/>
    <x v="1"/>
    <x v="1"/>
    <x v="1"/>
    <x v="1"/>
    <m/>
    <m/>
  </r>
  <r>
    <x v="25"/>
    <x v="25"/>
    <x v="63"/>
    <x v="44"/>
    <x v="62"/>
    <n v="0"/>
    <n v="0"/>
    <x v="0"/>
    <x v="2"/>
    <x v="5"/>
    <x v="14"/>
    <s v="OTRO GASTOS"/>
    <m/>
  </r>
  <r>
    <x v="25"/>
    <x v="25"/>
    <x v="64"/>
    <x v="45"/>
    <x v="63"/>
    <n v="0"/>
    <n v="0"/>
    <x v="0"/>
    <x v="2"/>
    <x v="5"/>
    <x v="14"/>
    <s v="OTRO GASTOS"/>
    <m/>
  </r>
  <r>
    <x v="25"/>
    <x v="25"/>
    <x v="2"/>
    <x v="46"/>
    <x v="62"/>
    <n v="0"/>
    <n v="0"/>
    <x v="1"/>
    <x v="1"/>
    <x v="1"/>
    <x v="1"/>
    <m/>
    <m/>
  </r>
  <r>
    <x v="25"/>
    <x v="25"/>
    <x v="65"/>
    <x v="47"/>
    <x v="64"/>
    <n v="22261216"/>
    <n v="24470521"/>
    <x v="1"/>
    <x v="1"/>
    <x v="1"/>
    <x v="1"/>
    <m/>
    <m/>
  </r>
  <r>
    <x v="25"/>
    <x v="25"/>
    <x v="66"/>
    <x v="25"/>
    <x v="65"/>
    <n v="78236084"/>
    <n v="79205835"/>
    <x v="1"/>
    <x v="1"/>
    <x v="1"/>
    <x v="1"/>
    <m/>
    <m/>
  </r>
  <r>
    <x v="25"/>
    <x v="25"/>
    <x v="2"/>
    <x v="25"/>
    <x v="66"/>
    <m/>
    <m/>
    <x v="1"/>
    <x v="1"/>
    <x v="1"/>
    <x v="1"/>
    <m/>
    <m/>
  </r>
  <r>
    <x v="25"/>
    <x v="25"/>
    <x v="67"/>
    <x v="48"/>
    <x v="66"/>
    <n v="3334464"/>
    <n v="5675796"/>
    <x v="1"/>
    <x v="1"/>
    <x v="1"/>
    <x v="1"/>
    <m/>
    <m/>
  </r>
  <r>
    <x v="26"/>
    <x v="26"/>
    <x v="0"/>
    <x v="0"/>
    <x v="0"/>
    <n v="5910738.8439999996"/>
    <n v="5750455.9110000003"/>
    <x v="0"/>
    <x v="0"/>
    <x v="0"/>
    <x v="0"/>
    <s v="SUBSIDIO DINERO"/>
    <s v="SUB-DINERO"/>
  </r>
  <r>
    <x v="26"/>
    <x v="26"/>
    <x v="1"/>
    <x v="1"/>
    <x v="1"/>
    <n v="303657.84999999998"/>
    <n v="300991.03899999999"/>
    <x v="0"/>
    <x v="0"/>
    <x v="0"/>
    <x v="0"/>
    <s v="SUBSIDIO DINERO"/>
    <s v="SUB-DINERO"/>
  </r>
  <r>
    <x v="26"/>
    <x v="26"/>
    <x v="2"/>
    <x v="2"/>
    <x v="2"/>
    <n v="6214396.6939999992"/>
    <n v="6051446.9500000002"/>
    <x v="1"/>
    <x v="1"/>
    <x v="1"/>
    <x v="1"/>
    <m/>
    <m/>
  </r>
  <r>
    <x v="26"/>
    <x v="26"/>
    <x v="3"/>
    <x v="3"/>
    <x v="3"/>
    <n v="246405.753"/>
    <n v="352615.18800000002"/>
    <x v="0"/>
    <x v="0"/>
    <x v="0"/>
    <x v="2"/>
    <s v="OTRO GASTOS"/>
    <s v="SUB-DINERO"/>
  </r>
  <r>
    <x v="26"/>
    <x v="26"/>
    <x v="4"/>
    <x v="4"/>
    <x v="4"/>
    <n v="252073.45199999999"/>
    <n v="189204.18900000001"/>
    <x v="0"/>
    <x v="0"/>
    <x v="0"/>
    <x v="3"/>
    <s v="OTRO GASTOS"/>
    <m/>
  </r>
  <r>
    <x v="26"/>
    <x v="26"/>
    <x v="2"/>
    <x v="5"/>
    <x v="5"/>
    <n v="252073.45199999999"/>
    <n v="189204.18900000001"/>
    <x v="1"/>
    <x v="1"/>
    <x v="1"/>
    <x v="1"/>
    <m/>
    <m/>
  </r>
  <r>
    <x v="26"/>
    <x v="26"/>
    <x v="5"/>
    <x v="6"/>
    <x v="6"/>
    <n v="0"/>
    <n v="0"/>
    <x v="0"/>
    <x v="0"/>
    <x v="0"/>
    <x v="4"/>
    <s v="OTRO GASTOS"/>
    <m/>
  </r>
  <r>
    <x v="26"/>
    <x v="26"/>
    <x v="2"/>
    <x v="7"/>
    <x v="7"/>
    <n v="0"/>
    <n v="0"/>
    <x v="1"/>
    <x v="1"/>
    <x v="1"/>
    <x v="1"/>
    <m/>
    <m/>
  </r>
  <r>
    <x v="26"/>
    <x v="26"/>
    <x v="2"/>
    <x v="8"/>
    <x v="8"/>
    <m/>
    <m/>
    <x v="1"/>
    <x v="1"/>
    <x v="1"/>
    <x v="1"/>
    <m/>
    <m/>
  </r>
  <r>
    <x v="26"/>
    <x v="26"/>
    <x v="6"/>
    <x v="9"/>
    <x v="9"/>
    <n v="0"/>
    <n v="0"/>
    <x v="0"/>
    <x v="0"/>
    <x v="0"/>
    <x v="5"/>
    <s v="GASTOS MERCADEO"/>
    <s v="GASTOS MERCADEO"/>
  </r>
  <r>
    <x v="26"/>
    <x v="26"/>
    <x v="2"/>
    <x v="8"/>
    <x v="10"/>
    <m/>
    <m/>
    <x v="1"/>
    <x v="1"/>
    <x v="1"/>
    <x v="1"/>
    <m/>
    <m/>
  </r>
  <r>
    <x v="26"/>
    <x v="26"/>
    <x v="7"/>
    <x v="10"/>
    <x v="11"/>
    <n v="16134750"/>
    <n v="0"/>
    <x v="0"/>
    <x v="0"/>
    <x v="0"/>
    <x v="6"/>
    <s v="GASTOS SALUD"/>
    <s v="EPS-S"/>
  </r>
  <r>
    <x v="26"/>
    <x v="26"/>
    <x v="8"/>
    <x v="11"/>
    <x v="12"/>
    <n v="665417"/>
    <n v="297947.26299999998"/>
    <x v="0"/>
    <x v="0"/>
    <x v="0"/>
    <x v="6"/>
    <s v="GASTOS SALUD"/>
    <s v="IPS"/>
  </r>
  <r>
    <x v="26"/>
    <x v="26"/>
    <x v="9"/>
    <x v="12"/>
    <x v="13"/>
    <n v="0"/>
    <n v="0"/>
    <x v="0"/>
    <x v="0"/>
    <x v="0"/>
    <x v="6"/>
    <s v="GASTOS SALUD"/>
    <s v="EPS"/>
  </r>
  <r>
    <x v="26"/>
    <x v="26"/>
    <x v="10"/>
    <x v="13"/>
    <x v="14"/>
    <n v="0"/>
    <n v="0"/>
    <x v="0"/>
    <x v="0"/>
    <x v="0"/>
    <x v="6"/>
    <s v="GASTOS SALUD"/>
    <s v="MED-PRE"/>
  </r>
  <r>
    <x v="26"/>
    <x v="26"/>
    <x v="2"/>
    <x v="8"/>
    <x v="15"/>
    <n v="16800167"/>
    <n v="297947.26299999998"/>
    <x v="1"/>
    <x v="1"/>
    <x v="1"/>
    <x v="1"/>
    <m/>
    <m/>
  </r>
  <r>
    <x v="26"/>
    <x v="26"/>
    <x v="2"/>
    <x v="8"/>
    <x v="16"/>
    <m/>
    <m/>
    <x v="1"/>
    <x v="1"/>
    <x v="1"/>
    <x v="1"/>
    <m/>
    <m/>
  </r>
  <r>
    <x v="26"/>
    <x v="26"/>
    <x v="11"/>
    <x v="14"/>
    <x v="17"/>
    <n v="0"/>
    <n v="0"/>
    <x v="0"/>
    <x v="0"/>
    <x v="0"/>
    <x v="7"/>
    <s v="GASTOS SERV.SOC"/>
    <m/>
  </r>
  <r>
    <x v="26"/>
    <x v="26"/>
    <x v="12"/>
    <x v="15"/>
    <x v="18"/>
    <n v="0"/>
    <n v="0"/>
    <x v="0"/>
    <x v="0"/>
    <x v="0"/>
    <x v="7"/>
    <s v="GASTOS SERV.SOC"/>
    <m/>
  </r>
  <r>
    <x v="26"/>
    <x v="26"/>
    <x v="13"/>
    <x v="16"/>
    <x v="19"/>
    <n v="662935"/>
    <n v="259590.76699999999"/>
    <x v="0"/>
    <x v="0"/>
    <x v="0"/>
    <x v="7"/>
    <s v="GASTOS SERV.SOC"/>
    <m/>
  </r>
  <r>
    <x v="26"/>
    <x v="26"/>
    <x v="14"/>
    <x v="17"/>
    <x v="20"/>
    <n v="0"/>
    <n v="0"/>
    <x v="0"/>
    <x v="0"/>
    <x v="0"/>
    <x v="7"/>
    <s v="GASTOS SERV.SOC"/>
    <m/>
  </r>
  <r>
    <x v="26"/>
    <x v="26"/>
    <x v="15"/>
    <x v="18"/>
    <x v="21"/>
    <n v="0"/>
    <n v="0"/>
    <x v="0"/>
    <x v="0"/>
    <x v="0"/>
    <x v="7"/>
    <s v="GASTOS SERV.SOC"/>
    <m/>
  </r>
  <r>
    <x v="26"/>
    <x v="26"/>
    <x v="16"/>
    <x v="19"/>
    <x v="22"/>
    <n v="0"/>
    <n v="0"/>
    <x v="0"/>
    <x v="0"/>
    <x v="0"/>
    <x v="7"/>
    <s v="GASTOS SERV.SOC"/>
    <m/>
  </r>
  <r>
    <x v="26"/>
    <x v="26"/>
    <x v="17"/>
    <x v="20"/>
    <x v="23"/>
    <n v="823461"/>
    <n v="489048.19900000002"/>
    <x v="0"/>
    <x v="0"/>
    <x v="0"/>
    <x v="7"/>
    <s v="GASTOS SERV.SOC"/>
    <m/>
  </r>
  <r>
    <x v="26"/>
    <x v="26"/>
    <x v="18"/>
    <x v="21"/>
    <x v="24"/>
    <n v="0"/>
    <n v="0"/>
    <x v="0"/>
    <x v="0"/>
    <x v="0"/>
    <x v="7"/>
    <s v="GASTOS SERV.SOC"/>
    <s v="CRED. SOCIAL"/>
  </r>
  <r>
    <x v="26"/>
    <x v="26"/>
    <x v="19"/>
    <x v="22"/>
    <x v="25"/>
    <n v="0"/>
    <n v="0"/>
    <x v="0"/>
    <x v="0"/>
    <x v="0"/>
    <x v="7"/>
    <s v="GASTOS SERV.SOC"/>
    <m/>
  </r>
  <r>
    <x v="26"/>
    <x v="26"/>
    <x v="20"/>
    <x v="23"/>
    <x v="26"/>
    <n v="1294"/>
    <n v="0"/>
    <x v="0"/>
    <x v="0"/>
    <x v="0"/>
    <x v="7"/>
    <s v="GASTOS SERV.SOC"/>
    <m/>
  </r>
  <r>
    <x v="26"/>
    <x v="26"/>
    <x v="2"/>
    <x v="8"/>
    <x v="27"/>
    <n v="1487690"/>
    <n v="748638.96600000001"/>
    <x v="1"/>
    <x v="1"/>
    <x v="1"/>
    <x v="1"/>
    <m/>
    <m/>
  </r>
  <r>
    <x v="26"/>
    <x v="26"/>
    <x v="2"/>
    <x v="24"/>
    <x v="28"/>
    <n v="25000732.898999996"/>
    <n v="7639852.5560000008"/>
    <x v="1"/>
    <x v="1"/>
    <x v="1"/>
    <x v="1"/>
    <m/>
    <m/>
  </r>
  <r>
    <x v="26"/>
    <x v="26"/>
    <x v="2"/>
    <x v="25"/>
    <x v="29"/>
    <m/>
    <m/>
    <x v="1"/>
    <x v="1"/>
    <x v="1"/>
    <x v="1"/>
    <m/>
    <m/>
  </r>
  <r>
    <x v="26"/>
    <x v="26"/>
    <x v="2"/>
    <x v="26"/>
    <x v="30"/>
    <m/>
    <m/>
    <x v="1"/>
    <x v="1"/>
    <x v="1"/>
    <x v="1"/>
    <m/>
    <m/>
  </r>
  <r>
    <x v="26"/>
    <x v="26"/>
    <x v="21"/>
    <x v="27"/>
    <x v="31"/>
    <n v="1968187"/>
    <n v="1964018.2509999999"/>
    <x v="0"/>
    <x v="2"/>
    <x v="2"/>
    <x v="8"/>
    <s v="GTOS ADMON"/>
    <m/>
  </r>
  <r>
    <x v="26"/>
    <x v="26"/>
    <x v="2"/>
    <x v="26"/>
    <x v="8"/>
    <m/>
    <m/>
    <x v="1"/>
    <x v="1"/>
    <x v="1"/>
    <x v="1"/>
    <m/>
    <m/>
  </r>
  <r>
    <x v="26"/>
    <x v="26"/>
    <x v="22"/>
    <x v="9"/>
    <x v="32"/>
    <n v="0"/>
    <n v="0"/>
    <x v="0"/>
    <x v="2"/>
    <x v="2"/>
    <x v="9"/>
    <s v="GASTOS MERCADEO"/>
    <s v="GASTOS MERCADEO"/>
  </r>
  <r>
    <x v="26"/>
    <x v="26"/>
    <x v="2"/>
    <x v="26"/>
    <x v="33"/>
    <m/>
    <m/>
    <x v="1"/>
    <x v="1"/>
    <x v="1"/>
    <x v="1"/>
    <m/>
    <m/>
  </r>
  <r>
    <x v="26"/>
    <x v="26"/>
    <x v="23"/>
    <x v="10"/>
    <x v="34"/>
    <n v="1834787"/>
    <n v="970967.973"/>
    <x v="0"/>
    <x v="2"/>
    <x v="2"/>
    <x v="10"/>
    <s v="GASTOS SALUD"/>
    <s v="EPS-S"/>
  </r>
  <r>
    <x v="26"/>
    <x v="26"/>
    <x v="24"/>
    <x v="11"/>
    <x v="12"/>
    <n v="2653576"/>
    <n v="1311750.8929999999"/>
    <x v="0"/>
    <x v="2"/>
    <x v="2"/>
    <x v="10"/>
    <s v="GASTOS SALUD"/>
    <s v="IPS"/>
  </r>
  <r>
    <x v="26"/>
    <x v="26"/>
    <x v="25"/>
    <x v="12"/>
    <x v="13"/>
    <n v="0"/>
    <n v="0"/>
    <x v="0"/>
    <x v="2"/>
    <x v="2"/>
    <x v="10"/>
    <s v="GASTOS SALUD"/>
    <s v="EPS"/>
  </r>
  <r>
    <x v="26"/>
    <x v="26"/>
    <x v="26"/>
    <x v="13"/>
    <x v="14"/>
    <n v="0"/>
    <n v="0"/>
    <x v="0"/>
    <x v="2"/>
    <x v="2"/>
    <x v="10"/>
    <s v="GASTOS SALUD"/>
    <s v="MED-PRE"/>
  </r>
  <r>
    <x v="26"/>
    <x v="26"/>
    <x v="2"/>
    <x v="26"/>
    <x v="35"/>
    <n v="4488363"/>
    <n v="2282718.8659999999"/>
    <x v="1"/>
    <x v="1"/>
    <x v="1"/>
    <x v="1"/>
    <m/>
    <m/>
  </r>
  <r>
    <x v="26"/>
    <x v="26"/>
    <x v="2"/>
    <x v="26"/>
    <x v="36"/>
    <m/>
    <m/>
    <x v="1"/>
    <x v="1"/>
    <x v="1"/>
    <x v="1"/>
    <m/>
    <m/>
  </r>
  <r>
    <x v="26"/>
    <x v="26"/>
    <x v="27"/>
    <x v="14"/>
    <x v="17"/>
    <n v="0"/>
    <n v="0"/>
    <x v="0"/>
    <x v="2"/>
    <x v="2"/>
    <x v="11"/>
    <s v="GASTOS SERV.SOC"/>
    <m/>
  </r>
  <r>
    <x v="26"/>
    <x v="26"/>
    <x v="28"/>
    <x v="15"/>
    <x v="18"/>
    <n v="0"/>
    <n v="0"/>
    <x v="0"/>
    <x v="2"/>
    <x v="2"/>
    <x v="11"/>
    <s v="GASTOS SERV.SOC"/>
    <m/>
  </r>
  <r>
    <x v="26"/>
    <x v="26"/>
    <x v="29"/>
    <x v="16"/>
    <x v="37"/>
    <n v="1113921"/>
    <n v="1072240.2849999999"/>
    <x v="0"/>
    <x v="2"/>
    <x v="2"/>
    <x v="11"/>
    <s v="GASTOS SERV.SOC"/>
    <m/>
  </r>
  <r>
    <x v="26"/>
    <x v="26"/>
    <x v="30"/>
    <x v="17"/>
    <x v="20"/>
    <n v="0"/>
    <n v="0"/>
    <x v="0"/>
    <x v="2"/>
    <x v="2"/>
    <x v="11"/>
    <s v="GASTOS SERV.SOC"/>
    <m/>
  </r>
  <r>
    <x v="26"/>
    <x v="26"/>
    <x v="31"/>
    <x v="18"/>
    <x v="21"/>
    <n v="0"/>
    <n v="0"/>
    <x v="0"/>
    <x v="2"/>
    <x v="2"/>
    <x v="11"/>
    <s v="GASTOS SERV.SOC"/>
    <m/>
  </r>
  <r>
    <x v="26"/>
    <x v="26"/>
    <x v="32"/>
    <x v="19"/>
    <x v="22"/>
    <n v="0"/>
    <n v="4586.4210000000003"/>
    <x v="0"/>
    <x v="2"/>
    <x v="2"/>
    <x v="11"/>
    <s v="GASTOS SERV.SOC"/>
    <m/>
  </r>
  <r>
    <x v="26"/>
    <x v="26"/>
    <x v="33"/>
    <x v="20"/>
    <x v="23"/>
    <n v="1529255"/>
    <n v="1463606.0549999999"/>
    <x v="0"/>
    <x v="2"/>
    <x v="2"/>
    <x v="11"/>
    <s v="GASTOS SERV.SOC"/>
    <m/>
  </r>
  <r>
    <x v="26"/>
    <x v="26"/>
    <x v="34"/>
    <x v="21"/>
    <x v="38"/>
    <n v="36664"/>
    <n v="48066.358999999997"/>
    <x v="0"/>
    <x v="2"/>
    <x v="2"/>
    <x v="11"/>
    <s v="GASTOS SERV.SOC"/>
    <s v="CRED. SOCIAL"/>
  </r>
  <r>
    <x v="26"/>
    <x v="26"/>
    <x v="35"/>
    <x v="22"/>
    <x v="39"/>
    <n v="0"/>
    <n v="0"/>
    <x v="0"/>
    <x v="2"/>
    <x v="2"/>
    <x v="11"/>
    <s v="GASTOS SERV.SOC"/>
    <m/>
  </r>
  <r>
    <x v="26"/>
    <x v="26"/>
    <x v="36"/>
    <x v="23"/>
    <x v="26"/>
    <n v="0"/>
    <n v="0"/>
    <x v="0"/>
    <x v="2"/>
    <x v="2"/>
    <x v="11"/>
    <s v="GASTOS SERV.SOC"/>
    <m/>
  </r>
  <r>
    <x v="26"/>
    <x v="26"/>
    <x v="2"/>
    <x v="26"/>
    <x v="40"/>
    <n v="2679840"/>
    <n v="2588499.12"/>
    <x v="1"/>
    <x v="1"/>
    <x v="1"/>
    <x v="1"/>
    <m/>
    <m/>
  </r>
  <r>
    <x v="26"/>
    <x v="26"/>
    <x v="2"/>
    <x v="28"/>
    <x v="41"/>
    <n v="9136390"/>
    <n v="6835236.2369999997"/>
    <x v="1"/>
    <x v="1"/>
    <x v="1"/>
    <x v="1"/>
    <m/>
    <m/>
  </r>
  <r>
    <x v="26"/>
    <x v="26"/>
    <x v="2"/>
    <x v="29"/>
    <x v="42"/>
    <m/>
    <m/>
    <x v="1"/>
    <x v="1"/>
    <x v="1"/>
    <x v="1"/>
    <m/>
    <m/>
  </r>
  <r>
    <x v="26"/>
    <x v="26"/>
    <x v="2"/>
    <x v="30"/>
    <x v="43"/>
    <n v="6533046"/>
    <n v="6554180.8540000003"/>
    <x v="1"/>
    <x v="1"/>
    <x v="1"/>
    <x v="1"/>
    <m/>
    <m/>
  </r>
  <r>
    <x v="26"/>
    <x v="26"/>
    <x v="37"/>
    <x v="31"/>
    <x v="44"/>
    <n v="2512710"/>
    <n v="2520838.7889999999"/>
    <x v="0"/>
    <x v="2"/>
    <x v="3"/>
    <x v="12"/>
    <s v="APROP. DE  LEY"/>
    <m/>
  </r>
  <r>
    <x v="26"/>
    <x v="26"/>
    <x v="38"/>
    <x v="32"/>
    <x v="45"/>
    <n v="3266523"/>
    <n v="3277090.4270000001"/>
    <x v="0"/>
    <x v="2"/>
    <x v="3"/>
    <x v="12"/>
    <s v="APROP. DE  LEY"/>
    <m/>
  </r>
  <r>
    <x v="26"/>
    <x v="26"/>
    <x v="39"/>
    <x v="33"/>
    <x v="46"/>
    <n v="753813"/>
    <n v="756251.63800000004"/>
    <x v="0"/>
    <x v="2"/>
    <x v="3"/>
    <x v="12"/>
    <s v="APROP. DE  LEY"/>
    <m/>
  </r>
  <r>
    <x v="26"/>
    <x v="26"/>
    <x v="40"/>
    <x v="34"/>
    <x v="47"/>
    <n v="4083154"/>
    <n v="4096363.0350000001"/>
    <x v="0"/>
    <x v="2"/>
    <x v="3"/>
    <x v="12"/>
    <s v="APROP. DE  LEY"/>
    <m/>
  </r>
  <r>
    <x v="26"/>
    <x v="26"/>
    <x v="41"/>
    <x v="35"/>
    <x v="48"/>
    <n v="2512710"/>
    <n v="2520838.7910000002"/>
    <x v="0"/>
    <x v="2"/>
    <x v="3"/>
    <x v="12"/>
    <s v="APROP. DE  LEY"/>
    <m/>
  </r>
  <r>
    <x v="26"/>
    <x v="26"/>
    <x v="42"/>
    <x v="36"/>
    <x v="49"/>
    <n v="1570444"/>
    <n v="1575524.2439999999"/>
    <x v="0"/>
    <x v="2"/>
    <x v="3"/>
    <x v="12"/>
    <s v="APROP. DE  LEY"/>
    <m/>
  </r>
  <r>
    <x v="26"/>
    <x v="26"/>
    <x v="43"/>
    <x v="37"/>
    <x v="50"/>
    <n v="528611"/>
    <n v="523968.93"/>
    <x v="0"/>
    <x v="2"/>
    <x v="3"/>
    <x v="12"/>
    <s v="APROP. DE  LEY"/>
    <m/>
  </r>
  <r>
    <x v="26"/>
    <x v="26"/>
    <x v="44"/>
    <x v="38"/>
    <x v="51"/>
    <n v="502542"/>
    <n v="504167.75799999997"/>
    <x v="0"/>
    <x v="2"/>
    <x v="3"/>
    <x v="12"/>
    <s v="APROP. DE  LEY"/>
    <m/>
  </r>
  <r>
    <x v="26"/>
    <x v="26"/>
    <x v="45"/>
    <x v="39"/>
    <x v="52"/>
    <n v="251271"/>
    <n v="252083.87899999999"/>
    <x v="0"/>
    <x v="2"/>
    <x v="3"/>
    <x v="12"/>
    <s v="APROP. DE  LEY"/>
    <m/>
  </r>
  <r>
    <x v="26"/>
    <x v="26"/>
    <x v="46"/>
    <x v="40"/>
    <x v="53"/>
    <n v="0"/>
    <n v="141167.334"/>
    <x v="0"/>
    <x v="2"/>
    <x v="3"/>
    <x v="12"/>
    <s v="APROP. DE  LEY"/>
    <m/>
  </r>
  <r>
    <x v="26"/>
    <x v="26"/>
    <x v="2"/>
    <x v="41"/>
    <x v="54"/>
    <n v="11898624"/>
    <n v="12071931.790000001"/>
    <x v="1"/>
    <x v="1"/>
    <x v="1"/>
    <x v="1"/>
    <m/>
    <m/>
  </r>
  <r>
    <x v="26"/>
    <x v="26"/>
    <x v="2"/>
    <x v="42"/>
    <x v="55"/>
    <m/>
    <m/>
    <x v="1"/>
    <x v="1"/>
    <x v="1"/>
    <x v="1"/>
    <m/>
    <m/>
  </r>
  <r>
    <x v="26"/>
    <x v="26"/>
    <x v="47"/>
    <x v="27"/>
    <x v="56"/>
    <n v="333729"/>
    <n v="405185.63099999999"/>
    <x v="0"/>
    <x v="2"/>
    <x v="4"/>
    <x v="13"/>
    <s v="OTRO GASTOS"/>
    <m/>
  </r>
  <r>
    <x v="26"/>
    <x v="26"/>
    <x v="48"/>
    <x v="9"/>
    <x v="8"/>
    <n v="0"/>
    <n v="0"/>
    <x v="0"/>
    <x v="2"/>
    <x v="4"/>
    <x v="13"/>
    <s v="GASTOS MERCADEO"/>
    <s v="GASTOS MERCADEO"/>
  </r>
  <r>
    <x v="26"/>
    <x v="26"/>
    <x v="49"/>
    <x v="10"/>
    <x v="57"/>
    <n v="3623116"/>
    <n v="1745.9870000000001"/>
    <x v="0"/>
    <x v="2"/>
    <x v="4"/>
    <x v="13"/>
    <s v="GASTOS SALUD"/>
    <s v="EPS-S"/>
  </r>
  <r>
    <x v="26"/>
    <x v="26"/>
    <x v="50"/>
    <x v="11"/>
    <x v="58"/>
    <n v="240234"/>
    <n v="29994.694"/>
    <x v="0"/>
    <x v="2"/>
    <x v="4"/>
    <x v="13"/>
    <s v="GASTOS SALUD"/>
    <s v="IPS"/>
  </r>
  <r>
    <x v="26"/>
    <x v="26"/>
    <x v="51"/>
    <x v="12"/>
    <x v="59"/>
    <n v="0"/>
    <n v="0"/>
    <x v="0"/>
    <x v="2"/>
    <x v="4"/>
    <x v="13"/>
    <s v="GASTOS SALUD"/>
    <s v="EPS"/>
  </r>
  <r>
    <x v="26"/>
    <x v="26"/>
    <x v="52"/>
    <x v="13"/>
    <x v="14"/>
    <n v="0"/>
    <n v="0"/>
    <x v="0"/>
    <x v="2"/>
    <x v="4"/>
    <x v="13"/>
    <s v="GASTOS SALUD"/>
    <s v="MED-PRE"/>
  </r>
  <r>
    <x v="26"/>
    <x v="26"/>
    <x v="53"/>
    <x v="14"/>
    <x v="17"/>
    <n v="0"/>
    <n v="0"/>
    <x v="0"/>
    <x v="2"/>
    <x v="4"/>
    <x v="13"/>
    <s v="GASTOS SERV.SOC"/>
    <m/>
  </r>
  <r>
    <x v="26"/>
    <x v="26"/>
    <x v="54"/>
    <x v="15"/>
    <x v="18"/>
    <n v="0"/>
    <n v="0"/>
    <x v="0"/>
    <x v="2"/>
    <x v="4"/>
    <x v="13"/>
    <s v="GASTOS SERV.SOC"/>
    <m/>
  </r>
  <r>
    <x v="26"/>
    <x v="26"/>
    <x v="55"/>
    <x v="16"/>
    <x v="37"/>
    <n v="37936"/>
    <n v="18249.859"/>
    <x v="0"/>
    <x v="2"/>
    <x v="4"/>
    <x v="13"/>
    <s v="GASTOS SERV.SOC"/>
    <m/>
  </r>
  <r>
    <x v="26"/>
    <x v="26"/>
    <x v="56"/>
    <x v="17"/>
    <x v="20"/>
    <n v="0"/>
    <n v="0"/>
    <x v="0"/>
    <x v="2"/>
    <x v="4"/>
    <x v="13"/>
    <s v="GASTOS SERV.SOC"/>
    <m/>
  </r>
  <r>
    <x v="26"/>
    <x v="26"/>
    <x v="57"/>
    <x v="18"/>
    <x v="21"/>
    <n v="0"/>
    <n v="0"/>
    <x v="0"/>
    <x v="2"/>
    <x v="4"/>
    <x v="13"/>
    <s v="GASTOS SERV.SOC"/>
    <m/>
  </r>
  <r>
    <x v="26"/>
    <x v="26"/>
    <x v="58"/>
    <x v="19"/>
    <x v="22"/>
    <n v="0"/>
    <n v="0"/>
    <x v="0"/>
    <x v="2"/>
    <x v="4"/>
    <x v="13"/>
    <s v="GASTOS SERV.SOC"/>
    <m/>
  </r>
  <r>
    <x v="26"/>
    <x v="26"/>
    <x v="59"/>
    <x v="20"/>
    <x v="23"/>
    <n v="293177"/>
    <n v="47792.790999999997"/>
    <x v="0"/>
    <x v="2"/>
    <x v="4"/>
    <x v="13"/>
    <s v="GASTOS SERV.SOC"/>
    <m/>
  </r>
  <r>
    <x v="26"/>
    <x v="26"/>
    <x v="60"/>
    <x v="21"/>
    <x v="38"/>
    <n v="55"/>
    <n v="48.692"/>
    <x v="0"/>
    <x v="2"/>
    <x v="4"/>
    <x v="13"/>
    <s v="GASTOS SERV.SOC"/>
    <s v="CRED. SOCIAL"/>
  </r>
  <r>
    <x v="26"/>
    <x v="26"/>
    <x v="61"/>
    <x v="22"/>
    <x v="25"/>
    <n v="0"/>
    <n v="0"/>
    <x v="0"/>
    <x v="2"/>
    <x v="4"/>
    <x v="13"/>
    <s v="GASTOS SERV.SOC"/>
    <m/>
  </r>
  <r>
    <x v="26"/>
    <x v="26"/>
    <x v="62"/>
    <x v="23"/>
    <x v="26"/>
    <n v="0"/>
    <n v="0"/>
    <x v="0"/>
    <x v="2"/>
    <x v="4"/>
    <x v="13"/>
    <s v="GASTOS SERV.SOC"/>
    <m/>
  </r>
  <r>
    <x v="26"/>
    <x v="26"/>
    <x v="2"/>
    <x v="43"/>
    <x v="60"/>
    <n v="4528247"/>
    <n v="503017.65400000004"/>
    <x v="1"/>
    <x v="1"/>
    <x v="1"/>
    <x v="1"/>
    <m/>
    <m/>
  </r>
  <r>
    <x v="26"/>
    <x v="26"/>
    <x v="2"/>
    <x v="25"/>
    <x v="61"/>
    <m/>
    <m/>
    <x v="1"/>
    <x v="1"/>
    <x v="1"/>
    <x v="1"/>
    <m/>
    <m/>
  </r>
  <r>
    <x v="26"/>
    <x v="26"/>
    <x v="63"/>
    <x v="44"/>
    <x v="62"/>
    <n v="0"/>
    <n v="7296"/>
    <x v="0"/>
    <x v="2"/>
    <x v="5"/>
    <x v="14"/>
    <s v="OTRO GASTOS"/>
    <m/>
  </r>
  <r>
    <x v="26"/>
    <x v="26"/>
    <x v="64"/>
    <x v="45"/>
    <x v="63"/>
    <n v="27486"/>
    <n v="27220"/>
    <x v="0"/>
    <x v="2"/>
    <x v="5"/>
    <x v="14"/>
    <s v="OTRO GASTOS"/>
    <m/>
  </r>
  <r>
    <x v="26"/>
    <x v="26"/>
    <x v="2"/>
    <x v="46"/>
    <x v="62"/>
    <n v="27486"/>
    <n v="34516"/>
    <x v="1"/>
    <x v="1"/>
    <x v="1"/>
    <x v="1"/>
    <m/>
    <m/>
  </r>
  <r>
    <x v="26"/>
    <x v="26"/>
    <x v="65"/>
    <x v="47"/>
    <x v="64"/>
    <n v="25590747"/>
    <n v="19444701.681000002"/>
    <x v="1"/>
    <x v="1"/>
    <x v="1"/>
    <x v="1"/>
    <m/>
    <m/>
  </r>
  <r>
    <x v="26"/>
    <x v="26"/>
    <x v="66"/>
    <x v="25"/>
    <x v="65"/>
    <n v="50591479.898999996"/>
    <n v="27084554.237000003"/>
    <x v="1"/>
    <x v="1"/>
    <x v="1"/>
    <x v="1"/>
    <m/>
    <m/>
  </r>
  <r>
    <x v="26"/>
    <x v="26"/>
    <x v="2"/>
    <x v="25"/>
    <x v="66"/>
    <m/>
    <m/>
    <x v="1"/>
    <x v="1"/>
    <x v="1"/>
    <x v="1"/>
    <m/>
    <m/>
  </r>
  <r>
    <x v="26"/>
    <x v="26"/>
    <x v="67"/>
    <x v="48"/>
    <x v="66"/>
    <n v="-8019344.1059999987"/>
    <n v="1074698.9659999944"/>
    <x v="1"/>
    <x v="1"/>
    <x v="1"/>
    <x v="1"/>
    <m/>
    <m/>
  </r>
  <r>
    <x v="27"/>
    <x v="27"/>
    <x v="0"/>
    <x v="0"/>
    <x v="0"/>
    <n v="20460164.827"/>
    <n v="21691850.479189999"/>
    <x v="0"/>
    <x v="0"/>
    <x v="0"/>
    <x v="0"/>
    <s v="SUBSIDIO DINERO"/>
    <s v="SUB-DINERO"/>
  </r>
  <r>
    <x v="27"/>
    <x v="27"/>
    <x v="1"/>
    <x v="1"/>
    <x v="1"/>
    <n v="822946.85464000003"/>
    <n v="896448.36973999999"/>
    <x v="0"/>
    <x v="0"/>
    <x v="0"/>
    <x v="0"/>
    <s v="SUBSIDIO DINERO"/>
    <s v="SUB-DINERO"/>
  </r>
  <r>
    <x v="27"/>
    <x v="27"/>
    <x v="2"/>
    <x v="2"/>
    <x v="2"/>
    <n v="21283111.681639999"/>
    <n v="22588298.848930001"/>
    <x v="1"/>
    <x v="1"/>
    <x v="1"/>
    <x v="1"/>
    <m/>
    <m/>
  </r>
  <r>
    <x v="27"/>
    <x v="27"/>
    <x v="3"/>
    <x v="3"/>
    <x v="3"/>
    <n v="-1689139"/>
    <n v="0"/>
    <x v="0"/>
    <x v="0"/>
    <x v="0"/>
    <x v="2"/>
    <s v="OTRO GASTOS"/>
    <s v="SUB-DINERO"/>
  </r>
  <r>
    <x v="27"/>
    <x v="27"/>
    <x v="4"/>
    <x v="4"/>
    <x v="4"/>
    <n v="1728002.7497100006"/>
    <n v="1807638.68368"/>
    <x v="0"/>
    <x v="0"/>
    <x v="0"/>
    <x v="3"/>
    <s v="OTRO GASTOS"/>
    <m/>
  </r>
  <r>
    <x v="27"/>
    <x v="27"/>
    <x v="2"/>
    <x v="5"/>
    <x v="5"/>
    <n v="1728002.7497100006"/>
    <n v="1807638.68368"/>
    <x v="1"/>
    <x v="1"/>
    <x v="1"/>
    <x v="1"/>
    <m/>
    <m/>
  </r>
  <r>
    <x v="27"/>
    <x v="27"/>
    <x v="5"/>
    <x v="6"/>
    <x v="6"/>
    <n v="0"/>
    <n v="0"/>
    <x v="0"/>
    <x v="0"/>
    <x v="0"/>
    <x v="4"/>
    <s v="OTRO GASTOS"/>
    <m/>
  </r>
  <r>
    <x v="27"/>
    <x v="27"/>
    <x v="2"/>
    <x v="7"/>
    <x v="7"/>
    <n v="0"/>
    <n v="0"/>
    <x v="1"/>
    <x v="1"/>
    <x v="1"/>
    <x v="1"/>
    <m/>
    <m/>
  </r>
  <r>
    <x v="27"/>
    <x v="27"/>
    <x v="2"/>
    <x v="8"/>
    <x v="8"/>
    <m/>
    <m/>
    <x v="1"/>
    <x v="1"/>
    <x v="1"/>
    <x v="1"/>
    <m/>
    <m/>
  </r>
  <r>
    <x v="27"/>
    <x v="27"/>
    <x v="6"/>
    <x v="9"/>
    <x v="9"/>
    <n v="33783281.921130002"/>
    <n v="31814166.983799998"/>
    <x v="0"/>
    <x v="0"/>
    <x v="0"/>
    <x v="5"/>
    <s v="GASTOS MERCADEO"/>
    <s v="GASTOS MERCADEO"/>
  </r>
  <r>
    <x v="27"/>
    <x v="27"/>
    <x v="2"/>
    <x v="8"/>
    <x v="10"/>
    <m/>
    <m/>
    <x v="1"/>
    <x v="1"/>
    <x v="1"/>
    <x v="1"/>
    <m/>
    <m/>
  </r>
  <r>
    <x v="27"/>
    <x v="27"/>
    <x v="7"/>
    <x v="10"/>
    <x v="11"/>
    <n v="3773783.9128"/>
    <n v="0"/>
    <x v="0"/>
    <x v="0"/>
    <x v="0"/>
    <x v="6"/>
    <s v="GASTOS SALUD"/>
    <s v="EPS-S"/>
  </r>
  <r>
    <x v="27"/>
    <x v="27"/>
    <x v="8"/>
    <x v="11"/>
    <x v="12"/>
    <n v="6769829.7071800102"/>
    <n v="6467093.6942299996"/>
    <x v="0"/>
    <x v="0"/>
    <x v="0"/>
    <x v="6"/>
    <s v="GASTOS SALUD"/>
    <s v="IPS"/>
  </r>
  <r>
    <x v="27"/>
    <x v="27"/>
    <x v="9"/>
    <x v="12"/>
    <x v="13"/>
    <n v="0"/>
    <n v="0"/>
    <x v="0"/>
    <x v="0"/>
    <x v="0"/>
    <x v="6"/>
    <s v="GASTOS SALUD"/>
    <s v="EPS"/>
  </r>
  <r>
    <x v="27"/>
    <x v="27"/>
    <x v="10"/>
    <x v="13"/>
    <x v="14"/>
    <n v="0"/>
    <n v="0"/>
    <x v="0"/>
    <x v="0"/>
    <x v="0"/>
    <x v="6"/>
    <s v="GASTOS SALUD"/>
    <s v="MED-PRE"/>
  </r>
  <r>
    <x v="27"/>
    <x v="27"/>
    <x v="2"/>
    <x v="8"/>
    <x v="15"/>
    <n v="10543613.619980011"/>
    <n v="6467093.6942299996"/>
    <x v="1"/>
    <x v="1"/>
    <x v="1"/>
    <x v="1"/>
    <m/>
    <m/>
  </r>
  <r>
    <x v="27"/>
    <x v="27"/>
    <x v="2"/>
    <x v="8"/>
    <x v="16"/>
    <m/>
    <m/>
    <x v="1"/>
    <x v="1"/>
    <x v="1"/>
    <x v="1"/>
    <m/>
    <m/>
  </r>
  <r>
    <x v="27"/>
    <x v="27"/>
    <x v="11"/>
    <x v="14"/>
    <x v="17"/>
    <n v="1033450.25662"/>
    <n v="1263137.5233800001"/>
    <x v="0"/>
    <x v="0"/>
    <x v="0"/>
    <x v="7"/>
    <s v="GASTOS SERV.SOC"/>
    <m/>
  </r>
  <r>
    <x v="27"/>
    <x v="27"/>
    <x v="12"/>
    <x v="15"/>
    <x v="18"/>
    <n v="7967024.5771099795"/>
    <n v="9537289.5282700006"/>
    <x v="0"/>
    <x v="0"/>
    <x v="0"/>
    <x v="7"/>
    <s v="GASTOS SERV.SOC"/>
    <m/>
  </r>
  <r>
    <x v="27"/>
    <x v="27"/>
    <x v="13"/>
    <x v="16"/>
    <x v="19"/>
    <n v="979356.56632999796"/>
    <n v="1351262.8021600002"/>
    <x v="0"/>
    <x v="0"/>
    <x v="0"/>
    <x v="7"/>
    <s v="GASTOS SERV.SOC"/>
    <m/>
  </r>
  <r>
    <x v="27"/>
    <x v="27"/>
    <x v="14"/>
    <x v="17"/>
    <x v="20"/>
    <n v="14340.92419"/>
    <n v="0"/>
    <x v="0"/>
    <x v="0"/>
    <x v="0"/>
    <x v="7"/>
    <s v="GASTOS SERV.SOC"/>
    <m/>
  </r>
  <r>
    <x v="27"/>
    <x v="27"/>
    <x v="15"/>
    <x v="18"/>
    <x v="21"/>
    <n v="525835.28144000005"/>
    <n v="597752.03966000001"/>
    <x v="0"/>
    <x v="0"/>
    <x v="0"/>
    <x v="7"/>
    <s v="GASTOS SERV.SOC"/>
    <m/>
  </r>
  <r>
    <x v="27"/>
    <x v="27"/>
    <x v="16"/>
    <x v="19"/>
    <x v="22"/>
    <n v="314248.53586"/>
    <n v="253382.08752999999"/>
    <x v="0"/>
    <x v="0"/>
    <x v="0"/>
    <x v="7"/>
    <s v="GASTOS SERV.SOC"/>
    <m/>
  </r>
  <r>
    <x v="27"/>
    <x v="27"/>
    <x v="17"/>
    <x v="20"/>
    <x v="23"/>
    <n v="8933566.2996800002"/>
    <n v="7293610.0353100002"/>
    <x v="0"/>
    <x v="0"/>
    <x v="0"/>
    <x v="7"/>
    <s v="GASTOS SERV.SOC"/>
    <m/>
  </r>
  <r>
    <x v="27"/>
    <x v="27"/>
    <x v="18"/>
    <x v="21"/>
    <x v="24"/>
    <n v="238518.86863999997"/>
    <n v="268057.16331999999"/>
    <x v="0"/>
    <x v="0"/>
    <x v="0"/>
    <x v="7"/>
    <s v="GASTOS SERV.SOC"/>
    <s v="CRED. SOCIAL"/>
  </r>
  <r>
    <x v="27"/>
    <x v="27"/>
    <x v="19"/>
    <x v="22"/>
    <x v="25"/>
    <n v="0"/>
    <n v="0"/>
    <x v="0"/>
    <x v="0"/>
    <x v="0"/>
    <x v="7"/>
    <s v="GASTOS SERV.SOC"/>
    <m/>
  </r>
  <r>
    <x v="27"/>
    <x v="27"/>
    <x v="20"/>
    <x v="23"/>
    <x v="26"/>
    <n v="0"/>
    <n v="0"/>
    <x v="0"/>
    <x v="0"/>
    <x v="0"/>
    <x v="7"/>
    <s v="GASTOS SERV.SOC"/>
    <m/>
  </r>
  <r>
    <x v="27"/>
    <x v="27"/>
    <x v="2"/>
    <x v="8"/>
    <x v="27"/>
    <n v="20006341.309869975"/>
    <n v="20564491.17963"/>
    <x v="1"/>
    <x v="1"/>
    <x v="1"/>
    <x v="1"/>
    <m/>
    <m/>
  </r>
  <r>
    <x v="27"/>
    <x v="27"/>
    <x v="2"/>
    <x v="24"/>
    <x v="28"/>
    <n v="85655212.282329991"/>
    <n v="83241689.390269995"/>
    <x v="1"/>
    <x v="1"/>
    <x v="1"/>
    <x v="1"/>
    <m/>
    <m/>
  </r>
  <r>
    <x v="27"/>
    <x v="27"/>
    <x v="2"/>
    <x v="25"/>
    <x v="29"/>
    <m/>
    <m/>
    <x v="1"/>
    <x v="1"/>
    <x v="1"/>
    <x v="1"/>
    <m/>
    <m/>
  </r>
  <r>
    <x v="27"/>
    <x v="27"/>
    <x v="2"/>
    <x v="26"/>
    <x v="30"/>
    <m/>
    <m/>
    <x v="1"/>
    <x v="1"/>
    <x v="1"/>
    <x v="1"/>
    <m/>
    <m/>
  </r>
  <r>
    <x v="27"/>
    <x v="27"/>
    <x v="21"/>
    <x v="27"/>
    <x v="31"/>
    <n v="5205815.4324999601"/>
    <n v="5670471.4131199997"/>
    <x v="0"/>
    <x v="2"/>
    <x v="2"/>
    <x v="8"/>
    <s v="GTOS ADMON"/>
    <m/>
  </r>
  <r>
    <x v="27"/>
    <x v="27"/>
    <x v="2"/>
    <x v="26"/>
    <x v="8"/>
    <m/>
    <m/>
    <x v="1"/>
    <x v="1"/>
    <x v="1"/>
    <x v="1"/>
    <m/>
    <m/>
  </r>
  <r>
    <x v="27"/>
    <x v="27"/>
    <x v="22"/>
    <x v="9"/>
    <x v="32"/>
    <n v="6738638.352"/>
    <n v="7007450.14879"/>
    <x v="0"/>
    <x v="2"/>
    <x v="2"/>
    <x v="9"/>
    <s v="GASTOS MERCADEO"/>
    <s v="GASTOS MERCADEO"/>
  </r>
  <r>
    <x v="27"/>
    <x v="27"/>
    <x v="2"/>
    <x v="26"/>
    <x v="33"/>
    <m/>
    <m/>
    <x v="1"/>
    <x v="1"/>
    <x v="1"/>
    <x v="1"/>
    <m/>
    <m/>
  </r>
  <r>
    <x v="27"/>
    <x v="27"/>
    <x v="23"/>
    <x v="10"/>
    <x v="34"/>
    <n v="235643"/>
    <n v="156301.85762"/>
    <x v="0"/>
    <x v="2"/>
    <x v="2"/>
    <x v="10"/>
    <s v="GASTOS SALUD"/>
    <s v="EPS-S"/>
  </r>
  <r>
    <x v="27"/>
    <x v="27"/>
    <x v="24"/>
    <x v="11"/>
    <x v="12"/>
    <n v="1309817.9855799999"/>
    <n v="1243962.5507"/>
    <x v="0"/>
    <x v="2"/>
    <x v="2"/>
    <x v="10"/>
    <s v="GASTOS SALUD"/>
    <s v="IPS"/>
  </r>
  <r>
    <x v="27"/>
    <x v="27"/>
    <x v="25"/>
    <x v="12"/>
    <x v="13"/>
    <n v="0"/>
    <n v="0"/>
    <x v="0"/>
    <x v="2"/>
    <x v="2"/>
    <x v="10"/>
    <s v="GASTOS SALUD"/>
    <s v="EPS"/>
  </r>
  <r>
    <x v="27"/>
    <x v="27"/>
    <x v="26"/>
    <x v="13"/>
    <x v="14"/>
    <n v="0"/>
    <n v="0"/>
    <x v="0"/>
    <x v="2"/>
    <x v="2"/>
    <x v="10"/>
    <s v="GASTOS SALUD"/>
    <s v="MED-PRE"/>
  </r>
  <r>
    <x v="27"/>
    <x v="27"/>
    <x v="2"/>
    <x v="26"/>
    <x v="35"/>
    <n v="1545460.9855799999"/>
    <n v="1400264.4083199999"/>
    <x v="1"/>
    <x v="1"/>
    <x v="1"/>
    <x v="1"/>
    <m/>
    <m/>
  </r>
  <r>
    <x v="27"/>
    <x v="27"/>
    <x v="2"/>
    <x v="26"/>
    <x v="36"/>
    <m/>
    <m/>
    <x v="1"/>
    <x v="1"/>
    <x v="1"/>
    <x v="1"/>
    <m/>
    <m/>
  </r>
  <r>
    <x v="27"/>
    <x v="27"/>
    <x v="27"/>
    <x v="14"/>
    <x v="17"/>
    <n v="342453.67757"/>
    <n v="449988.72508"/>
    <x v="0"/>
    <x v="2"/>
    <x v="2"/>
    <x v="11"/>
    <s v="GASTOS SERV.SOC"/>
    <m/>
  </r>
  <r>
    <x v="27"/>
    <x v="27"/>
    <x v="28"/>
    <x v="15"/>
    <x v="18"/>
    <n v="2279316.5707100001"/>
    <n v="2788722.5914699999"/>
    <x v="0"/>
    <x v="2"/>
    <x v="2"/>
    <x v="11"/>
    <s v="GASTOS SERV.SOC"/>
    <m/>
  </r>
  <r>
    <x v="27"/>
    <x v="27"/>
    <x v="29"/>
    <x v="16"/>
    <x v="37"/>
    <n v="740479.27514000004"/>
    <n v="849666.77109000005"/>
    <x v="0"/>
    <x v="2"/>
    <x v="2"/>
    <x v="11"/>
    <s v="GASTOS SERV.SOC"/>
    <m/>
  </r>
  <r>
    <x v="27"/>
    <x v="27"/>
    <x v="30"/>
    <x v="17"/>
    <x v="20"/>
    <n v="1216.6864800000001"/>
    <n v="0"/>
    <x v="0"/>
    <x v="2"/>
    <x v="2"/>
    <x v="11"/>
    <s v="GASTOS SERV.SOC"/>
    <m/>
  </r>
  <r>
    <x v="27"/>
    <x v="27"/>
    <x v="31"/>
    <x v="18"/>
    <x v="21"/>
    <n v="402413.85747000005"/>
    <n v="603568.79378999991"/>
    <x v="0"/>
    <x v="2"/>
    <x v="2"/>
    <x v="11"/>
    <s v="GASTOS SERV.SOC"/>
    <m/>
  </r>
  <r>
    <x v="27"/>
    <x v="27"/>
    <x v="32"/>
    <x v="19"/>
    <x v="22"/>
    <n v="43391.864289999998"/>
    <n v="50843.260689999996"/>
    <x v="0"/>
    <x v="2"/>
    <x v="2"/>
    <x v="11"/>
    <s v="GASTOS SERV.SOC"/>
    <m/>
  </r>
  <r>
    <x v="27"/>
    <x v="27"/>
    <x v="33"/>
    <x v="20"/>
    <x v="23"/>
    <n v="3152970.2352399998"/>
    <n v="3725611.0353499996"/>
    <x v="0"/>
    <x v="2"/>
    <x v="2"/>
    <x v="11"/>
    <s v="GASTOS SERV.SOC"/>
    <m/>
  </r>
  <r>
    <x v="27"/>
    <x v="27"/>
    <x v="34"/>
    <x v="21"/>
    <x v="38"/>
    <n v="86010.065669999996"/>
    <n v="144568.36856999999"/>
    <x v="0"/>
    <x v="2"/>
    <x v="2"/>
    <x v="11"/>
    <s v="GASTOS SERV.SOC"/>
    <s v="CRED. SOCIAL"/>
  </r>
  <r>
    <x v="27"/>
    <x v="27"/>
    <x v="35"/>
    <x v="22"/>
    <x v="39"/>
    <n v="0"/>
    <n v="0"/>
    <x v="0"/>
    <x v="2"/>
    <x v="2"/>
    <x v="11"/>
    <s v="GASTOS SERV.SOC"/>
    <m/>
  </r>
  <r>
    <x v="27"/>
    <x v="27"/>
    <x v="36"/>
    <x v="23"/>
    <x v="26"/>
    <n v="1571529.70059"/>
    <n v="2347270.5866799997"/>
    <x v="0"/>
    <x v="2"/>
    <x v="2"/>
    <x v="11"/>
    <s v="GASTOS SERV.SOC"/>
    <m/>
  </r>
  <r>
    <x v="27"/>
    <x v="27"/>
    <x v="2"/>
    <x v="26"/>
    <x v="40"/>
    <n v="8619781.9331599995"/>
    <n v="10960240.132719997"/>
    <x v="1"/>
    <x v="1"/>
    <x v="1"/>
    <x v="1"/>
    <m/>
    <m/>
  </r>
  <r>
    <x v="27"/>
    <x v="27"/>
    <x v="2"/>
    <x v="28"/>
    <x v="41"/>
    <n v="22109696.703239959"/>
    <n v="25038426.102949999"/>
    <x v="1"/>
    <x v="1"/>
    <x v="1"/>
    <x v="1"/>
    <m/>
    <m/>
  </r>
  <r>
    <x v="27"/>
    <x v="27"/>
    <x v="2"/>
    <x v="29"/>
    <x v="42"/>
    <m/>
    <m/>
    <x v="1"/>
    <x v="1"/>
    <x v="1"/>
    <x v="1"/>
    <m/>
    <m/>
  </r>
  <r>
    <x v="27"/>
    <x v="27"/>
    <x v="2"/>
    <x v="30"/>
    <x v="43"/>
    <n v="11712461.905379999"/>
    <n v="12758560.67952"/>
    <x v="1"/>
    <x v="1"/>
    <x v="1"/>
    <x v="1"/>
    <m/>
    <m/>
  </r>
  <r>
    <x v="27"/>
    <x v="27"/>
    <x v="37"/>
    <x v="31"/>
    <x v="44"/>
    <n v="3904153.9682899998"/>
    <n v="4252853.5598400002"/>
    <x v="0"/>
    <x v="2"/>
    <x v="3"/>
    <x v="12"/>
    <s v="APROP. DE  LEY"/>
    <m/>
  </r>
  <r>
    <x v="27"/>
    <x v="27"/>
    <x v="38"/>
    <x v="32"/>
    <x v="45"/>
    <n v="5856230.9528199993"/>
    <n v="6379280.3397599999"/>
    <x v="0"/>
    <x v="2"/>
    <x v="3"/>
    <x v="12"/>
    <s v="APROP. DE  LEY"/>
    <m/>
  </r>
  <r>
    <x v="27"/>
    <x v="27"/>
    <x v="39"/>
    <x v="33"/>
    <x v="46"/>
    <n v="1952076.9842699999"/>
    <n v="2126426.7799200001"/>
    <x v="0"/>
    <x v="2"/>
    <x v="3"/>
    <x v="12"/>
    <s v="APROP. DE  LEY"/>
    <m/>
  </r>
  <r>
    <x v="27"/>
    <x v="27"/>
    <x v="40"/>
    <x v="34"/>
    <x v="47"/>
    <n v="10573750.331590001"/>
    <n v="11518145.0579"/>
    <x v="0"/>
    <x v="2"/>
    <x v="3"/>
    <x v="12"/>
    <s v="APROP. DE  LEY"/>
    <m/>
  </r>
  <r>
    <x v="27"/>
    <x v="27"/>
    <x v="41"/>
    <x v="35"/>
    <x v="48"/>
    <n v="6506923.2809199998"/>
    <n v="7088089.2664000001"/>
    <x v="0"/>
    <x v="2"/>
    <x v="3"/>
    <x v="12"/>
    <s v="APROP. DE  LEY"/>
    <m/>
  </r>
  <r>
    <x v="27"/>
    <x v="27"/>
    <x v="42"/>
    <x v="36"/>
    <x v="49"/>
    <n v="4066827.0506700003"/>
    <n v="4430055.7915000003"/>
    <x v="0"/>
    <x v="2"/>
    <x v="3"/>
    <x v="12"/>
    <s v="APROP. DE  LEY"/>
    <m/>
  </r>
  <r>
    <x v="27"/>
    <x v="27"/>
    <x v="43"/>
    <x v="37"/>
    <x v="50"/>
    <n v="0"/>
    <n v="0"/>
    <x v="0"/>
    <x v="2"/>
    <x v="3"/>
    <x v="12"/>
    <s v="APROP. DE  LEY"/>
    <m/>
  </r>
  <r>
    <x v="27"/>
    <x v="27"/>
    <x v="44"/>
    <x v="38"/>
    <x v="51"/>
    <n v="1301384.6561700001"/>
    <n v="1417617.8532799999"/>
    <x v="0"/>
    <x v="2"/>
    <x v="3"/>
    <x v="12"/>
    <s v="APROP. DE  LEY"/>
    <m/>
  </r>
  <r>
    <x v="27"/>
    <x v="27"/>
    <x v="45"/>
    <x v="39"/>
    <x v="52"/>
    <n v="650692.32804999989"/>
    <n v="708808.92663999996"/>
    <x v="0"/>
    <x v="2"/>
    <x v="3"/>
    <x v="12"/>
    <s v="APROP. DE  LEY"/>
    <m/>
  </r>
  <r>
    <x v="27"/>
    <x v="27"/>
    <x v="46"/>
    <x v="40"/>
    <x v="53"/>
    <n v="0"/>
    <n v="0"/>
    <x v="0"/>
    <x v="2"/>
    <x v="3"/>
    <x v="12"/>
    <s v="APROP. DE  LEY"/>
    <m/>
  </r>
  <r>
    <x v="27"/>
    <x v="27"/>
    <x v="2"/>
    <x v="41"/>
    <x v="54"/>
    <n v="24238289.221189998"/>
    <n v="26403132.517340001"/>
    <x v="1"/>
    <x v="1"/>
    <x v="1"/>
    <x v="1"/>
    <m/>
    <m/>
  </r>
  <r>
    <x v="27"/>
    <x v="27"/>
    <x v="2"/>
    <x v="42"/>
    <x v="55"/>
    <m/>
    <m/>
    <x v="1"/>
    <x v="1"/>
    <x v="1"/>
    <x v="1"/>
    <m/>
    <m/>
  </r>
  <r>
    <x v="27"/>
    <x v="27"/>
    <x v="47"/>
    <x v="27"/>
    <x v="56"/>
    <n v="642025.95122000005"/>
    <n v="1326033.1784199998"/>
    <x v="0"/>
    <x v="2"/>
    <x v="4"/>
    <x v="13"/>
    <s v="OTRO GASTOS"/>
    <m/>
  </r>
  <r>
    <x v="27"/>
    <x v="27"/>
    <x v="48"/>
    <x v="9"/>
    <x v="8"/>
    <n v="282467.86277999997"/>
    <n v="549318.7307999999"/>
    <x v="0"/>
    <x v="2"/>
    <x v="4"/>
    <x v="13"/>
    <s v="GASTOS MERCADEO"/>
    <s v="GASTOS MERCADEO"/>
  </r>
  <r>
    <x v="27"/>
    <x v="27"/>
    <x v="49"/>
    <x v="10"/>
    <x v="57"/>
    <n v="629027"/>
    <n v="36360.454310000001"/>
    <x v="0"/>
    <x v="2"/>
    <x v="4"/>
    <x v="13"/>
    <s v="GASTOS SALUD"/>
    <s v="EPS-S"/>
  </r>
  <r>
    <x v="27"/>
    <x v="27"/>
    <x v="50"/>
    <x v="11"/>
    <x v="58"/>
    <n v="40073.729770000005"/>
    <n v="50415.61853"/>
    <x v="0"/>
    <x v="2"/>
    <x v="4"/>
    <x v="13"/>
    <s v="GASTOS SALUD"/>
    <s v="IPS"/>
  </r>
  <r>
    <x v="27"/>
    <x v="27"/>
    <x v="51"/>
    <x v="12"/>
    <x v="59"/>
    <n v="0"/>
    <n v="0"/>
    <x v="0"/>
    <x v="2"/>
    <x v="4"/>
    <x v="13"/>
    <s v="GASTOS SALUD"/>
    <s v="EPS"/>
  </r>
  <r>
    <x v="27"/>
    <x v="27"/>
    <x v="52"/>
    <x v="13"/>
    <x v="14"/>
    <n v="0"/>
    <n v="0"/>
    <x v="0"/>
    <x v="2"/>
    <x v="4"/>
    <x v="13"/>
    <s v="GASTOS SALUD"/>
    <s v="MED-PRE"/>
  </r>
  <r>
    <x v="27"/>
    <x v="27"/>
    <x v="53"/>
    <x v="14"/>
    <x v="17"/>
    <n v="1677.4596899999999"/>
    <n v="10961.540300000001"/>
    <x v="0"/>
    <x v="2"/>
    <x v="4"/>
    <x v="13"/>
    <s v="GASTOS SERV.SOC"/>
    <m/>
  </r>
  <r>
    <x v="27"/>
    <x v="27"/>
    <x v="54"/>
    <x v="15"/>
    <x v="18"/>
    <n v="23062.451100000002"/>
    <n v="62053.741390000003"/>
    <x v="0"/>
    <x v="2"/>
    <x v="4"/>
    <x v="13"/>
    <s v="GASTOS SERV.SOC"/>
    <m/>
  </r>
  <r>
    <x v="27"/>
    <x v="27"/>
    <x v="55"/>
    <x v="16"/>
    <x v="37"/>
    <n v="3116.9669900000004"/>
    <n v="11164.20529"/>
    <x v="0"/>
    <x v="2"/>
    <x v="4"/>
    <x v="13"/>
    <s v="GASTOS SERV.SOC"/>
    <m/>
  </r>
  <r>
    <x v="27"/>
    <x v="27"/>
    <x v="56"/>
    <x v="17"/>
    <x v="20"/>
    <n v="0"/>
    <n v="0"/>
    <x v="0"/>
    <x v="2"/>
    <x v="4"/>
    <x v="13"/>
    <s v="GASTOS SERV.SOC"/>
    <m/>
  </r>
  <r>
    <x v="27"/>
    <x v="27"/>
    <x v="57"/>
    <x v="18"/>
    <x v="21"/>
    <n v="177.30238"/>
    <n v="12040.565199999999"/>
    <x v="0"/>
    <x v="2"/>
    <x v="4"/>
    <x v="13"/>
    <s v="GASTOS SERV.SOC"/>
    <m/>
  </r>
  <r>
    <x v="27"/>
    <x v="27"/>
    <x v="58"/>
    <x v="19"/>
    <x v="22"/>
    <n v="21407.02018"/>
    <n v="20062.749609999999"/>
    <x v="0"/>
    <x v="2"/>
    <x v="4"/>
    <x v="13"/>
    <s v="GASTOS SERV.SOC"/>
    <m/>
  </r>
  <r>
    <x v="27"/>
    <x v="27"/>
    <x v="59"/>
    <x v="20"/>
    <x v="23"/>
    <n v="56058.204740000001"/>
    <n v="96837.745739999998"/>
    <x v="0"/>
    <x v="2"/>
    <x v="4"/>
    <x v="13"/>
    <s v="GASTOS SERV.SOC"/>
    <m/>
  </r>
  <r>
    <x v="27"/>
    <x v="27"/>
    <x v="60"/>
    <x v="21"/>
    <x v="38"/>
    <n v="9012.053179999999"/>
    <n v="21673.679539999997"/>
    <x v="0"/>
    <x v="2"/>
    <x v="4"/>
    <x v="13"/>
    <s v="GASTOS SERV.SOC"/>
    <s v="CRED. SOCIAL"/>
  </r>
  <r>
    <x v="27"/>
    <x v="27"/>
    <x v="61"/>
    <x v="22"/>
    <x v="25"/>
    <n v="0"/>
    <n v="0"/>
    <x v="0"/>
    <x v="2"/>
    <x v="4"/>
    <x v="13"/>
    <s v="GASTOS SERV.SOC"/>
    <m/>
  </r>
  <r>
    <x v="27"/>
    <x v="27"/>
    <x v="62"/>
    <x v="23"/>
    <x v="26"/>
    <n v="25866.280850000003"/>
    <n v="23508.51168"/>
    <x v="0"/>
    <x v="2"/>
    <x v="4"/>
    <x v="13"/>
    <s v="GASTOS SERV.SOC"/>
    <m/>
  </r>
  <r>
    <x v="27"/>
    <x v="27"/>
    <x v="2"/>
    <x v="43"/>
    <x v="60"/>
    <n v="1733972.2828800001"/>
    <n v="2220430.7208099999"/>
    <x v="1"/>
    <x v="1"/>
    <x v="1"/>
    <x v="1"/>
    <m/>
    <m/>
  </r>
  <r>
    <x v="27"/>
    <x v="27"/>
    <x v="2"/>
    <x v="25"/>
    <x v="61"/>
    <m/>
    <m/>
    <x v="1"/>
    <x v="1"/>
    <x v="1"/>
    <x v="1"/>
    <m/>
    <m/>
  </r>
  <r>
    <x v="27"/>
    <x v="27"/>
    <x v="63"/>
    <x v="44"/>
    <x v="62"/>
    <n v="160517.5"/>
    <n v="30258.18"/>
    <x v="0"/>
    <x v="2"/>
    <x v="5"/>
    <x v="14"/>
    <s v="OTRO GASTOS"/>
    <m/>
  </r>
  <r>
    <x v="27"/>
    <x v="27"/>
    <x v="64"/>
    <x v="45"/>
    <x v="63"/>
    <n v="0"/>
    <n v="0"/>
    <x v="0"/>
    <x v="2"/>
    <x v="5"/>
    <x v="14"/>
    <s v="OTRO GASTOS"/>
    <m/>
  </r>
  <r>
    <x v="27"/>
    <x v="27"/>
    <x v="2"/>
    <x v="46"/>
    <x v="62"/>
    <n v="160517.5"/>
    <n v="30258.18"/>
    <x v="1"/>
    <x v="1"/>
    <x v="1"/>
    <x v="1"/>
    <m/>
    <m/>
  </r>
  <r>
    <x v="27"/>
    <x v="27"/>
    <x v="65"/>
    <x v="47"/>
    <x v="64"/>
    <n v="48242475.707309954"/>
    <n v="53692247.521099992"/>
    <x v="1"/>
    <x v="1"/>
    <x v="1"/>
    <x v="1"/>
    <m/>
    <m/>
  </r>
  <r>
    <x v="27"/>
    <x v="27"/>
    <x v="66"/>
    <x v="25"/>
    <x v="65"/>
    <n v="133897687.98963994"/>
    <n v="136933936.91136998"/>
    <x v="1"/>
    <x v="1"/>
    <x v="1"/>
    <x v="1"/>
    <m/>
    <m/>
  </r>
  <r>
    <x v="27"/>
    <x v="27"/>
    <x v="2"/>
    <x v="25"/>
    <x v="66"/>
    <m/>
    <m/>
    <x v="1"/>
    <x v="1"/>
    <x v="1"/>
    <x v="1"/>
    <m/>
    <m/>
  </r>
  <r>
    <x v="27"/>
    <x v="27"/>
    <x v="67"/>
    <x v="48"/>
    <x v="66"/>
    <n v="6908494.7368000746"/>
    <n v="5155157.6772600114"/>
    <x v="1"/>
    <x v="1"/>
    <x v="1"/>
    <x v="1"/>
    <m/>
    <m/>
  </r>
  <r>
    <x v="28"/>
    <x v="28"/>
    <x v="0"/>
    <x v="0"/>
    <x v="0"/>
    <n v="28252509"/>
    <n v="30667898"/>
    <x v="0"/>
    <x v="0"/>
    <x v="0"/>
    <x v="0"/>
    <s v="SUBSIDIO DINERO"/>
    <s v="SUB-DINERO"/>
  </r>
  <r>
    <x v="28"/>
    <x v="28"/>
    <x v="1"/>
    <x v="1"/>
    <x v="1"/>
    <n v="1846280"/>
    <n v="2039220"/>
    <x v="0"/>
    <x v="0"/>
    <x v="0"/>
    <x v="0"/>
    <s v="SUBSIDIO DINERO"/>
    <s v="SUB-DINERO"/>
  </r>
  <r>
    <x v="28"/>
    <x v="28"/>
    <x v="2"/>
    <x v="2"/>
    <x v="2"/>
    <n v="30098789"/>
    <n v="32707118"/>
    <x v="1"/>
    <x v="1"/>
    <x v="1"/>
    <x v="1"/>
    <m/>
    <m/>
  </r>
  <r>
    <x v="28"/>
    <x v="28"/>
    <x v="3"/>
    <x v="3"/>
    <x v="3"/>
    <n v="-320082"/>
    <n v="183524"/>
    <x v="0"/>
    <x v="0"/>
    <x v="0"/>
    <x v="2"/>
    <s v="OTRO GASTOS"/>
    <s v="SUB-DINERO"/>
  </r>
  <r>
    <x v="28"/>
    <x v="28"/>
    <x v="4"/>
    <x v="4"/>
    <x v="4"/>
    <n v="4257461"/>
    <n v="6175956"/>
    <x v="0"/>
    <x v="0"/>
    <x v="0"/>
    <x v="3"/>
    <s v="OTRO GASTOS"/>
    <m/>
  </r>
  <r>
    <x v="28"/>
    <x v="28"/>
    <x v="2"/>
    <x v="5"/>
    <x v="5"/>
    <n v="4257461"/>
    <n v="6175956"/>
    <x v="1"/>
    <x v="1"/>
    <x v="1"/>
    <x v="1"/>
    <m/>
    <m/>
  </r>
  <r>
    <x v="28"/>
    <x v="28"/>
    <x v="5"/>
    <x v="6"/>
    <x v="6"/>
    <n v="0"/>
    <n v="0"/>
    <x v="0"/>
    <x v="0"/>
    <x v="0"/>
    <x v="4"/>
    <s v="OTRO GASTOS"/>
    <m/>
  </r>
  <r>
    <x v="28"/>
    <x v="28"/>
    <x v="2"/>
    <x v="7"/>
    <x v="7"/>
    <n v="0"/>
    <n v="0"/>
    <x v="1"/>
    <x v="1"/>
    <x v="1"/>
    <x v="1"/>
    <m/>
    <m/>
  </r>
  <r>
    <x v="28"/>
    <x v="28"/>
    <x v="2"/>
    <x v="8"/>
    <x v="8"/>
    <m/>
    <m/>
    <x v="1"/>
    <x v="1"/>
    <x v="1"/>
    <x v="1"/>
    <m/>
    <m/>
  </r>
  <r>
    <x v="28"/>
    <x v="28"/>
    <x v="6"/>
    <x v="9"/>
    <x v="9"/>
    <n v="19278289"/>
    <n v="19349542"/>
    <x v="0"/>
    <x v="0"/>
    <x v="0"/>
    <x v="5"/>
    <s v="GASTOS MERCADEO"/>
    <s v="GASTOS MERCADEO"/>
  </r>
  <r>
    <x v="28"/>
    <x v="28"/>
    <x v="2"/>
    <x v="8"/>
    <x v="10"/>
    <m/>
    <m/>
    <x v="1"/>
    <x v="1"/>
    <x v="1"/>
    <x v="1"/>
    <m/>
    <m/>
  </r>
  <r>
    <x v="28"/>
    <x v="28"/>
    <x v="7"/>
    <x v="10"/>
    <x v="11"/>
    <n v="1901516"/>
    <n v="0"/>
    <x v="0"/>
    <x v="0"/>
    <x v="0"/>
    <x v="6"/>
    <s v="GASTOS SALUD"/>
    <s v="EPS-S"/>
  </r>
  <r>
    <x v="28"/>
    <x v="28"/>
    <x v="8"/>
    <x v="11"/>
    <x v="12"/>
    <n v="164076"/>
    <n v="0"/>
    <x v="0"/>
    <x v="0"/>
    <x v="0"/>
    <x v="6"/>
    <s v="GASTOS SALUD"/>
    <s v="IPS"/>
  </r>
  <r>
    <x v="28"/>
    <x v="28"/>
    <x v="9"/>
    <x v="12"/>
    <x v="13"/>
    <n v="0"/>
    <n v="0"/>
    <x v="0"/>
    <x v="0"/>
    <x v="0"/>
    <x v="6"/>
    <s v="GASTOS SALUD"/>
    <s v="EPS"/>
  </r>
  <r>
    <x v="28"/>
    <x v="28"/>
    <x v="10"/>
    <x v="13"/>
    <x v="14"/>
    <n v="0"/>
    <n v="0"/>
    <x v="0"/>
    <x v="0"/>
    <x v="0"/>
    <x v="6"/>
    <s v="GASTOS SALUD"/>
    <s v="MED-PRE"/>
  </r>
  <r>
    <x v="28"/>
    <x v="28"/>
    <x v="2"/>
    <x v="8"/>
    <x v="15"/>
    <n v="2065592"/>
    <n v="0"/>
    <x v="1"/>
    <x v="1"/>
    <x v="1"/>
    <x v="1"/>
    <m/>
    <m/>
  </r>
  <r>
    <x v="28"/>
    <x v="28"/>
    <x v="2"/>
    <x v="8"/>
    <x v="16"/>
    <m/>
    <m/>
    <x v="1"/>
    <x v="1"/>
    <x v="1"/>
    <x v="1"/>
    <m/>
    <m/>
  </r>
  <r>
    <x v="28"/>
    <x v="28"/>
    <x v="11"/>
    <x v="14"/>
    <x v="17"/>
    <n v="3094169"/>
    <n v="3522859"/>
    <x v="0"/>
    <x v="0"/>
    <x v="0"/>
    <x v="7"/>
    <s v="GASTOS SERV.SOC"/>
    <m/>
  </r>
  <r>
    <x v="28"/>
    <x v="28"/>
    <x v="12"/>
    <x v="15"/>
    <x v="18"/>
    <n v="2104501"/>
    <n v="2558909"/>
    <x v="0"/>
    <x v="0"/>
    <x v="0"/>
    <x v="7"/>
    <s v="GASTOS SERV.SOC"/>
    <m/>
  </r>
  <r>
    <x v="28"/>
    <x v="28"/>
    <x v="13"/>
    <x v="16"/>
    <x v="19"/>
    <n v="4035942"/>
    <n v="3688333"/>
    <x v="0"/>
    <x v="0"/>
    <x v="0"/>
    <x v="7"/>
    <s v="GASTOS SERV.SOC"/>
    <m/>
  </r>
  <r>
    <x v="28"/>
    <x v="28"/>
    <x v="14"/>
    <x v="17"/>
    <x v="20"/>
    <n v="0"/>
    <n v="0"/>
    <x v="0"/>
    <x v="0"/>
    <x v="0"/>
    <x v="7"/>
    <s v="GASTOS SERV.SOC"/>
    <m/>
  </r>
  <r>
    <x v="28"/>
    <x v="28"/>
    <x v="15"/>
    <x v="18"/>
    <x v="21"/>
    <n v="53208"/>
    <n v="48221"/>
    <x v="0"/>
    <x v="0"/>
    <x v="0"/>
    <x v="7"/>
    <s v="GASTOS SERV.SOC"/>
    <m/>
  </r>
  <r>
    <x v="28"/>
    <x v="28"/>
    <x v="16"/>
    <x v="19"/>
    <x v="22"/>
    <n v="8042853"/>
    <n v="7567112"/>
    <x v="0"/>
    <x v="0"/>
    <x v="0"/>
    <x v="7"/>
    <s v="GASTOS SERV.SOC"/>
    <m/>
  </r>
  <r>
    <x v="28"/>
    <x v="28"/>
    <x v="17"/>
    <x v="20"/>
    <x v="23"/>
    <n v="6066406"/>
    <n v="6845082"/>
    <x v="0"/>
    <x v="0"/>
    <x v="0"/>
    <x v="7"/>
    <s v="GASTOS SERV.SOC"/>
    <m/>
  </r>
  <r>
    <x v="28"/>
    <x v="28"/>
    <x v="18"/>
    <x v="21"/>
    <x v="24"/>
    <n v="171715"/>
    <n v="406745"/>
    <x v="0"/>
    <x v="0"/>
    <x v="0"/>
    <x v="7"/>
    <s v="GASTOS SERV.SOC"/>
    <s v="CRED. SOCIAL"/>
  </r>
  <r>
    <x v="28"/>
    <x v="28"/>
    <x v="19"/>
    <x v="22"/>
    <x v="25"/>
    <n v="0"/>
    <n v="0"/>
    <x v="0"/>
    <x v="0"/>
    <x v="0"/>
    <x v="7"/>
    <s v="GASTOS SERV.SOC"/>
    <m/>
  </r>
  <r>
    <x v="28"/>
    <x v="28"/>
    <x v="20"/>
    <x v="23"/>
    <x v="26"/>
    <n v="0"/>
    <n v="6287675"/>
    <x v="0"/>
    <x v="0"/>
    <x v="0"/>
    <x v="7"/>
    <s v="GASTOS SERV.SOC"/>
    <m/>
  </r>
  <r>
    <x v="28"/>
    <x v="28"/>
    <x v="2"/>
    <x v="8"/>
    <x v="27"/>
    <n v="23568794"/>
    <n v="30924936"/>
    <x v="1"/>
    <x v="1"/>
    <x v="1"/>
    <x v="1"/>
    <m/>
    <m/>
  </r>
  <r>
    <x v="28"/>
    <x v="28"/>
    <x v="2"/>
    <x v="24"/>
    <x v="28"/>
    <n v="78948843"/>
    <n v="89341076"/>
    <x v="1"/>
    <x v="1"/>
    <x v="1"/>
    <x v="1"/>
    <m/>
    <m/>
  </r>
  <r>
    <x v="28"/>
    <x v="28"/>
    <x v="2"/>
    <x v="25"/>
    <x v="29"/>
    <m/>
    <m/>
    <x v="1"/>
    <x v="1"/>
    <x v="1"/>
    <x v="1"/>
    <m/>
    <m/>
  </r>
  <r>
    <x v="28"/>
    <x v="28"/>
    <x v="2"/>
    <x v="26"/>
    <x v="30"/>
    <m/>
    <m/>
    <x v="1"/>
    <x v="1"/>
    <x v="1"/>
    <x v="1"/>
    <m/>
    <m/>
  </r>
  <r>
    <x v="28"/>
    <x v="28"/>
    <x v="21"/>
    <x v="27"/>
    <x v="31"/>
    <n v="6609485"/>
    <n v="7290773"/>
    <x v="0"/>
    <x v="2"/>
    <x v="2"/>
    <x v="8"/>
    <s v="GTOS ADMON"/>
    <m/>
  </r>
  <r>
    <x v="28"/>
    <x v="28"/>
    <x v="2"/>
    <x v="26"/>
    <x v="8"/>
    <m/>
    <m/>
    <x v="1"/>
    <x v="1"/>
    <x v="1"/>
    <x v="1"/>
    <m/>
    <m/>
  </r>
  <r>
    <x v="28"/>
    <x v="28"/>
    <x v="22"/>
    <x v="9"/>
    <x v="32"/>
    <n v="3742978"/>
    <n v="4054888"/>
    <x v="0"/>
    <x v="2"/>
    <x v="2"/>
    <x v="9"/>
    <s v="GASTOS MERCADEO"/>
    <s v="GASTOS MERCADEO"/>
  </r>
  <r>
    <x v="28"/>
    <x v="28"/>
    <x v="2"/>
    <x v="26"/>
    <x v="33"/>
    <m/>
    <m/>
    <x v="1"/>
    <x v="1"/>
    <x v="1"/>
    <x v="1"/>
    <m/>
    <m/>
  </r>
  <r>
    <x v="28"/>
    <x v="28"/>
    <x v="23"/>
    <x v="10"/>
    <x v="34"/>
    <n v="329721"/>
    <n v="313783"/>
    <x v="0"/>
    <x v="2"/>
    <x v="2"/>
    <x v="10"/>
    <s v="GASTOS SALUD"/>
    <s v="EPS-S"/>
  </r>
  <r>
    <x v="28"/>
    <x v="28"/>
    <x v="24"/>
    <x v="11"/>
    <x v="12"/>
    <n v="844900"/>
    <n v="619631"/>
    <x v="0"/>
    <x v="2"/>
    <x v="2"/>
    <x v="10"/>
    <s v="GASTOS SALUD"/>
    <s v="IPS"/>
  </r>
  <r>
    <x v="28"/>
    <x v="28"/>
    <x v="25"/>
    <x v="12"/>
    <x v="13"/>
    <n v="0"/>
    <n v="0"/>
    <x v="0"/>
    <x v="2"/>
    <x v="2"/>
    <x v="10"/>
    <s v="GASTOS SALUD"/>
    <s v="EPS"/>
  </r>
  <r>
    <x v="28"/>
    <x v="28"/>
    <x v="26"/>
    <x v="13"/>
    <x v="14"/>
    <n v="0"/>
    <n v="0"/>
    <x v="0"/>
    <x v="2"/>
    <x v="2"/>
    <x v="10"/>
    <s v="GASTOS SALUD"/>
    <s v="MED-PRE"/>
  </r>
  <r>
    <x v="28"/>
    <x v="28"/>
    <x v="2"/>
    <x v="26"/>
    <x v="35"/>
    <n v="1174621"/>
    <n v="933414"/>
    <x v="1"/>
    <x v="1"/>
    <x v="1"/>
    <x v="1"/>
    <m/>
    <m/>
  </r>
  <r>
    <x v="28"/>
    <x v="28"/>
    <x v="2"/>
    <x v="26"/>
    <x v="36"/>
    <m/>
    <m/>
    <x v="1"/>
    <x v="1"/>
    <x v="1"/>
    <x v="1"/>
    <m/>
    <m/>
  </r>
  <r>
    <x v="28"/>
    <x v="28"/>
    <x v="27"/>
    <x v="14"/>
    <x v="17"/>
    <n v="816"/>
    <n v="0"/>
    <x v="0"/>
    <x v="2"/>
    <x v="2"/>
    <x v="11"/>
    <s v="GASTOS SERV.SOC"/>
    <m/>
  </r>
  <r>
    <x v="28"/>
    <x v="28"/>
    <x v="28"/>
    <x v="15"/>
    <x v="18"/>
    <n v="2900284"/>
    <n v="2978902"/>
    <x v="0"/>
    <x v="2"/>
    <x v="2"/>
    <x v="11"/>
    <s v="GASTOS SERV.SOC"/>
    <m/>
  </r>
  <r>
    <x v="28"/>
    <x v="28"/>
    <x v="29"/>
    <x v="16"/>
    <x v="37"/>
    <n v="2626324"/>
    <n v="3194091"/>
    <x v="0"/>
    <x v="2"/>
    <x v="2"/>
    <x v="11"/>
    <s v="GASTOS SERV.SOC"/>
    <m/>
  </r>
  <r>
    <x v="28"/>
    <x v="28"/>
    <x v="30"/>
    <x v="17"/>
    <x v="20"/>
    <n v="0"/>
    <n v="0"/>
    <x v="0"/>
    <x v="2"/>
    <x v="2"/>
    <x v="11"/>
    <s v="GASTOS SERV.SOC"/>
    <m/>
  </r>
  <r>
    <x v="28"/>
    <x v="28"/>
    <x v="31"/>
    <x v="18"/>
    <x v="21"/>
    <n v="180085"/>
    <n v="189606"/>
    <x v="0"/>
    <x v="2"/>
    <x v="2"/>
    <x v="11"/>
    <s v="GASTOS SERV.SOC"/>
    <m/>
  </r>
  <r>
    <x v="28"/>
    <x v="28"/>
    <x v="32"/>
    <x v="19"/>
    <x v="22"/>
    <n v="94330"/>
    <n v="3447"/>
    <x v="0"/>
    <x v="2"/>
    <x v="2"/>
    <x v="11"/>
    <s v="GASTOS SERV.SOC"/>
    <m/>
  </r>
  <r>
    <x v="28"/>
    <x v="28"/>
    <x v="33"/>
    <x v="20"/>
    <x v="23"/>
    <n v="5964987"/>
    <n v="6923871"/>
    <x v="0"/>
    <x v="2"/>
    <x v="2"/>
    <x v="11"/>
    <s v="GASTOS SERV.SOC"/>
    <m/>
  </r>
  <r>
    <x v="28"/>
    <x v="28"/>
    <x v="34"/>
    <x v="21"/>
    <x v="38"/>
    <n v="1211957"/>
    <n v="798791"/>
    <x v="0"/>
    <x v="2"/>
    <x v="2"/>
    <x v="11"/>
    <s v="GASTOS SERV.SOC"/>
    <s v="CRED. SOCIAL"/>
  </r>
  <r>
    <x v="28"/>
    <x v="28"/>
    <x v="35"/>
    <x v="22"/>
    <x v="39"/>
    <n v="0"/>
    <n v="0"/>
    <x v="0"/>
    <x v="2"/>
    <x v="2"/>
    <x v="11"/>
    <s v="GASTOS SERV.SOC"/>
    <m/>
  </r>
  <r>
    <x v="28"/>
    <x v="28"/>
    <x v="36"/>
    <x v="23"/>
    <x v="26"/>
    <n v="0"/>
    <n v="63436"/>
    <x v="0"/>
    <x v="2"/>
    <x v="2"/>
    <x v="11"/>
    <s v="GASTOS SERV.SOC"/>
    <m/>
  </r>
  <r>
    <x v="28"/>
    <x v="28"/>
    <x v="2"/>
    <x v="26"/>
    <x v="40"/>
    <n v="12978783"/>
    <n v="14152144"/>
    <x v="1"/>
    <x v="1"/>
    <x v="1"/>
    <x v="1"/>
    <m/>
    <m/>
  </r>
  <r>
    <x v="28"/>
    <x v="28"/>
    <x v="2"/>
    <x v="28"/>
    <x v="41"/>
    <n v="24505867"/>
    <n v="26431219"/>
    <x v="1"/>
    <x v="1"/>
    <x v="1"/>
    <x v="1"/>
    <m/>
    <m/>
  </r>
  <r>
    <x v="28"/>
    <x v="28"/>
    <x v="2"/>
    <x v="29"/>
    <x v="42"/>
    <m/>
    <m/>
    <x v="1"/>
    <x v="1"/>
    <x v="1"/>
    <x v="1"/>
    <m/>
    <m/>
  </r>
  <r>
    <x v="28"/>
    <x v="28"/>
    <x v="2"/>
    <x v="30"/>
    <x v="43"/>
    <n v="9914228"/>
    <n v="10936159"/>
    <x v="1"/>
    <x v="1"/>
    <x v="1"/>
    <x v="1"/>
    <m/>
    <m/>
  </r>
  <r>
    <x v="28"/>
    <x v="28"/>
    <x v="37"/>
    <x v="31"/>
    <x v="44"/>
    <n v="3304743"/>
    <n v="3645386"/>
    <x v="0"/>
    <x v="2"/>
    <x v="3"/>
    <x v="12"/>
    <s v="APROP. DE  LEY"/>
    <m/>
  </r>
  <r>
    <x v="28"/>
    <x v="28"/>
    <x v="38"/>
    <x v="32"/>
    <x v="45"/>
    <n v="4957114"/>
    <n v="5468080"/>
    <x v="0"/>
    <x v="2"/>
    <x v="3"/>
    <x v="12"/>
    <s v="APROP. DE  LEY"/>
    <m/>
  </r>
  <r>
    <x v="28"/>
    <x v="28"/>
    <x v="39"/>
    <x v="33"/>
    <x v="46"/>
    <n v="1652371"/>
    <n v="1822693"/>
    <x v="0"/>
    <x v="2"/>
    <x v="3"/>
    <x v="12"/>
    <s v="APROP. DE  LEY"/>
    <m/>
  </r>
  <r>
    <x v="28"/>
    <x v="28"/>
    <x v="40"/>
    <x v="34"/>
    <x v="47"/>
    <n v="9294588"/>
    <n v="10252649"/>
    <x v="0"/>
    <x v="2"/>
    <x v="3"/>
    <x v="12"/>
    <s v="APROP. DE  LEY"/>
    <m/>
  </r>
  <r>
    <x v="28"/>
    <x v="28"/>
    <x v="41"/>
    <x v="35"/>
    <x v="48"/>
    <n v="4130928"/>
    <n v="4556733"/>
    <x v="0"/>
    <x v="2"/>
    <x v="3"/>
    <x v="12"/>
    <s v="APROP. DE  LEY"/>
    <m/>
  </r>
  <r>
    <x v="28"/>
    <x v="28"/>
    <x v="42"/>
    <x v="36"/>
    <x v="49"/>
    <n v="5163660"/>
    <n v="5695916"/>
    <x v="0"/>
    <x v="2"/>
    <x v="3"/>
    <x v="12"/>
    <s v="APROP. DE  LEY"/>
    <m/>
  </r>
  <r>
    <x v="28"/>
    <x v="28"/>
    <x v="43"/>
    <x v="37"/>
    <x v="50"/>
    <n v="2436440"/>
    <n v="2691052"/>
    <x v="0"/>
    <x v="2"/>
    <x v="3"/>
    <x v="12"/>
    <s v="APROP. DE  LEY"/>
    <m/>
  </r>
  <r>
    <x v="28"/>
    <x v="28"/>
    <x v="44"/>
    <x v="38"/>
    <x v="51"/>
    <n v="1652371"/>
    <n v="1822693"/>
    <x v="0"/>
    <x v="2"/>
    <x v="3"/>
    <x v="12"/>
    <s v="APROP. DE  LEY"/>
    <m/>
  </r>
  <r>
    <x v="28"/>
    <x v="28"/>
    <x v="45"/>
    <x v="39"/>
    <x v="52"/>
    <n v="826186"/>
    <n v="911347"/>
    <x v="0"/>
    <x v="2"/>
    <x v="3"/>
    <x v="12"/>
    <s v="APROP. DE  LEY"/>
    <m/>
  </r>
  <r>
    <x v="28"/>
    <x v="28"/>
    <x v="46"/>
    <x v="40"/>
    <x v="53"/>
    <n v="178604"/>
    <n v="119872"/>
    <x v="0"/>
    <x v="2"/>
    <x v="3"/>
    <x v="12"/>
    <s v="APROP. DE  LEY"/>
    <m/>
  </r>
  <r>
    <x v="28"/>
    <x v="28"/>
    <x v="2"/>
    <x v="41"/>
    <x v="54"/>
    <n v="24302417"/>
    <n v="26733772"/>
    <x v="1"/>
    <x v="1"/>
    <x v="1"/>
    <x v="1"/>
    <m/>
    <m/>
  </r>
  <r>
    <x v="28"/>
    <x v="28"/>
    <x v="2"/>
    <x v="42"/>
    <x v="55"/>
    <m/>
    <m/>
    <x v="1"/>
    <x v="1"/>
    <x v="1"/>
    <x v="1"/>
    <m/>
    <m/>
  </r>
  <r>
    <x v="28"/>
    <x v="28"/>
    <x v="47"/>
    <x v="27"/>
    <x v="56"/>
    <n v="2006315"/>
    <n v="1151535"/>
    <x v="0"/>
    <x v="2"/>
    <x v="4"/>
    <x v="13"/>
    <s v="OTRO GASTOS"/>
    <m/>
  </r>
  <r>
    <x v="28"/>
    <x v="28"/>
    <x v="48"/>
    <x v="9"/>
    <x v="8"/>
    <n v="298216"/>
    <n v="309534"/>
    <x v="0"/>
    <x v="2"/>
    <x v="4"/>
    <x v="13"/>
    <s v="GASTOS MERCADEO"/>
    <s v="GASTOS MERCADEO"/>
  </r>
  <r>
    <x v="28"/>
    <x v="28"/>
    <x v="49"/>
    <x v="10"/>
    <x v="57"/>
    <n v="2554350"/>
    <n v="868808"/>
    <x v="0"/>
    <x v="2"/>
    <x v="4"/>
    <x v="13"/>
    <s v="GASTOS SALUD"/>
    <s v="EPS-S"/>
  </r>
  <r>
    <x v="28"/>
    <x v="28"/>
    <x v="50"/>
    <x v="11"/>
    <x v="58"/>
    <n v="27704"/>
    <n v="46569"/>
    <x v="0"/>
    <x v="2"/>
    <x v="4"/>
    <x v="13"/>
    <s v="GASTOS SALUD"/>
    <s v="IPS"/>
  </r>
  <r>
    <x v="28"/>
    <x v="28"/>
    <x v="51"/>
    <x v="12"/>
    <x v="59"/>
    <n v="0"/>
    <n v="0"/>
    <x v="0"/>
    <x v="2"/>
    <x v="4"/>
    <x v="13"/>
    <s v="GASTOS SALUD"/>
    <s v="EPS"/>
  </r>
  <r>
    <x v="28"/>
    <x v="28"/>
    <x v="52"/>
    <x v="13"/>
    <x v="14"/>
    <n v="0"/>
    <n v="0"/>
    <x v="0"/>
    <x v="2"/>
    <x v="4"/>
    <x v="13"/>
    <s v="GASTOS SALUD"/>
    <s v="MED-PRE"/>
  </r>
  <r>
    <x v="28"/>
    <x v="28"/>
    <x v="53"/>
    <x v="14"/>
    <x v="17"/>
    <n v="0"/>
    <n v="0"/>
    <x v="0"/>
    <x v="2"/>
    <x v="4"/>
    <x v="13"/>
    <s v="GASTOS SERV.SOC"/>
    <m/>
  </r>
  <r>
    <x v="28"/>
    <x v="28"/>
    <x v="54"/>
    <x v="15"/>
    <x v="18"/>
    <n v="170028"/>
    <n v="68653"/>
    <x v="0"/>
    <x v="2"/>
    <x v="4"/>
    <x v="13"/>
    <s v="GASTOS SERV.SOC"/>
    <m/>
  </r>
  <r>
    <x v="28"/>
    <x v="28"/>
    <x v="55"/>
    <x v="16"/>
    <x v="37"/>
    <n v="50901"/>
    <n v="48082"/>
    <x v="0"/>
    <x v="2"/>
    <x v="4"/>
    <x v="13"/>
    <s v="GASTOS SERV.SOC"/>
    <m/>
  </r>
  <r>
    <x v="28"/>
    <x v="28"/>
    <x v="56"/>
    <x v="17"/>
    <x v="20"/>
    <n v="0"/>
    <n v="0"/>
    <x v="0"/>
    <x v="2"/>
    <x v="4"/>
    <x v="13"/>
    <s v="GASTOS SERV.SOC"/>
    <m/>
  </r>
  <r>
    <x v="28"/>
    <x v="28"/>
    <x v="57"/>
    <x v="18"/>
    <x v="21"/>
    <n v="1592"/>
    <n v="1092"/>
    <x v="0"/>
    <x v="2"/>
    <x v="4"/>
    <x v="13"/>
    <s v="GASTOS SERV.SOC"/>
    <m/>
  </r>
  <r>
    <x v="28"/>
    <x v="28"/>
    <x v="58"/>
    <x v="19"/>
    <x v="22"/>
    <n v="2313"/>
    <n v="255"/>
    <x v="0"/>
    <x v="2"/>
    <x v="4"/>
    <x v="13"/>
    <s v="GASTOS SERV.SOC"/>
    <m/>
  </r>
  <r>
    <x v="28"/>
    <x v="28"/>
    <x v="59"/>
    <x v="20"/>
    <x v="23"/>
    <n v="587292"/>
    <n v="475417"/>
    <x v="0"/>
    <x v="2"/>
    <x v="4"/>
    <x v="13"/>
    <s v="GASTOS SERV.SOC"/>
    <m/>
  </r>
  <r>
    <x v="28"/>
    <x v="28"/>
    <x v="60"/>
    <x v="21"/>
    <x v="38"/>
    <n v="290694"/>
    <n v="216116"/>
    <x v="0"/>
    <x v="2"/>
    <x v="4"/>
    <x v="13"/>
    <s v="GASTOS SERV.SOC"/>
    <s v="CRED. SOCIAL"/>
  </r>
  <r>
    <x v="28"/>
    <x v="28"/>
    <x v="61"/>
    <x v="22"/>
    <x v="25"/>
    <n v="0"/>
    <n v="0"/>
    <x v="0"/>
    <x v="2"/>
    <x v="4"/>
    <x v="13"/>
    <s v="GASTOS SERV.SOC"/>
    <m/>
  </r>
  <r>
    <x v="28"/>
    <x v="28"/>
    <x v="62"/>
    <x v="23"/>
    <x v="26"/>
    <n v="0"/>
    <n v="20456"/>
    <x v="0"/>
    <x v="2"/>
    <x v="4"/>
    <x v="13"/>
    <s v="GASTOS SERV.SOC"/>
    <m/>
  </r>
  <r>
    <x v="28"/>
    <x v="28"/>
    <x v="2"/>
    <x v="43"/>
    <x v="60"/>
    <n v="5989405"/>
    <n v="3206517"/>
    <x v="1"/>
    <x v="1"/>
    <x v="1"/>
    <x v="1"/>
    <m/>
    <m/>
  </r>
  <r>
    <x v="28"/>
    <x v="28"/>
    <x v="2"/>
    <x v="25"/>
    <x v="61"/>
    <m/>
    <m/>
    <x v="1"/>
    <x v="1"/>
    <x v="1"/>
    <x v="1"/>
    <m/>
    <m/>
  </r>
  <r>
    <x v="28"/>
    <x v="28"/>
    <x v="63"/>
    <x v="44"/>
    <x v="62"/>
    <n v="310105"/>
    <n v="53664"/>
    <x v="0"/>
    <x v="2"/>
    <x v="5"/>
    <x v="14"/>
    <s v="OTRO GASTOS"/>
    <m/>
  </r>
  <r>
    <x v="28"/>
    <x v="28"/>
    <x v="64"/>
    <x v="45"/>
    <x v="63"/>
    <n v="32446"/>
    <n v="32446"/>
    <x v="0"/>
    <x v="2"/>
    <x v="5"/>
    <x v="14"/>
    <s v="OTRO GASTOS"/>
    <m/>
  </r>
  <r>
    <x v="28"/>
    <x v="28"/>
    <x v="2"/>
    <x v="46"/>
    <x v="62"/>
    <n v="342551"/>
    <n v="86110"/>
    <x v="1"/>
    <x v="1"/>
    <x v="1"/>
    <x v="1"/>
    <m/>
    <m/>
  </r>
  <r>
    <x v="28"/>
    <x v="28"/>
    <x v="65"/>
    <x v="47"/>
    <x v="64"/>
    <n v="55140240"/>
    <n v="56457618"/>
    <x v="1"/>
    <x v="1"/>
    <x v="1"/>
    <x v="1"/>
    <m/>
    <m/>
  </r>
  <r>
    <x v="28"/>
    <x v="28"/>
    <x v="66"/>
    <x v="25"/>
    <x v="65"/>
    <n v="134089083"/>
    <n v="145798694"/>
    <x v="1"/>
    <x v="1"/>
    <x v="1"/>
    <x v="1"/>
    <m/>
    <m/>
  </r>
  <r>
    <x v="28"/>
    <x v="28"/>
    <x v="2"/>
    <x v="25"/>
    <x v="66"/>
    <m/>
    <m/>
    <x v="1"/>
    <x v="1"/>
    <x v="1"/>
    <x v="1"/>
    <m/>
    <m/>
  </r>
  <r>
    <x v="28"/>
    <x v="28"/>
    <x v="67"/>
    <x v="48"/>
    <x v="66"/>
    <n v="13318397"/>
    <n v="13763826"/>
    <x v="1"/>
    <x v="1"/>
    <x v="1"/>
    <x v="1"/>
    <m/>
    <m/>
  </r>
  <r>
    <x v="29"/>
    <x v="29"/>
    <x v="0"/>
    <x v="0"/>
    <x v="0"/>
    <n v="10061731"/>
    <n v="10154538"/>
    <x v="0"/>
    <x v="0"/>
    <x v="0"/>
    <x v="0"/>
    <s v="SUBSIDIO DINERO"/>
    <s v="SUB-DINERO"/>
  </r>
  <r>
    <x v="29"/>
    <x v="29"/>
    <x v="1"/>
    <x v="1"/>
    <x v="1"/>
    <n v="378335"/>
    <n v="437469"/>
    <x v="0"/>
    <x v="0"/>
    <x v="0"/>
    <x v="0"/>
    <s v="SUBSIDIO DINERO"/>
    <s v="SUB-DINERO"/>
  </r>
  <r>
    <x v="29"/>
    <x v="29"/>
    <x v="2"/>
    <x v="2"/>
    <x v="2"/>
    <n v="10440066"/>
    <n v="10592007"/>
    <x v="1"/>
    <x v="1"/>
    <x v="1"/>
    <x v="1"/>
    <m/>
    <m/>
  </r>
  <r>
    <x v="29"/>
    <x v="29"/>
    <x v="3"/>
    <x v="3"/>
    <x v="3"/>
    <n v="0"/>
    <n v="1526233"/>
    <x v="0"/>
    <x v="0"/>
    <x v="0"/>
    <x v="2"/>
    <s v="OTRO GASTOS"/>
    <s v="SUB-DINERO"/>
  </r>
  <r>
    <x v="29"/>
    <x v="29"/>
    <x v="4"/>
    <x v="4"/>
    <x v="4"/>
    <n v="0"/>
    <n v="0"/>
    <x v="0"/>
    <x v="0"/>
    <x v="0"/>
    <x v="3"/>
    <s v="OTRO GASTOS"/>
    <m/>
  </r>
  <r>
    <x v="29"/>
    <x v="29"/>
    <x v="2"/>
    <x v="5"/>
    <x v="5"/>
    <n v="0"/>
    <n v="0"/>
    <x v="1"/>
    <x v="1"/>
    <x v="1"/>
    <x v="1"/>
    <m/>
    <m/>
  </r>
  <r>
    <x v="29"/>
    <x v="29"/>
    <x v="5"/>
    <x v="6"/>
    <x v="6"/>
    <n v="0"/>
    <n v="0"/>
    <x v="0"/>
    <x v="0"/>
    <x v="0"/>
    <x v="4"/>
    <s v="OTRO GASTOS"/>
    <m/>
  </r>
  <r>
    <x v="29"/>
    <x v="29"/>
    <x v="2"/>
    <x v="7"/>
    <x v="7"/>
    <n v="0"/>
    <n v="0"/>
    <x v="1"/>
    <x v="1"/>
    <x v="1"/>
    <x v="1"/>
    <m/>
    <m/>
  </r>
  <r>
    <x v="29"/>
    <x v="29"/>
    <x v="2"/>
    <x v="8"/>
    <x v="8"/>
    <m/>
    <m/>
    <x v="1"/>
    <x v="1"/>
    <x v="1"/>
    <x v="1"/>
    <m/>
    <m/>
  </r>
  <r>
    <x v="29"/>
    <x v="29"/>
    <x v="6"/>
    <x v="9"/>
    <x v="9"/>
    <n v="0"/>
    <n v="0"/>
    <x v="0"/>
    <x v="0"/>
    <x v="0"/>
    <x v="5"/>
    <s v="GASTOS MERCADEO"/>
    <s v="GASTOS MERCADEO"/>
  </r>
  <r>
    <x v="29"/>
    <x v="29"/>
    <x v="2"/>
    <x v="8"/>
    <x v="10"/>
    <m/>
    <m/>
    <x v="1"/>
    <x v="1"/>
    <x v="1"/>
    <x v="1"/>
    <m/>
    <m/>
  </r>
  <r>
    <x v="29"/>
    <x v="29"/>
    <x v="7"/>
    <x v="10"/>
    <x v="11"/>
    <n v="41529462"/>
    <n v="56743056"/>
    <x v="0"/>
    <x v="0"/>
    <x v="0"/>
    <x v="6"/>
    <s v="GASTOS SALUD"/>
    <s v="EPS-S"/>
  </r>
  <r>
    <x v="29"/>
    <x v="29"/>
    <x v="8"/>
    <x v="11"/>
    <x v="12"/>
    <n v="0"/>
    <n v="0"/>
    <x v="0"/>
    <x v="0"/>
    <x v="0"/>
    <x v="6"/>
    <s v="GASTOS SALUD"/>
    <s v="IPS"/>
  </r>
  <r>
    <x v="29"/>
    <x v="29"/>
    <x v="9"/>
    <x v="12"/>
    <x v="13"/>
    <n v="0"/>
    <n v="0"/>
    <x v="0"/>
    <x v="0"/>
    <x v="0"/>
    <x v="6"/>
    <s v="GASTOS SALUD"/>
    <s v="EPS"/>
  </r>
  <r>
    <x v="29"/>
    <x v="29"/>
    <x v="10"/>
    <x v="13"/>
    <x v="14"/>
    <n v="0"/>
    <n v="0"/>
    <x v="0"/>
    <x v="0"/>
    <x v="0"/>
    <x v="6"/>
    <s v="GASTOS SALUD"/>
    <s v="MED-PRE"/>
  </r>
  <r>
    <x v="29"/>
    <x v="29"/>
    <x v="2"/>
    <x v="8"/>
    <x v="15"/>
    <n v="41529462"/>
    <n v="56743056"/>
    <x v="1"/>
    <x v="1"/>
    <x v="1"/>
    <x v="1"/>
    <m/>
    <m/>
  </r>
  <r>
    <x v="29"/>
    <x v="29"/>
    <x v="2"/>
    <x v="8"/>
    <x v="16"/>
    <m/>
    <m/>
    <x v="1"/>
    <x v="1"/>
    <x v="1"/>
    <x v="1"/>
    <m/>
    <m/>
  </r>
  <r>
    <x v="29"/>
    <x v="29"/>
    <x v="11"/>
    <x v="14"/>
    <x v="17"/>
    <n v="65719"/>
    <n v="27816"/>
    <x v="0"/>
    <x v="0"/>
    <x v="0"/>
    <x v="7"/>
    <s v="GASTOS SERV.SOC"/>
    <m/>
  </r>
  <r>
    <x v="29"/>
    <x v="29"/>
    <x v="12"/>
    <x v="15"/>
    <x v="18"/>
    <n v="625470"/>
    <n v="733262"/>
    <x v="0"/>
    <x v="0"/>
    <x v="0"/>
    <x v="7"/>
    <s v="GASTOS SERV.SOC"/>
    <m/>
  </r>
  <r>
    <x v="29"/>
    <x v="29"/>
    <x v="13"/>
    <x v="16"/>
    <x v="19"/>
    <n v="80375"/>
    <n v="1304"/>
    <x v="0"/>
    <x v="0"/>
    <x v="0"/>
    <x v="7"/>
    <s v="GASTOS SERV.SOC"/>
    <m/>
  </r>
  <r>
    <x v="29"/>
    <x v="29"/>
    <x v="14"/>
    <x v="17"/>
    <x v="20"/>
    <n v="0"/>
    <n v="0"/>
    <x v="0"/>
    <x v="0"/>
    <x v="0"/>
    <x v="7"/>
    <s v="GASTOS SERV.SOC"/>
    <m/>
  </r>
  <r>
    <x v="29"/>
    <x v="29"/>
    <x v="15"/>
    <x v="18"/>
    <x v="21"/>
    <n v="1739"/>
    <n v="46"/>
    <x v="0"/>
    <x v="0"/>
    <x v="0"/>
    <x v="7"/>
    <s v="GASTOS SERV.SOC"/>
    <m/>
  </r>
  <r>
    <x v="29"/>
    <x v="29"/>
    <x v="16"/>
    <x v="19"/>
    <x v="22"/>
    <n v="0"/>
    <n v="0"/>
    <x v="0"/>
    <x v="0"/>
    <x v="0"/>
    <x v="7"/>
    <s v="GASTOS SERV.SOC"/>
    <m/>
  </r>
  <r>
    <x v="29"/>
    <x v="29"/>
    <x v="17"/>
    <x v="20"/>
    <x v="23"/>
    <n v="3054975"/>
    <n v="2672521"/>
    <x v="0"/>
    <x v="0"/>
    <x v="0"/>
    <x v="7"/>
    <s v="GASTOS SERV.SOC"/>
    <m/>
  </r>
  <r>
    <x v="29"/>
    <x v="29"/>
    <x v="18"/>
    <x v="21"/>
    <x v="24"/>
    <n v="321"/>
    <n v="84"/>
    <x v="0"/>
    <x v="0"/>
    <x v="0"/>
    <x v="7"/>
    <s v="GASTOS SERV.SOC"/>
    <s v="CRED. SOCIAL"/>
  </r>
  <r>
    <x v="29"/>
    <x v="29"/>
    <x v="19"/>
    <x v="22"/>
    <x v="25"/>
    <n v="0"/>
    <n v="0"/>
    <x v="0"/>
    <x v="0"/>
    <x v="0"/>
    <x v="7"/>
    <s v="GASTOS SERV.SOC"/>
    <m/>
  </r>
  <r>
    <x v="29"/>
    <x v="29"/>
    <x v="20"/>
    <x v="23"/>
    <x v="26"/>
    <n v="0"/>
    <n v="0"/>
    <x v="0"/>
    <x v="0"/>
    <x v="0"/>
    <x v="7"/>
    <s v="GASTOS SERV.SOC"/>
    <m/>
  </r>
  <r>
    <x v="29"/>
    <x v="29"/>
    <x v="2"/>
    <x v="8"/>
    <x v="27"/>
    <n v="3828599"/>
    <n v="3435033"/>
    <x v="1"/>
    <x v="1"/>
    <x v="1"/>
    <x v="1"/>
    <m/>
    <m/>
  </r>
  <r>
    <x v="29"/>
    <x v="29"/>
    <x v="2"/>
    <x v="24"/>
    <x v="28"/>
    <n v="55798127"/>
    <n v="72296329"/>
    <x v="1"/>
    <x v="1"/>
    <x v="1"/>
    <x v="1"/>
    <m/>
    <m/>
  </r>
  <r>
    <x v="29"/>
    <x v="29"/>
    <x v="2"/>
    <x v="25"/>
    <x v="29"/>
    <m/>
    <m/>
    <x v="1"/>
    <x v="1"/>
    <x v="1"/>
    <x v="1"/>
    <m/>
    <m/>
  </r>
  <r>
    <x v="29"/>
    <x v="29"/>
    <x v="2"/>
    <x v="26"/>
    <x v="30"/>
    <m/>
    <m/>
    <x v="1"/>
    <x v="1"/>
    <x v="1"/>
    <x v="1"/>
    <m/>
    <m/>
  </r>
  <r>
    <x v="29"/>
    <x v="29"/>
    <x v="21"/>
    <x v="27"/>
    <x v="31"/>
    <n v="2095385"/>
    <n v="2421225"/>
    <x v="0"/>
    <x v="2"/>
    <x v="2"/>
    <x v="8"/>
    <s v="GTOS ADMON"/>
    <m/>
  </r>
  <r>
    <x v="29"/>
    <x v="29"/>
    <x v="2"/>
    <x v="26"/>
    <x v="8"/>
    <m/>
    <m/>
    <x v="1"/>
    <x v="1"/>
    <x v="1"/>
    <x v="1"/>
    <m/>
    <m/>
  </r>
  <r>
    <x v="29"/>
    <x v="29"/>
    <x v="22"/>
    <x v="9"/>
    <x v="32"/>
    <n v="0"/>
    <n v="0"/>
    <x v="0"/>
    <x v="2"/>
    <x v="2"/>
    <x v="9"/>
    <s v="GASTOS MERCADEO"/>
    <s v="GASTOS MERCADEO"/>
  </r>
  <r>
    <x v="29"/>
    <x v="29"/>
    <x v="2"/>
    <x v="26"/>
    <x v="33"/>
    <m/>
    <m/>
    <x v="1"/>
    <x v="1"/>
    <x v="1"/>
    <x v="1"/>
    <m/>
    <m/>
  </r>
  <r>
    <x v="29"/>
    <x v="29"/>
    <x v="23"/>
    <x v="10"/>
    <x v="34"/>
    <n v="2226162"/>
    <n v="3073662"/>
    <x v="0"/>
    <x v="2"/>
    <x v="2"/>
    <x v="10"/>
    <s v="GASTOS SALUD"/>
    <s v="EPS-S"/>
  </r>
  <r>
    <x v="29"/>
    <x v="29"/>
    <x v="24"/>
    <x v="11"/>
    <x v="12"/>
    <n v="0"/>
    <n v="0"/>
    <x v="0"/>
    <x v="2"/>
    <x v="2"/>
    <x v="10"/>
    <s v="GASTOS SALUD"/>
    <s v="IPS"/>
  </r>
  <r>
    <x v="29"/>
    <x v="29"/>
    <x v="25"/>
    <x v="12"/>
    <x v="13"/>
    <n v="0"/>
    <n v="0"/>
    <x v="0"/>
    <x v="2"/>
    <x v="2"/>
    <x v="10"/>
    <s v="GASTOS SALUD"/>
    <s v="EPS"/>
  </r>
  <r>
    <x v="29"/>
    <x v="29"/>
    <x v="26"/>
    <x v="13"/>
    <x v="14"/>
    <n v="0"/>
    <n v="0"/>
    <x v="0"/>
    <x v="2"/>
    <x v="2"/>
    <x v="10"/>
    <s v="GASTOS SALUD"/>
    <s v="MED-PRE"/>
  </r>
  <r>
    <x v="29"/>
    <x v="29"/>
    <x v="2"/>
    <x v="26"/>
    <x v="35"/>
    <n v="2226162"/>
    <n v="3073662"/>
    <x v="1"/>
    <x v="1"/>
    <x v="1"/>
    <x v="1"/>
    <m/>
    <m/>
  </r>
  <r>
    <x v="29"/>
    <x v="29"/>
    <x v="2"/>
    <x v="26"/>
    <x v="36"/>
    <m/>
    <m/>
    <x v="1"/>
    <x v="1"/>
    <x v="1"/>
    <x v="1"/>
    <m/>
    <m/>
  </r>
  <r>
    <x v="29"/>
    <x v="29"/>
    <x v="27"/>
    <x v="14"/>
    <x v="17"/>
    <n v="546"/>
    <n v="376"/>
    <x v="0"/>
    <x v="2"/>
    <x v="2"/>
    <x v="11"/>
    <s v="GASTOS SERV.SOC"/>
    <m/>
  </r>
  <r>
    <x v="29"/>
    <x v="29"/>
    <x v="28"/>
    <x v="15"/>
    <x v="18"/>
    <n v="1823474"/>
    <n v="2298527"/>
    <x v="0"/>
    <x v="2"/>
    <x v="2"/>
    <x v="11"/>
    <s v="GASTOS SERV.SOC"/>
    <m/>
  </r>
  <r>
    <x v="29"/>
    <x v="29"/>
    <x v="29"/>
    <x v="16"/>
    <x v="37"/>
    <n v="470891"/>
    <n v="182095"/>
    <x v="0"/>
    <x v="2"/>
    <x v="2"/>
    <x v="11"/>
    <s v="GASTOS SERV.SOC"/>
    <m/>
  </r>
  <r>
    <x v="29"/>
    <x v="29"/>
    <x v="30"/>
    <x v="17"/>
    <x v="20"/>
    <n v="0"/>
    <n v="0"/>
    <x v="0"/>
    <x v="2"/>
    <x v="2"/>
    <x v="11"/>
    <s v="GASTOS SERV.SOC"/>
    <m/>
  </r>
  <r>
    <x v="29"/>
    <x v="29"/>
    <x v="31"/>
    <x v="18"/>
    <x v="21"/>
    <n v="1156"/>
    <n v="3227"/>
    <x v="0"/>
    <x v="2"/>
    <x v="2"/>
    <x v="11"/>
    <s v="GASTOS SERV.SOC"/>
    <m/>
  </r>
  <r>
    <x v="29"/>
    <x v="29"/>
    <x v="32"/>
    <x v="19"/>
    <x v="22"/>
    <n v="802070"/>
    <n v="676693"/>
    <x v="0"/>
    <x v="2"/>
    <x v="2"/>
    <x v="11"/>
    <s v="GASTOS SERV.SOC"/>
    <m/>
  </r>
  <r>
    <x v="29"/>
    <x v="29"/>
    <x v="33"/>
    <x v="20"/>
    <x v="23"/>
    <n v="2127339"/>
    <n v="2513956"/>
    <x v="0"/>
    <x v="2"/>
    <x v="2"/>
    <x v="11"/>
    <s v="GASTOS SERV.SOC"/>
    <m/>
  </r>
  <r>
    <x v="29"/>
    <x v="29"/>
    <x v="34"/>
    <x v="21"/>
    <x v="38"/>
    <n v="92"/>
    <n v="22203"/>
    <x v="0"/>
    <x v="2"/>
    <x v="2"/>
    <x v="11"/>
    <s v="GASTOS SERV.SOC"/>
    <s v="CRED. SOCIAL"/>
  </r>
  <r>
    <x v="29"/>
    <x v="29"/>
    <x v="35"/>
    <x v="22"/>
    <x v="39"/>
    <n v="0"/>
    <n v="0"/>
    <x v="0"/>
    <x v="2"/>
    <x v="2"/>
    <x v="11"/>
    <s v="GASTOS SERV.SOC"/>
    <m/>
  </r>
  <r>
    <x v="29"/>
    <x v="29"/>
    <x v="36"/>
    <x v="23"/>
    <x v="26"/>
    <n v="226027"/>
    <n v="117288"/>
    <x v="0"/>
    <x v="2"/>
    <x v="2"/>
    <x v="11"/>
    <s v="GASTOS SERV.SOC"/>
    <m/>
  </r>
  <r>
    <x v="29"/>
    <x v="29"/>
    <x v="2"/>
    <x v="26"/>
    <x v="40"/>
    <n v="5451595"/>
    <n v="5814365"/>
    <x v="1"/>
    <x v="1"/>
    <x v="1"/>
    <x v="1"/>
    <m/>
    <m/>
  </r>
  <r>
    <x v="29"/>
    <x v="29"/>
    <x v="2"/>
    <x v="28"/>
    <x v="41"/>
    <n v="9773142"/>
    <n v="11309252"/>
    <x v="1"/>
    <x v="1"/>
    <x v="1"/>
    <x v="1"/>
    <m/>
    <m/>
  </r>
  <r>
    <x v="29"/>
    <x v="29"/>
    <x v="2"/>
    <x v="29"/>
    <x v="42"/>
    <m/>
    <m/>
    <x v="1"/>
    <x v="1"/>
    <x v="1"/>
    <x v="1"/>
    <m/>
    <m/>
  </r>
  <r>
    <x v="29"/>
    <x v="29"/>
    <x v="2"/>
    <x v="30"/>
    <x v="43"/>
    <n v="1309616"/>
    <n v="1514306"/>
    <x v="1"/>
    <x v="1"/>
    <x v="1"/>
    <x v="1"/>
    <m/>
    <m/>
  </r>
  <r>
    <x v="29"/>
    <x v="29"/>
    <x v="37"/>
    <x v="31"/>
    <x v="44"/>
    <n v="392885"/>
    <n v="454292"/>
    <x v="0"/>
    <x v="2"/>
    <x v="3"/>
    <x v="12"/>
    <s v="APROP. DE  LEY"/>
    <m/>
  </r>
  <r>
    <x v="29"/>
    <x v="29"/>
    <x v="38"/>
    <x v="32"/>
    <x v="45"/>
    <n v="654808"/>
    <n v="757153"/>
    <x v="0"/>
    <x v="2"/>
    <x v="3"/>
    <x v="12"/>
    <s v="APROP. DE  LEY"/>
    <m/>
  </r>
  <r>
    <x v="29"/>
    <x v="29"/>
    <x v="39"/>
    <x v="33"/>
    <x v="46"/>
    <n v="261923"/>
    <n v="302861"/>
    <x v="0"/>
    <x v="2"/>
    <x v="3"/>
    <x v="12"/>
    <s v="APROP. DE  LEY"/>
    <m/>
  </r>
  <r>
    <x v="29"/>
    <x v="29"/>
    <x v="40"/>
    <x v="34"/>
    <x v="47"/>
    <n v="2946634"/>
    <n v="3407191"/>
    <x v="0"/>
    <x v="2"/>
    <x v="3"/>
    <x v="12"/>
    <s v="APROP. DE  LEY"/>
    <m/>
  </r>
  <r>
    <x v="29"/>
    <x v="29"/>
    <x v="41"/>
    <x v="35"/>
    <x v="48"/>
    <n v="1309615"/>
    <n v="1514307"/>
    <x v="0"/>
    <x v="2"/>
    <x v="3"/>
    <x v="12"/>
    <s v="APROP. DE  LEY"/>
    <m/>
  </r>
  <r>
    <x v="29"/>
    <x v="29"/>
    <x v="42"/>
    <x v="36"/>
    <x v="49"/>
    <n v="1637019"/>
    <n v="1892884"/>
    <x v="0"/>
    <x v="2"/>
    <x v="3"/>
    <x v="12"/>
    <s v="APROP. DE  LEY"/>
    <m/>
  </r>
  <r>
    <x v="29"/>
    <x v="29"/>
    <x v="43"/>
    <x v="37"/>
    <x v="50"/>
    <n v="0"/>
    <n v="0"/>
    <x v="0"/>
    <x v="2"/>
    <x v="3"/>
    <x v="12"/>
    <s v="APROP. DE  LEY"/>
    <m/>
  </r>
  <r>
    <x v="29"/>
    <x v="29"/>
    <x v="44"/>
    <x v="38"/>
    <x v="51"/>
    <n v="523846"/>
    <n v="605723"/>
    <x v="0"/>
    <x v="2"/>
    <x v="3"/>
    <x v="12"/>
    <s v="APROP. DE  LEY"/>
    <m/>
  </r>
  <r>
    <x v="29"/>
    <x v="29"/>
    <x v="45"/>
    <x v="39"/>
    <x v="52"/>
    <n v="261923"/>
    <n v="302861"/>
    <x v="0"/>
    <x v="2"/>
    <x v="3"/>
    <x v="12"/>
    <s v="APROP. DE  LEY"/>
    <m/>
  </r>
  <r>
    <x v="29"/>
    <x v="29"/>
    <x v="46"/>
    <x v="40"/>
    <x v="53"/>
    <n v="206367"/>
    <n v="0"/>
    <x v="0"/>
    <x v="2"/>
    <x v="3"/>
    <x v="12"/>
    <s v="APROP. DE  LEY"/>
    <m/>
  </r>
  <r>
    <x v="29"/>
    <x v="29"/>
    <x v="2"/>
    <x v="41"/>
    <x v="54"/>
    <n v="5248386"/>
    <n v="5830081"/>
    <x v="1"/>
    <x v="1"/>
    <x v="1"/>
    <x v="1"/>
    <m/>
    <m/>
  </r>
  <r>
    <x v="29"/>
    <x v="29"/>
    <x v="2"/>
    <x v="42"/>
    <x v="55"/>
    <m/>
    <m/>
    <x v="1"/>
    <x v="1"/>
    <x v="1"/>
    <x v="1"/>
    <m/>
    <m/>
  </r>
  <r>
    <x v="29"/>
    <x v="29"/>
    <x v="47"/>
    <x v="27"/>
    <x v="56"/>
    <n v="702422"/>
    <n v="959890"/>
    <x v="0"/>
    <x v="2"/>
    <x v="4"/>
    <x v="13"/>
    <s v="OTRO GASTOS"/>
    <m/>
  </r>
  <r>
    <x v="29"/>
    <x v="29"/>
    <x v="48"/>
    <x v="9"/>
    <x v="8"/>
    <n v="0"/>
    <n v="0"/>
    <x v="0"/>
    <x v="2"/>
    <x v="4"/>
    <x v="13"/>
    <s v="GASTOS MERCADEO"/>
    <s v="GASTOS MERCADEO"/>
  </r>
  <r>
    <x v="29"/>
    <x v="29"/>
    <x v="49"/>
    <x v="10"/>
    <x v="57"/>
    <n v="1090583"/>
    <n v="506650"/>
    <x v="0"/>
    <x v="2"/>
    <x v="4"/>
    <x v="13"/>
    <s v="GASTOS SALUD"/>
    <s v="EPS-S"/>
  </r>
  <r>
    <x v="29"/>
    <x v="29"/>
    <x v="50"/>
    <x v="11"/>
    <x v="58"/>
    <n v="0"/>
    <n v="0"/>
    <x v="0"/>
    <x v="2"/>
    <x v="4"/>
    <x v="13"/>
    <s v="GASTOS SALUD"/>
    <s v="IPS"/>
  </r>
  <r>
    <x v="29"/>
    <x v="29"/>
    <x v="51"/>
    <x v="12"/>
    <x v="59"/>
    <n v="0"/>
    <n v="0"/>
    <x v="0"/>
    <x v="2"/>
    <x v="4"/>
    <x v="13"/>
    <s v="GASTOS SALUD"/>
    <s v="EPS"/>
  </r>
  <r>
    <x v="29"/>
    <x v="29"/>
    <x v="52"/>
    <x v="13"/>
    <x v="14"/>
    <n v="0"/>
    <n v="0"/>
    <x v="0"/>
    <x v="2"/>
    <x v="4"/>
    <x v="13"/>
    <s v="GASTOS SALUD"/>
    <s v="MED-PRE"/>
  </r>
  <r>
    <x v="29"/>
    <x v="29"/>
    <x v="53"/>
    <x v="14"/>
    <x v="17"/>
    <n v="731"/>
    <n v="359"/>
    <x v="0"/>
    <x v="2"/>
    <x v="4"/>
    <x v="13"/>
    <s v="GASTOS SERV.SOC"/>
    <m/>
  </r>
  <r>
    <x v="29"/>
    <x v="29"/>
    <x v="54"/>
    <x v="15"/>
    <x v="18"/>
    <n v="9547"/>
    <n v="6287"/>
    <x v="0"/>
    <x v="2"/>
    <x v="4"/>
    <x v="13"/>
    <s v="GASTOS SERV.SOC"/>
    <m/>
  </r>
  <r>
    <x v="29"/>
    <x v="29"/>
    <x v="55"/>
    <x v="16"/>
    <x v="37"/>
    <n v="0"/>
    <n v="0"/>
    <x v="0"/>
    <x v="2"/>
    <x v="4"/>
    <x v="13"/>
    <s v="GASTOS SERV.SOC"/>
    <m/>
  </r>
  <r>
    <x v="29"/>
    <x v="29"/>
    <x v="56"/>
    <x v="17"/>
    <x v="20"/>
    <n v="0"/>
    <n v="0"/>
    <x v="0"/>
    <x v="2"/>
    <x v="4"/>
    <x v="13"/>
    <s v="GASTOS SERV.SOC"/>
    <m/>
  </r>
  <r>
    <x v="29"/>
    <x v="29"/>
    <x v="57"/>
    <x v="18"/>
    <x v="21"/>
    <n v="0"/>
    <n v="0"/>
    <x v="0"/>
    <x v="2"/>
    <x v="4"/>
    <x v="13"/>
    <s v="GASTOS SERV.SOC"/>
    <m/>
  </r>
  <r>
    <x v="29"/>
    <x v="29"/>
    <x v="58"/>
    <x v="19"/>
    <x v="22"/>
    <n v="3822"/>
    <n v="992"/>
    <x v="0"/>
    <x v="2"/>
    <x v="4"/>
    <x v="13"/>
    <s v="GASTOS SERV.SOC"/>
    <m/>
  </r>
  <r>
    <x v="29"/>
    <x v="29"/>
    <x v="59"/>
    <x v="20"/>
    <x v="23"/>
    <n v="44726"/>
    <n v="20982"/>
    <x v="0"/>
    <x v="2"/>
    <x v="4"/>
    <x v="13"/>
    <s v="GASTOS SERV.SOC"/>
    <m/>
  </r>
  <r>
    <x v="29"/>
    <x v="29"/>
    <x v="60"/>
    <x v="21"/>
    <x v="38"/>
    <n v="0"/>
    <n v="51"/>
    <x v="0"/>
    <x v="2"/>
    <x v="4"/>
    <x v="13"/>
    <s v="GASTOS SERV.SOC"/>
    <s v="CRED. SOCIAL"/>
  </r>
  <r>
    <x v="29"/>
    <x v="29"/>
    <x v="61"/>
    <x v="22"/>
    <x v="25"/>
    <n v="0"/>
    <n v="0"/>
    <x v="0"/>
    <x v="2"/>
    <x v="4"/>
    <x v="13"/>
    <s v="GASTOS SERV.SOC"/>
    <m/>
  </r>
  <r>
    <x v="29"/>
    <x v="29"/>
    <x v="62"/>
    <x v="23"/>
    <x v="26"/>
    <n v="846"/>
    <n v="677"/>
    <x v="0"/>
    <x v="2"/>
    <x v="4"/>
    <x v="13"/>
    <s v="GASTOS SERV.SOC"/>
    <m/>
  </r>
  <r>
    <x v="29"/>
    <x v="29"/>
    <x v="2"/>
    <x v="43"/>
    <x v="60"/>
    <n v="1852677"/>
    <n v="1495888"/>
    <x v="1"/>
    <x v="1"/>
    <x v="1"/>
    <x v="1"/>
    <m/>
    <m/>
  </r>
  <r>
    <x v="29"/>
    <x v="29"/>
    <x v="2"/>
    <x v="25"/>
    <x v="61"/>
    <m/>
    <m/>
    <x v="1"/>
    <x v="1"/>
    <x v="1"/>
    <x v="1"/>
    <m/>
    <m/>
  </r>
  <r>
    <x v="29"/>
    <x v="29"/>
    <x v="63"/>
    <x v="44"/>
    <x v="62"/>
    <n v="0"/>
    <n v="0"/>
    <x v="0"/>
    <x v="2"/>
    <x v="5"/>
    <x v="14"/>
    <s v="OTRO GASTOS"/>
    <m/>
  </r>
  <r>
    <x v="29"/>
    <x v="29"/>
    <x v="64"/>
    <x v="45"/>
    <x v="63"/>
    <n v="0"/>
    <n v="0"/>
    <x v="0"/>
    <x v="2"/>
    <x v="5"/>
    <x v="14"/>
    <s v="OTRO GASTOS"/>
    <m/>
  </r>
  <r>
    <x v="29"/>
    <x v="29"/>
    <x v="2"/>
    <x v="46"/>
    <x v="62"/>
    <n v="0"/>
    <n v="0"/>
    <x v="1"/>
    <x v="1"/>
    <x v="1"/>
    <x v="1"/>
    <m/>
    <m/>
  </r>
  <r>
    <x v="29"/>
    <x v="29"/>
    <x v="65"/>
    <x v="47"/>
    <x v="64"/>
    <n v="16874205"/>
    <n v="18635221"/>
    <x v="1"/>
    <x v="1"/>
    <x v="1"/>
    <x v="1"/>
    <m/>
    <m/>
  </r>
  <r>
    <x v="29"/>
    <x v="29"/>
    <x v="66"/>
    <x v="25"/>
    <x v="65"/>
    <n v="72672332"/>
    <n v="90931550"/>
    <x v="1"/>
    <x v="1"/>
    <x v="1"/>
    <x v="1"/>
    <m/>
    <m/>
  </r>
  <r>
    <x v="29"/>
    <x v="29"/>
    <x v="2"/>
    <x v="25"/>
    <x v="66"/>
    <m/>
    <m/>
    <x v="1"/>
    <x v="1"/>
    <x v="1"/>
    <x v="1"/>
    <m/>
    <m/>
  </r>
  <r>
    <x v="29"/>
    <x v="29"/>
    <x v="67"/>
    <x v="48"/>
    <x v="66"/>
    <n v="1254193"/>
    <n v="-3514489"/>
    <x v="1"/>
    <x v="1"/>
    <x v="1"/>
    <x v="1"/>
    <m/>
    <m/>
  </r>
  <r>
    <x v="30"/>
    <x v="30"/>
    <x v="0"/>
    <x v="0"/>
    <x v="0"/>
    <n v="9042461"/>
    <n v="9645999"/>
    <x v="0"/>
    <x v="0"/>
    <x v="0"/>
    <x v="0"/>
    <s v="SUBSIDIO DINERO"/>
    <s v="SUB-DINERO"/>
  </r>
  <r>
    <x v="30"/>
    <x v="30"/>
    <x v="1"/>
    <x v="1"/>
    <x v="1"/>
    <n v="836437"/>
    <n v="927875"/>
    <x v="0"/>
    <x v="0"/>
    <x v="0"/>
    <x v="0"/>
    <s v="SUBSIDIO DINERO"/>
    <s v="SUB-DINERO"/>
  </r>
  <r>
    <x v="30"/>
    <x v="30"/>
    <x v="2"/>
    <x v="2"/>
    <x v="2"/>
    <n v="9878898"/>
    <n v="10573874"/>
    <x v="1"/>
    <x v="1"/>
    <x v="1"/>
    <x v="1"/>
    <m/>
    <m/>
  </r>
  <r>
    <x v="30"/>
    <x v="30"/>
    <x v="3"/>
    <x v="3"/>
    <x v="3"/>
    <n v="210815"/>
    <n v="618831"/>
    <x v="0"/>
    <x v="0"/>
    <x v="0"/>
    <x v="2"/>
    <s v="OTRO GASTOS"/>
    <s v="SUB-DINERO"/>
  </r>
  <r>
    <x v="30"/>
    <x v="30"/>
    <x v="4"/>
    <x v="4"/>
    <x v="4"/>
    <n v="0"/>
    <n v="0"/>
    <x v="0"/>
    <x v="0"/>
    <x v="0"/>
    <x v="3"/>
    <s v="OTRO GASTOS"/>
    <m/>
  </r>
  <r>
    <x v="30"/>
    <x v="30"/>
    <x v="2"/>
    <x v="5"/>
    <x v="5"/>
    <n v="0"/>
    <n v="0"/>
    <x v="1"/>
    <x v="1"/>
    <x v="1"/>
    <x v="1"/>
    <m/>
    <m/>
  </r>
  <r>
    <x v="30"/>
    <x v="30"/>
    <x v="5"/>
    <x v="6"/>
    <x v="6"/>
    <n v="0"/>
    <n v="0"/>
    <x v="0"/>
    <x v="0"/>
    <x v="0"/>
    <x v="4"/>
    <s v="OTRO GASTOS"/>
    <m/>
  </r>
  <r>
    <x v="30"/>
    <x v="30"/>
    <x v="2"/>
    <x v="7"/>
    <x v="7"/>
    <n v="0"/>
    <n v="0"/>
    <x v="1"/>
    <x v="1"/>
    <x v="1"/>
    <x v="1"/>
    <m/>
    <m/>
  </r>
  <r>
    <x v="30"/>
    <x v="30"/>
    <x v="2"/>
    <x v="8"/>
    <x v="8"/>
    <m/>
    <m/>
    <x v="1"/>
    <x v="1"/>
    <x v="1"/>
    <x v="1"/>
    <m/>
    <m/>
  </r>
  <r>
    <x v="30"/>
    <x v="30"/>
    <x v="6"/>
    <x v="9"/>
    <x v="9"/>
    <n v="24281380"/>
    <n v="25448427"/>
    <x v="0"/>
    <x v="0"/>
    <x v="0"/>
    <x v="5"/>
    <s v="GASTOS MERCADEO"/>
    <s v="GASTOS MERCADEO"/>
  </r>
  <r>
    <x v="30"/>
    <x v="30"/>
    <x v="2"/>
    <x v="8"/>
    <x v="10"/>
    <m/>
    <m/>
    <x v="1"/>
    <x v="1"/>
    <x v="1"/>
    <x v="1"/>
    <m/>
    <m/>
  </r>
  <r>
    <x v="30"/>
    <x v="30"/>
    <x v="7"/>
    <x v="10"/>
    <x v="11"/>
    <n v="0"/>
    <n v="0"/>
    <x v="0"/>
    <x v="0"/>
    <x v="0"/>
    <x v="6"/>
    <s v="GASTOS SALUD"/>
    <s v="EPS-S"/>
  </r>
  <r>
    <x v="30"/>
    <x v="30"/>
    <x v="8"/>
    <x v="11"/>
    <x v="12"/>
    <n v="23018310"/>
    <n v="26450876"/>
    <x v="0"/>
    <x v="0"/>
    <x v="0"/>
    <x v="6"/>
    <s v="GASTOS SALUD"/>
    <s v="IPS"/>
  </r>
  <r>
    <x v="30"/>
    <x v="30"/>
    <x v="9"/>
    <x v="12"/>
    <x v="13"/>
    <n v="0"/>
    <n v="0"/>
    <x v="0"/>
    <x v="0"/>
    <x v="0"/>
    <x v="6"/>
    <s v="GASTOS SALUD"/>
    <s v="EPS"/>
  </r>
  <r>
    <x v="30"/>
    <x v="30"/>
    <x v="10"/>
    <x v="13"/>
    <x v="14"/>
    <n v="0"/>
    <n v="0"/>
    <x v="0"/>
    <x v="0"/>
    <x v="0"/>
    <x v="6"/>
    <s v="GASTOS SALUD"/>
    <s v="MED-PRE"/>
  </r>
  <r>
    <x v="30"/>
    <x v="30"/>
    <x v="2"/>
    <x v="8"/>
    <x v="15"/>
    <n v="23018310"/>
    <n v="26450876"/>
    <x v="1"/>
    <x v="1"/>
    <x v="1"/>
    <x v="1"/>
    <m/>
    <m/>
  </r>
  <r>
    <x v="30"/>
    <x v="30"/>
    <x v="2"/>
    <x v="8"/>
    <x v="16"/>
    <m/>
    <m/>
    <x v="1"/>
    <x v="1"/>
    <x v="1"/>
    <x v="1"/>
    <m/>
    <m/>
  </r>
  <r>
    <x v="30"/>
    <x v="30"/>
    <x v="11"/>
    <x v="14"/>
    <x v="17"/>
    <n v="0"/>
    <n v="0"/>
    <x v="0"/>
    <x v="0"/>
    <x v="0"/>
    <x v="7"/>
    <s v="GASTOS SERV.SOC"/>
    <m/>
  </r>
  <r>
    <x v="30"/>
    <x v="30"/>
    <x v="12"/>
    <x v="15"/>
    <x v="18"/>
    <n v="0"/>
    <n v="0"/>
    <x v="0"/>
    <x v="0"/>
    <x v="0"/>
    <x v="7"/>
    <s v="GASTOS SERV.SOC"/>
    <m/>
  </r>
  <r>
    <x v="30"/>
    <x v="30"/>
    <x v="13"/>
    <x v="16"/>
    <x v="19"/>
    <n v="1259135"/>
    <n v="1290200"/>
    <x v="0"/>
    <x v="0"/>
    <x v="0"/>
    <x v="7"/>
    <s v="GASTOS SERV.SOC"/>
    <m/>
  </r>
  <r>
    <x v="30"/>
    <x v="30"/>
    <x v="14"/>
    <x v="17"/>
    <x v="20"/>
    <n v="86622"/>
    <n v="71961"/>
    <x v="0"/>
    <x v="0"/>
    <x v="0"/>
    <x v="7"/>
    <s v="GASTOS SERV.SOC"/>
    <m/>
  </r>
  <r>
    <x v="30"/>
    <x v="30"/>
    <x v="15"/>
    <x v="18"/>
    <x v="21"/>
    <n v="0"/>
    <n v="0"/>
    <x v="0"/>
    <x v="0"/>
    <x v="0"/>
    <x v="7"/>
    <s v="GASTOS SERV.SOC"/>
    <m/>
  </r>
  <r>
    <x v="30"/>
    <x v="30"/>
    <x v="16"/>
    <x v="19"/>
    <x v="22"/>
    <n v="6102555"/>
    <n v="2975528"/>
    <x v="0"/>
    <x v="0"/>
    <x v="0"/>
    <x v="7"/>
    <s v="GASTOS SERV.SOC"/>
    <m/>
  </r>
  <r>
    <x v="30"/>
    <x v="30"/>
    <x v="17"/>
    <x v="20"/>
    <x v="23"/>
    <n v="2061787"/>
    <n v="2046265"/>
    <x v="0"/>
    <x v="0"/>
    <x v="0"/>
    <x v="7"/>
    <s v="GASTOS SERV.SOC"/>
    <m/>
  </r>
  <r>
    <x v="30"/>
    <x v="30"/>
    <x v="18"/>
    <x v="21"/>
    <x v="24"/>
    <n v="0"/>
    <n v="0"/>
    <x v="0"/>
    <x v="0"/>
    <x v="0"/>
    <x v="7"/>
    <s v="GASTOS SERV.SOC"/>
    <s v="CRED. SOCIAL"/>
  </r>
  <r>
    <x v="30"/>
    <x v="30"/>
    <x v="19"/>
    <x v="22"/>
    <x v="25"/>
    <n v="0"/>
    <n v="0"/>
    <x v="0"/>
    <x v="0"/>
    <x v="0"/>
    <x v="7"/>
    <s v="GASTOS SERV.SOC"/>
    <m/>
  </r>
  <r>
    <x v="30"/>
    <x v="30"/>
    <x v="20"/>
    <x v="23"/>
    <x v="26"/>
    <n v="164968"/>
    <n v="64348"/>
    <x v="0"/>
    <x v="0"/>
    <x v="0"/>
    <x v="7"/>
    <s v="GASTOS SERV.SOC"/>
    <m/>
  </r>
  <r>
    <x v="30"/>
    <x v="30"/>
    <x v="2"/>
    <x v="8"/>
    <x v="27"/>
    <n v="9675067"/>
    <n v="6448302"/>
    <x v="1"/>
    <x v="1"/>
    <x v="1"/>
    <x v="1"/>
    <m/>
    <m/>
  </r>
  <r>
    <x v="30"/>
    <x v="30"/>
    <x v="2"/>
    <x v="24"/>
    <x v="28"/>
    <n v="67064470"/>
    <n v="69540310"/>
    <x v="1"/>
    <x v="1"/>
    <x v="1"/>
    <x v="1"/>
    <m/>
    <m/>
  </r>
  <r>
    <x v="30"/>
    <x v="30"/>
    <x v="2"/>
    <x v="25"/>
    <x v="29"/>
    <m/>
    <m/>
    <x v="1"/>
    <x v="1"/>
    <x v="1"/>
    <x v="1"/>
    <m/>
    <m/>
  </r>
  <r>
    <x v="30"/>
    <x v="30"/>
    <x v="2"/>
    <x v="26"/>
    <x v="30"/>
    <m/>
    <m/>
    <x v="1"/>
    <x v="1"/>
    <x v="1"/>
    <x v="1"/>
    <m/>
    <m/>
  </r>
  <r>
    <x v="30"/>
    <x v="30"/>
    <x v="21"/>
    <x v="27"/>
    <x v="31"/>
    <n v="2234080"/>
    <n v="2478281"/>
    <x v="0"/>
    <x v="2"/>
    <x v="2"/>
    <x v="8"/>
    <s v="GTOS ADMON"/>
    <m/>
  </r>
  <r>
    <x v="30"/>
    <x v="30"/>
    <x v="2"/>
    <x v="26"/>
    <x v="8"/>
    <m/>
    <m/>
    <x v="1"/>
    <x v="1"/>
    <x v="1"/>
    <x v="1"/>
    <m/>
    <m/>
  </r>
  <r>
    <x v="30"/>
    <x v="30"/>
    <x v="22"/>
    <x v="9"/>
    <x v="32"/>
    <n v="5681235"/>
    <n v="5688138"/>
    <x v="0"/>
    <x v="2"/>
    <x v="2"/>
    <x v="9"/>
    <s v="GASTOS MERCADEO"/>
    <s v="GASTOS MERCADEO"/>
  </r>
  <r>
    <x v="30"/>
    <x v="30"/>
    <x v="2"/>
    <x v="26"/>
    <x v="33"/>
    <m/>
    <m/>
    <x v="1"/>
    <x v="1"/>
    <x v="1"/>
    <x v="1"/>
    <m/>
    <m/>
  </r>
  <r>
    <x v="30"/>
    <x v="30"/>
    <x v="23"/>
    <x v="10"/>
    <x v="34"/>
    <n v="0"/>
    <n v="0"/>
    <x v="0"/>
    <x v="2"/>
    <x v="2"/>
    <x v="10"/>
    <s v="GASTOS SALUD"/>
    <s v="EPS-S"/>
  </r>
  <r>
    <x v="30"/>
    <x v="30"/>
    <x v="24"/>
    <x v="11"/>
    <x v="12"/>
    <n v="8273327"/>
    <n v="6813924"/>
    <x v="0"/>
    <x v="2"/>
    <x v="2"/>
    <x v="10"/>
    <s v="GASTOS SALUD"/>
    <s v="IPS"/>
  </r>
  <r>
    <x v="30"/>
    <x v="30"/>
    <x v="25"/>
    <x v="12"/>
    <x v="13"/>
    <n v="0"/>
    <n v="0"/>
    <x v="0"/>
    <x v="2"/>
    <x v="2"/>
    <x v="10"/>
    <s v="GASTOS SALUD"/>
    <s v="EPS"/>
  </r>
  <r>
    <x v="30"/>
    <x v="30"/>
    <x v="26"/>
    <x v="13"/>
    <x v="14"/>
    <n v="0"/>
    <n v="0"/>
    <x v="0"/>
    <x v="2"/>
    <x v="2"/>
    <x v="10"/>
    <s v="GASTOS SALUD"/>
    <s v="MED-PRE"/>
  </r>
  <r>
    <x v="30"/>
    <x v="30"/>
    <x v="2"/>
    <x v="26"/>
    <x v="35"/>
    <n v="8273327"/>
    <n v="6813924"/>
    <x v="1"/>
    <x v="1"/>
    <x v="1"/>
    <x v="1"/>
    <m/>
    <m/>
  </r>
  <r>
    <x v="30"/>
    <x v="30"/>
    <x v="2"/>
    <x v="26"/>
    <x v="36"/>
    <m/>
    <m/>
    <x v="1"/>
    <x v="1"/>
    <x v="1"/>
    <x v="1"/>
    <m/>
    <m/>
  </r>
  <r>
    <x v="30"/>
    <x v="30"/>
    <x v="27"/>
    <x v="14"/>
    <x v="17"/>
    <n v="0"/>
    <n v="0"/>
    <x v="0"/>
    <x v="2"/>
    <x v="2"/>
    <x v="11"/>
    <s v="GASTOS SERV.SOC"/>
    <m/>
  </r>
  <r>
    <x v="30"/>
    <x v="30"/>
    <x v="28"/>
    <x v="15"/>
    <x v="18"/>
    <n v="1000300"/>
    <n v="906166"/>
    <x v="0"/>
    <x v="2"/>
    <x v="2"/>
    <x v="11"/>
    <s v="GASTOS SERV.SOC"/>
    <m/>
  </r>
  <r>
    <x v="30"/>
    <x v="30"/>
    <x v="29"/>
    <x v="16"/>
    <x v="37"/>
    <n v="1496454"/>
    <n v="1512299"/>
    <x v="0"/>
    <x v="2"/>
    <x v="2"/>
    <x v="11"/>
    <s v="GASTOS SERV.SOC"/>
    <m/>
  </r>
  <r>
    <x v="30"/>
    <x v="30"/>
    <x v="30"/>
    <x v="17"/>
    <x v="20"/>
    <n v="803386"/>
    <n v="830979"/>
    <x v="0"/>
    <x v="2"/>
    <x v="2"/>
    <x v="11"/>
    <s v="GASTOS SERV.SOC"/>
    <m/>
  </r>
  <r>
    <x v="30"/>
    <x v="30"/>
    <x v="31"/>
    <x v="18"/>
    <x v="21"/>
    <n v="0"/>
    <n v="0"/>
    <x v="0"/>
    <x v="2"/>
    <x v="2"/>
    <x v="11"/>
    <s v="GASTOS SERV.SOC"/>
    <m/>
  </r>
  <r>
    <x v="30"/>
    <x v="30"/>
    <x v="32"/>
    <x v="19"/>
    <x v="22"/>
    <n v="65616"/>
    <n v="120292"/>
    <x v="0"/>
    <x v="2"/>
    <x v="2"/>
    <x v="11"/>
    <s v="GASTOS SERV.SOC"/>
    <m/>
  </r>
  <r>
    <x v="30"/>
    <x v="30"/>
    <x v="33"/>
    <x v="20"/>
    <x v="23"/>
    <n v="4813825"/>
    <n v="4979482"/>
    <x v="0"/>
    <x v="2"/>
    <x v="2"/>
    <x v="11"/>
    <s v="GASTOS SERV.SOC"/>
    <m/>
  </r>
  <r>
    <x v="30"/>
    <x v="30"/>
    <x v="34"/>
    <x v="21"/>
    <x v="38"/>
    <n v="22167"/>
    <n v="22736"/>
    <x v="0"/>
    <x v="2"/>
    <x v="2"/>
    <x v="11"/>
    <s v="GASTOS SERV.SOC"/>
    <s v="CRED. SOCIAL"/>
  </r>
  <r>
    <x v="30"/>
    <x v="30"/>
    <x v="35"/>
    <x v="22"/>
    <x v="39"/>
    <n v="0"/>
    <n v="0"/>
    <x v="0"/>
    <x v="2"/>
    <x v="2"/>
    <x v="11"/>
    <s v="GASTOS SERV.SOC"/>
    <m/>
  </r>
  <r>
    <x v="30"/>
    <x v="30"/>
    <x v="36"/>
    <x v="23"/>
    <x v="26"/>
    <n v="735933"/>
    <n v="595907"/>
    <x v="0"/>
    <x v="2"/>
    <x v="2"/>
    <x v="11"/>
    <s v="GASTOS SERV.SOC"/>
    <m/>
  </r>
  <r>
    <x v="30"/>
    <x v="30"/>
    <x v="2"/>
    <x v="26"/>
    <x v="40"/>
    <n v="8937681"/>
    <n v="8967861"/>
    <x v="1"/>
    <x v="1"/>
    <x v="1"/>
    <x v="1"/>
    <m/>
    <m/>
  </r>
  <r>
    <x v="30"/>
    <x v="30"/>
    <x v="2"/>
    <x v="28"/>
    <x v="41"/>
    <n v="25126323"/>
    <n v="23948204"/>
    <x v="1"/>
    <x v="1"/>
    <x v="1"/>
    <x v="1"/>
    <m/>
    <m/>
  </r>
  <r>
    <x v="30"/>
    <x v="30"/>
    <x v="2"/>
    <x v="29"/>
    <x v="42"/>
    <m/>
    <m/>
    <x v="1"/>
    <x v="1"/>
    <x v="1"/>
    <x v="1"/>
    <m/>
    <m/>
  </r>
  <r>
    <x v="30"/>
    <x v="30"/>
    <x v="2"/>
    <x v="30"/>
    <x v="43"/>
    <n v="3351410"/>
    <n v="3717422"/>
    <x v="1"/>
    <x v="1"/>
    <x v="1"/>
    <x v="1"/>
    <m/>
    <m/>
  </r>
  <r>
    <x v="30"/>
    <x v="30"/>
    <x v="37"/>
    <x v="31"/>
    <x v="44"/>
    <n v="1117137"/>
    <n v="1239141"/>
    <x v="0"/>
    <x v="2"/>
    <x v="3"/>
    <x v="12"/>
    <s v="APROP. DE  LEY"/>
    <m/>
  </r>
  <r>
    <x v="30"/>
    <x v="30"/>
    <x v="38"/>
    <x v="32"/>
    <x v="45"/>
    <n v="1675705"/>
    <n v="1858711"/>
    <x v="0"/>
    <x v="2"/>
    <x v="3"/>
    <x v="12"/>
    <s v="APROP. DE  LEY"/>
    <m/>
  </r>
  <r>
    <x v="30"/>
    <x v="30"/>
    <x v="39"/>
    <x v="33"/>
    <x v="46"/>
    <n v="558568"/>
    <n v="619570"/>
    <x v="0"/>
    <x v="2"/>
    <x v="3"/>
    <x v="12"/>
    <s v="APROP. DE  LEY"/>
    <m/>
  </r>
  <r>
    <x v="30"/>
    <x v="30"/>
    <x v="40"/>
    <x v="34"/>
    <x v="47"/>
    <n v="3141946"/>
    <n v="3485083"/>
    <x v="0"/>
    <x v="2"/>
    <x v="3"/>
    <x v="12"/>
    <s v="APROP. DE  LEY"/>
    <m/>
  </r>
  <r>
    <x v="30"/>
    <x v="30"/>
    <x v="41"/>
    <x v="35"/>
    <x v="48"/>
    <n v="1396420"/>
    <n v="1548926"/>
    <x v="0"/>
    <x v="2"/>
    <x v="3"/>
    <x v="12"/>
    <s v="APROP. DE  LEY"/>
    <m/>
  </r>
  <r>
    <x v="30"/>
    <x v="30"/>
    <x v="42"/>
    <x v="36"/>
    <x v="49"/>
    <n v="1745526"/>
    <n v="1936157"/>
    <x v="0"/>
    <x v="2"/>
    <x v="3"/>
    <x v="12"/>
    <s v="APROP. DE  LEY"/>
    <m/>
  </r>
  <r>
    <x v="30"/>
    <x v="30"/>
    <x v="43"/>
    <x v="37"/>
    <x v="50"/>
    <n v="825522"/>
    <n v="915767"/>
    <x v="0"/>
    <x v="2"/>
    <x v="3"/>
    <x v="12"/>
    <s v="APROP. DE  LEY"/>
    <m/>
  </r>
  <r>
    <x v="30"/>
    <x v="30"/>
    <x v="44"/>
    <x v="38"/>
    <x v="51"/>
    <n v="558568"/>
    <n v="619570"/>
    <x v="0"/>
    <x v="2"/>
    <x v="3"/>
    <x v="12"/>
    <s v="APROP. DE  LEY"/>
    <m/>
  </r>
  <r>
    <x v="30"/>
    <x v="30"/>
    <x v="45"/>
    <x v="39"/>
    <x v="52"/>
    <n v="279285"/>
    <n v="309785"/>
    <x v="0"/>
    <x v="2"/>
    <x v="3"/>
    <x v="12"/>
    <s v="APROP. DE  LEY"/>
    <m/>
  </r>
  <r>
    <x v="30"/>
    <x v="30"/>
    <x v="46"/>
    <x v="40"/>
    <x v="53"/>
    <n v="18000"/>
    <n v="18000"/>
    <x v="0"/>
    <x v="2"/>
    <x v="3"/>
    <x v="12"/>
    <s v="APROP. DE  LEY"/>
    <m/>
  </r>
  <r>
    <x v="30"/>
    <x v="30"/>
    <x v="2"/>
    <x v="41"/>
    <x v="54"/>
    <n v="8174731"/>
    <n v="9065627"/>
    <x v="1"/>
    <x v="1"/>
    <x v="1"/>
    <x v="1"/>
    <m/>
    <m/>
  </r>
  <r>
    <x v="30"/>
    <x v="30"/>
    <x v="2"/>
    <x v="42"/>
    <x v="55"/>
    <m/>
    <m/>
    <x v="1"/>
    <x v="1"/>
    <x v="1"/>
    <x v="1"/>
    <m/>
    <m/>
  </r>
  <r>
    <x v="30"/>
    <x v="30"/>
    <x v="47"/>
    <x v="27"/>
    <x v="56"/>
    <n v="404685"/>
    <n v="738748"/>
    <x v="0"/>
    <x v="2"/>
    <x v="4"/>
    <x v="13"/>
    <s v="OTRO GASTOS"/>
    <m/>
  </r>
  <r>
    <x v="30"/>
    <x v="30"/>
    <x v="48"/>
    <x v="9"/>
    <x v="8"/>
    <n v="47398"/>
    <n v="68963"/>
    <x v="0"/>
    <x v="2"/>
    <x v="4"/>
    <x v="13"/>
    <s v="GASTOS MERCADEO"/>
    <s v="GASTOS MERCADEO"/>
  </r>
  <r>
    <x v="30"/>
    <x v="30"/>
    <x v="49"/>
    <x v="10"/>
    <x v="57"/>
    <n v="0"/>
    <n v="0"/>
    <x v="0"/>
    <x v="2"/>
    <x v="4"/>
    <x v="13"/>
    <s v="GASTOS SALUD"/>
    <s v="EPS-S"/>
  </r>
  <r>
    <x v="30"/>
    <x v="30"/>
    <x v="50"/>
    <x v="11"/>
    <x v="58"/>
    <n v="846540"/>
    <n v="382288"/>
    <x v="0"/>
    <x v="2"/>
    <x v="4"/>
    <x v="13"/>
    <s v="GASTOS SALUD"/>
    <s v="IPS"/>
  </r>
  <r>
    <x v="30"/>
    <x v="30"/>
    <x v="51"/>
    <x v="12"/>
    <x v="59"/>
    <n v="0"/>
    <n v="0"/>
    <x v="0"/>
    <x v="2"/>
    <x v="4"/>
    <x v="13"/>
    <s v="GASTOS SALUD"/>
    <s v="EPS"/>
  </r>
  <r>
    <x v="30"/>
    <x v="30"/>
    <x v="52"/>
    <x v="13"/>
    <x v="14"/>
    <n v="0"/>
    <n v="0"/>
    <x v="0"/>
    <x v="2"/>
    <x v="4"/>
    <x v="13"/>
    <s v="GASTOS SALUD"/>
    <s v="MED-PRE"/>
  </r>
  <r>
    <x v="30"/>
    <x v="30"/>
    <x v="53"/>
    <x v="14"/>
    <x v="17"/>
    <n v="0"/>
    <n v="0"/>
    <x v="0"/>
    <x v="2"/>
    <x v="4"/>
    <x v="13"/>
    <s v="GASTOS SERV.SOC"/>
    <m/>
  </r>
  <r>
    <x v="30"/>
    <x v="30"/>
    <x v="54"/>
    <x v="15"/>
    <x v="18"/>
    <n v="3468"/>
    <n v="2953"/>
    <x v="0"/>
    <x v="2"/>
    <x v="4"/>
    <x v="13"/>
    <s v="GASTOS SERV.SOC"/>
    <m/>
  </r>
  <r>
    <x v="30"/>
    <x v="30"/>
    <x v="55"/>
    <x v="16"/>
    <x v="37"/>
    <n v="8113"/>
    <n v="7283"/>
    <x v="0"/>
    <x v="2"/>
    <x v="4"/>
    <x v="13"/>
    <s v="GASTOS SERV.SOC"/>
    <m/>
  </r>
  <r>
    <x v="30"/>
    <x v="30"/>
    <x v="56"/>
    <x v="17"/>
    <x v="20"/>
    <n v="2826"/>
    <n v="2354"/>
    <x v="0"/>
    <x v="2"/>
    <x v="4"/>
    <x v="13"/>
    <s v="GASTOS SERV.SOC"/>
    <m/>
  </r>
  <r>
    <x v="30"/>
    <x v="30"/>
    <x v="57"/>
    <x v="18"/>
    <x v="21"/>
    <n v="0"/>
    <n v="0"/>
    <x v="0"/>
    <x v="2"/>
    <x v="4"/>
    <x v="13"/>
    <s v="GASTOS SERV.SOC"/>
    <m/>
  </r>
  <r>
    <x v="30"/>
    <x v="30"/>
    <x v="58"/>
    <x v="19"/>
    <x v="22"/>
    <n v="0"/>
    <n v="0"/>
    <x v="0"/>
    <x v="2"/>
    <x v="4"/>
    <x v="13"/>
    <s v="GASTOS SERV.SOC"/>
    <m/>
  </r>
  <r>
    <x v="30"/>
    <x v="30"/>
    <x v="59"/>
    <x v="20"/>
    <x v="23"/>
    <n v="28829"/>
    <n v="27264"/>
    <x v="0"/>
    <x v="2"/>
    <x v="4"/>
    <x v="13"/>
    <s v="GASTOS SERV.SOC"/>
    <m/>
  </r>
  <r>
    <x v="30"/>
    <x v="30"/>
    <x v="60"/>
    <x v="21"/>
    <x v="38"/>
    <n v="0"/>
    <n v="0"/>
    <x v="0"/>
    <x v="2"/>
    <x v="4"/>
    <x v="13"/>
    <s v="GASTOS SERV.SOC"/>
    <s v="CRED. SOCIAL"/>
  </r>
  <r>
    <x v="30"/>
    <x v="30"/>
    <x v="61"/>
    <x v="22"/>
    <x v="25"/>
    <n v="0"/>
    <n v="0"/>
    <x v="0"/>
    <x v="2"/>
    <x v="4"/>
    <x v="13"/>
    <s v="GASTOS SERV.SOC"/>
    <m/>
  </r>
  <r>
    <x v="30"/>
    <x v="30"/>
    <x v="62"/>
    <x v="23"/>
    <x v="26"/>
    <n v="0"/>
    <n v="0"/>
    <x v="0"/>
    <x v="2"/>
    <x v="4"/>
    <x v="13"/>
    <s v="GASTOS SERV.SOC"/>
    <m/>
  </r>
  <r>
    <x v="30"/>
    <x v="30"/>
    <x v="2"/>
    <x v="43"/>
    <x v="60"/>
    <n v="1341859"/>
    <n v="1229853"/>
    <x v="1"/>
    <x v="1"/>
    <x v="1"/>
    <x v="1"/>
    <m/>
    <m/>
  </r>
  <r>
    <x v="30"/>
    <x v="30"/>
    <x v="2"/>
    <x v="25"/>
    <x v="61"/>
    <m/>
    <m/>
    <x v="1"/>
    <x v="1"/>
    <x v="1"/>
    <x v="1"/>
    <m/>
    <m/>
  </r>
  <r>
    <x v="30"/>
    <x v="30"/>
    <x v="63"/>
    <x v="44"/>
    <x v="62"/>
    <n v="247175"/>
    <n v="228180"/>
    <x v="0"/>
    <x v="2"/>
    <x v="5"/>
    <x v="14"/>
    <s v="OTRO GASTOS"/>
    <m/>
  </r>
  <r>
    <x v="30"/>
    <x v="30"/>
    <x v="64"/>
    <x v="45"/>
    <x v="63"/>
    <n v="9146"/>
    <n v="9146"/>
    <x v="0"/>
    <x v="2"/>
    <x v="5"/>
    <x v="14"/>
    <s v="OTRO GASTOS"/>
    <m/>
  </r>
  <r>
    <x v="30"/>
    <x v="30"/>
    <x v="2"/>
    <x v="46"/>
    <x v="62"/>
    <n v="256321"/>
    <n v="237326"/>
    <x v="1"/>
    <x v="1"/>
    <x v="1"/>
    <x v="1"/>
    <m/>
    <m/>
  </r>
  <r>
    <x v="30"/>
    <x v="30"/>
    <x v="65"/>
    <x v="47"/>
    <x v="64"/>
    <n v="34899234"/>
    <n v="34481010"/>
    <x v="1"/>
    <x v="1"/>
    <x v="1"/>
    <x v="1"/>
    <m/>
    <m/>
  </r>
  <r>
    <x v="30"/>
    <x v="30"/>
    <x v="66"/>
    <x v="25"/>
    <x v="65"/>
    <n v="101963704"/>
    <n v="104021320"/>
    <x v="1"/>
    <x v="1"/>
    <x v="1"/>
    <x v="1"/>
    <m/>
    <m/>
  </r>
  <r>
    <x v="30"/>
    <x v="30"/>
    <x v="2"/>
    <x v="25"/>
    <x v="66"/>
    <m/>
    <m/>
    <x v="1"/>
    <x v="1"/>
    <x v="1"/>
    <x v="1"/>
    <m/>
    <m/>
  </r>
  <r>
    <x v="30"/>
    <x v="30"/>
    <x v="67"/>
    <x v="48"/>
    <x v="66"/>
    <n v="3643265"/>
    <n v="4112955"/>
    <x v="1"/>
    <x v="1"/>
    <x v="1"/>
    <x v="1"/>
    <m/>
    <m/>
  </r>
  <r>
    <x v="31"/>
    <x v="31"/>
    <x v="0"/>
    <x v="0"/>
    <x v="0"/>
    <n v="23042464"/>
    <n v="24642159"/>
    <x v="0"/>
    <x v="0"/>
    <x v="0"/>
    <x v="0"/>
    <s v="SUBSIDIO DINERO"/>
    <s v="SUB-DINERO"/>
  </r>
  <r>
    <x v="31"/>
    <x v="31"/>
    <x v="1"/>
    <x v="1"/>
    <x v="1"/>
    <n v="737050"/>
    <n v="811130"/>
    <x v="0"/>
    <x v="0"/>
    <x v="0"/>
    <x v="0"/>
    <s v="SUBSIDIO DINERO"/>
    <s v="SUB-DINERO"/>
  </r>
  <r>
    <x v="31"/>
    <x v="31"/>
    <x v="2"/>
    <x v="2"/>
    <x v="2"/>
    <n v="23779514"/>
    <n v="25453289"/>
    <x v="1"/>
    <x v="1"/>
    <x v="1"/>
    <x v="1"/>
    <m/>
    <m/>
  </r>
  <r>
    <x v="31"/>
    <x v="31"/>
    <x v="3"/>
    <x v="3"/>
    <x v="3"/>
    <n v="73228"/>
    <n v="796878"/>
    <x v="0"/>
    <x v="0"/>
    <x v="0"/>
    <x v="2"/>
    <s v="OTRO GASTOS"/>
    <s v="SUB-DINERO"/>
  </r>
  <r>
    <x v="31"/>
    <x v="31"/>
    <x v="4"/>
    <x v="4"/>
    <x v="4"/>
    <n v="148365"/>
    <n v="165634"/>
    <x v="0"/>
    <x v="0"/>
    <x v="0"/>
    <x v="3"/>
    <s v="OTRO GASTOS"/>
    <m/>
  </r>
  <r>
    <x v="31"/>
    <x v="31"/>
    <x v="2"/>
    <x v="5"/>
    <x v="5"/>
    <n v="148365"/>
    <n v="165634"/>
    <x v="1"/>
    <x v="1"/>
    <x v="1"/>
    <x v="1"/>
    <m/>
    <m/>
  </r>
  <r>
    <x v="31"/>
    <x v="31"/>
    <x v="5"/>
    <x v="6"/>
    <x v="6"/>
    <n v="0"/>
    <n v="0"/>
    <x v="0"/>
    <x v="0"/>
    <x v="0"/>
    <x v="4"/>
    <s v="OTRO GASTOS"/>
    <m/>
  </r>
  <r>
    <x v="31"/>
    <x v="31"/>
    <x v="2"/>
    <x v="7"/>
    <x v="7"/>
    <n v="0"/>
    <n v="0"/>
    <x v="1"/>
    <x v="1"/>
    <x v="1"/>
    <x v="1"/>
    <m/>
    <m/>
  </r>
  <r>
    <x v="31"/>
    <x v="31"/>
    <x v="2"/>
    <x v="8"/>
    <x v="8"/>
    <m/>
    <m/>
    <x v="1"/>
    <x v="1"/>
    <x v="1"/>
    <x v="1"/>
    <m/>
    <m/>
  </r>
  <r>
    <x v="31"/>
    <x v="31"/>
    <x v="6"/>
    <x v="9"/>
    <x v="9"/>
    <n v="0"/>
    <n v="0"/>
    <x v="0"/>
    <x v="0"/>
    <x v="0"/>
    <x v="5"/>
    <s v="GASTOS MERCADEO"/>
    <s v="GASTOS MERCADEO"/>
  </r>
  <r>
    <x v="31"/>
    <x v="31"/>
    <x v="2"/>
    <x v="8"/>
    <x v="10"/>
    <m/>
    <m/>
    <x v="1"/>
    <x v="1"/>
    <x v="1"/>
    <x v="1"/>
    <m/>
    <m/>
  </r>
  <r>
    <x v="31"/>
    <x v="31"/>
    <x v="7"/>
    <x v="10"/>
    <x v="11"/>
    <n v="0"/>
    <n v="0"/>
    <x v="0"/>
    <x v="0"/>
    <x v="0"/>
    <x v="6"/>
    <s v="GASTOS SALUD"/>
    <s v="EPS-S"/>
  </r>
  <r>
    <x v="31"/>
    <x v="31"/>
    <x v="8"/>
    <x v="11"/>
    <x v="12"/>
    <n v="63930163"/>
    <n v="62782652"/>
    <x v="0"/>
    <x v="0"/>
    <x v="0"/>
    <x v="6"/>
    <s v="GASTOS SALUD"/>
    <s v="IPS"/>
  </r>
  <r>
    <x v="31"/>
    <x v="31"/>
    <x v="9"/>
    <x v="12"/>
    <x v="13"/>
    <n v="0"/>
    <n v="0"/>
    <x v="0"/>
    <x v="0"/>
    <x v="0"/>
    <x v="6"/>
    <s v="GASTOS SALUD"/>
    <s v="EPS"/>
  </r>
  <r>
    <x v="31"/>
    <x v="31"/>
    <x v="10"/>
    <x v="13"/>
    <x v="14"/>
    <n v="0"/>
    <n v="0"/>
    <x v="0"/>
    <x v="0"/>
    <x v="0"/>
    <x v="6"/>
    <s v="GASTOS SALUD"/>
    <s v="MED-PRE"/>
  </r>
  <r>
    <x v="31"/>
    <x v="31"/>
    <x v="2"/>
    <x v="8"/>
    <x v="15"/>
    <n v="63930163"/>
    <n v="62782652"/>
    <x v="1"/>
    <x v="1"/>
    <x v="1"/>
    <x v="1"/>
    <m/>
    <m/>
  </r>
  <r>
    <x v="31"/>
    <x v="31"/>
    <x v="2"/>
    <x v="8"/>
    <x v="16"/>
    <m/>
    <m/>
    <x v="1"/>
    <x v="1"/>
    <x v="1"/>
    <x v="1"/>
    <m/>
    <m/>
  </r>
  <r>
    <x v="31"/>
    <x v="31"/>
    <x v="11"/>
    <x v="14"/>
    <x v="17"/>
    <n v="54263"/>
    <n v="59018"/>
    <x v="0"/>
    <x v="0"/>
    <x v="0"/>
    <x v="7"/>
    <s v="GASTOS SERV.SOC"/>
    <m/>
  </r>
  <r>
    <x v="31"/>
    <x v="31"/>
    <x v="12"/>
    <x v="15"/>
    <x v="18"/>
    <n v="352015"/>
    <n v="577417"/>
    <x v="0"/>
    <x v="0"/>
    <x v="0"/>
    <x v="7"/>
    <s v="GASTOS SERV.SOC"/>
    <m/>
  </r>
  <r>
    <x v="31"/>
    <x v="31"/>
    <x v="13"/>
    <x v="16"/>
    <x v="19"/>
    <n v="943053"/>
    <n v="934197"/>
    <x v="0"/>
    <x v="0"/>
    <x v="0"/>
    <x v="7"/>
    <s v="GASTOS SERV.SOC"/>
    <m/>
  </r>
  <r>
    <x v="31"/>
    <x v="31"/>
    <x v="14"/>
    <x v="17"/>
    <x v="20"/>
    <n v="354425"/>
    <n v="529770"/>
    <x v="0"/>
    <x v="0"/>
    <x v="0"/>
    <x v="7"/>
    <s v="GASTOS SERV.SOC"/>
    <m/>
  </r>
  <r>
    <x v="31"/>
    <x v="31"/>
    <x v="15"/>
    <x v="18"/>
    <x v="21"/>
    <n v="97746"/>
    <n v="103033"/>
    <x v="0"/>
    <x v="0"/>
    <x v="0"/>
    <x v="7"/>
    <s v="GASTOS SERV.SOC"/>
    <m/>
  </r>
  <r>
    <x v="31"/>
    <x v="31"/>
    <x v="16"/>
    <x v="19"/>
    <x v="22"/>
    <n v="0"/>
    <n v="0"/>
    <x v="0"/>
    <x v="0"/>
    <x v="0"/>
    <x v="7"/>
    <s v="GASTOS SERV.SOC"/>
    <m/>
  </r>
  <r>
    <x v="31"/>
    <x v="31"/>
    <x v="17"/>
    <x v="20"/>
    <x v="23"/>
    <n v="3582308"/>
    <n v="3382307"/>
    <x v="0"/>
    <x v="0"/>
    <x v="0"/>
    <x v="7"/>
    <s v="GASTOS SERV.SOC"/>
    <m/>
  </r>
  <r>
    <x v="31"/>
    <x v="31"/>
    <x v="18"/>
    <x v="21"/>
    <x v="24"/>
    <n v="120785"/>
    <n v="138244"/>
    <x v="0"/>
    <x v="0"/>
    <x v="0"/>
    <x v="7"/>
    <s v="GASTOS SERV.SOC"/>
    <s v="CRED. SOCIAL"/>
  </r>
  <r>
    <x v="31"/>
    <x v="31"/>
    <x v="19"/>
    <x v="22"/>
    <x v="25"/>
    <n v="0"/>
    <n v="0"/>
    <x v="0"/>
    <x v="0"/>
    <x v="0"/>
    <x v="7"/>
    <s v="GASTOS SERV.SOC"/>
    <m/>
  </r>
  <r>
    <x v="31"/>
    <x v="31"/>
    <x v="20"/>
    <x v="23"/>
    <x v="26"/>
    <n v="0"/>
    <n v="49677"/>
    <x v="0"/>
    <x v="0"/>
    <x v="0"/>
    <x v="7"/>
    <s v="GASTOS SERV.SOC"/>
    <m/>
  </r>
  <r>
    <x v="31"/>
    <x v="31"/>
    <x v="2"/>
    <x v="8"/>
    <x v="27"/>
    <n v="5504595"/>
    <n v="5773663"/>
    <x v="1"/>
    <x v="1"/>
    <x v="1"/>
    <x v="1"/>
    <m/>
    <m/>
  </r>
  <r>
    <x v="31"/>
    <x v="31"/>
    <x v="2"/>
    <x v="24"/>
    <x v="28"/>
    <n v="93435865"/>
    <n v="94972116"/>
    <x v="1"/>
    <x v="1"/>
    <x v="1"/>
    <x v="1"/>
    <m/>
    <m/>
  </r>
  <r>
    <x v="31"/>
    <x v="31"/>
    <x v="2"/>
    <x v="25"/>
    <x v="29"/>
    <m/>
    <m/>
    <x v="1"/>
    <x v="1"/>
    <x v="1"/>
    <x v="1"/>
    <m/>
    <m/>
  </r>
  <r>
    <x v="31"/>
    <x v="31"/>
    <x v="2"/>
    <x v="26"/>
    <x v="30"/>
    <m/>
    <m/>
    <x v="1"/>
    <x v="1"/>
    <x v="1"/>
    <x v="1"/>
    <m/>
    <m/>
  </r>
  <r>
    <x v="31"/>
    <x v="31"/>
    <x v="21"/>
    <x v="27"/>
    <x v="31"/>
    <n v="5276790"/>
    <n v="5821687"/>
    <x v="0"/>
    <x v="2"/>
    <x v="2"/>
    <x v="8"/>
    <s v="GTOS ADMON"/>
    <m/>
  </r>
  <r>
    <x v="31"/>
    <x v="31"/>
    <x v="2"/>
    <x v="26"/>
    <x v="8"/>
    <m/>
    <m/>
    <x v="1"/>
    <x v="1"/>
    <x v="1"/>
    <x v="1"/>
    <m/>
    <m/>
  </r>
  <r>
    <x v="31"/>
    <x v="31"/>
    <x v="22"/>
    <x v="9"/>
    <x v="32"/>
    <n v="0"/>
    <n v="0"/>
    <x v="0"/>
    <x v="2"/>
    <x v="2"/>
    <x v="9"/>
    <s v="GASTOS MERCADEO"/>
    <s v="GASTOS MERCADEO"/>
  </r>
  <r>
    <x v="31"/>
    <x v="31"/>
    <x v="2"/>
    <x v="26"/>
    <x v="33"/>
    <m/>
    <m/>
    <x v="1"/>
    <x v="1"/>
    <x v="1"/>
    <x v="1"/>
    <m/>
    <m/>
  </r>
  <r>
    <x v="31"/>
    <x v="31"/>
    <x v="23"/>
    <x v="10"/>
    <x v="34"/>
    <n v="0"/>
    <n v="0"/>
    <x v="0"/>
    <x v="2"/>
    <x v="2"/>
    <x v="10"/>
    <s v="GASTOS SALUD"/>
    <s v="EPS-S"/>
  </r>
  <r>
    <x v="31"/>
    <x v="31"/>
    <x v="24"/>
    <x v="11"/>
    <x v="12"/>
    <n v="16319678"/>
    <n v="17983772"/>
    <x v="0"/>
    <x v="2"/>
    <x v="2"/>
    <x v="10"/>
    <s v="GASTOS SALUD"/>
    <s v="IPS"/>
  </r>
  <r>
    <x v="31"/>
    <x v="31"/>
    <x v="25"/>
    <x v="12"/>
    <x v="13"/>
    <n v="0"/>
    <n v="0"/>
    <x v="0"/>
    <x v="2"/>
    <x v="2"/>
    <x v="10"/>
    <s v="GASTOS SALUD"/>
    <s v="EPS"/>
  </r>
  <r>
    <x v="31"/>
    <x v="31"/>
    <x v="26"/>
    <x v="13"/>
    <x v="14"/>
    <n v="0"/>
    <n v="0"/>
    <x v="0"/>
    <x v="2"/>
    <x v="2"/>
    <x v="10"/>
    <s v="GASTOS SALUD"/>
    <s v="MED-PRE"/>
  </r>
  <r>
    <x v="31"/>
    <x v="31"/>
    <x v="2"/>
    <x v="26"/>
    <x v="35"/>
    <n v="16319678"/>
    <n v="17983772"/>
    <x v="1"/>
    <x v="1"/>
    <x v="1"/>
    <x v="1"/>
    <m/>
    <m/>
  </r>
  <r>
    <x v="31"/>
    <x v="31"/>
    <x v="2"/>
    <x v="26"/>
    <x v="36"/>
    <m/>
    <m/>
    <x v="1"/>
    <x v="1"/>
    <x v="1"/>
    <x v="1"/>
    <m/>
    <m/>
  </r>
  <r>
    <x v="31"/>
    <x v="31"/>
    <x v="27"/>
    <x v="14"/>
    <x v="17"/>
    <n v="0"/>
    <n v="0"/>
    <x v="0"/>
    <x v="2"/>
    <x v="2"/>
    <x v="11"/>
    <s v="GASTOS SERV.SOC"/>
    <m/>
  </r>
  <r>
    <x v="31"/>
    <x v="31"/>
    <x v="28"/>
    <x v="15"/>
    <x v="18"/>
    <n v="430274"/>
    <n v="634637"/>
    <x v="0"/>
    <x v="2"/>
    <x v="2"/>
    <x v="11"/>
    <s v="GASTOS SERV.SOC"/>
    <m/>
  </r>
  <r>
    <x v="31"/>
    <x v="31"/>
    <x v="29"/>
    <x v="16"/>
    <x v="37"/>
    <n v="2380242"/>
    <n v="1657700"/>
    <x v="0"/>
    <x v="2"/>
    <x v="2"/>
    <x v="11"/>
    <s v="GASTOS SERV.SOC"/>
    <m/>
  </r>
  <r>
    <x v="31"/>
    <x v="31"/>
    <x v="30"/>
    <x v="17"/>
    <x v="20"/>
    <n v="885919"/>
    <n v="1329130"/>
    <x v="0"/>
    <x v="2"/>
    <x v="2"/>
    <x v="11"/>
    <s v="GASTOS SERV.SOC"/>
    <m/>
  </r>
  <r>
    <x v="31"/>
    <x v="31"/>
    <x v="31"/>
    <x v="18"/>
    <x v="21"/>
    <n v="206770"/>
    <n v="217827"/>
    <x v="0"/>
    <x v="2"/>
    <x v="2"/>
    <x v="11"/>
    <s v="GASTOS SERV.SOC"/>
    <m/>
  </r>
  <r>
    <x v="31"/>
    <x v="31"/>
    <x v="32"/>
    <x v="19"/>
    <x v="22"/>
    <n v="662020"/>
    <n v="523970"/>
    <x v="0"/>
    <x v="2"/>
    <x v="2"/>
    <x v="11"/>
    <s v="GASTOS SERV.SOC"/>
    <m/>
  </r>
  <r>
    <x v="31"/>
    <x v="31"/>
    <x v="33"/>
    <x v="20"/>
    <x v="23"/>
    <n v="11382388"/>
    <n v="11528066"/>
    <x v="0"/>
    <x v="2"/>
    <x v="2"/>
    <x v="11"/>
    <s v="GASTOS SERV.SOC"/>
    <m/>
  </r>
  <r>
    <x v="31"/>
    <x v="31"/>
    <x v="34"/>
    <x v="21"/>
    <x v="38"/>
    <n v="1098849"/>
    <n v="989749"/>
    <x v="0"/>
    <x v="2"/>
    <x v="2"/>
    <x v="11"/>
    <s v="GASTOS SERV.SOC"/>
    <s v="CRED. SOCIAL"/>
  </r>
  <r>
    <x v="31"/>
    <x v="31"/>
    <x v="35"/>
    <x v="22"/>
    <x v="39"/>
    <n v="0"/>
    <n v="0"/>
    <x v="0"/>
    <x v="2"/>
    <x v="2"/>
    <x v="11"/>
    <s v="GASTOS SERV.SOC"/>
    <m/>
  </r>
  <r>
    <x v="31"/>
    <x v="31"/>
    <x v="36"/>
    <x v="23"/>
    <x v="26"/>
    <n v="0"/>
    <n v="1268113"/>
    <x v="0"/>
    <x v="2"/>
    <x v="2"/>
    <x v="11"/>
    <s v="GASTOS SERV.SOC"/>
    <m/>
  </r>
  <r>
    <x v="31"/>
    <x v="31"/>
    <x v="2"/>
    <x v="26"/>
    <x v="40"/>
    <n v="17046462"/>
    <n v="18149192"/>
    <x v="1"/>
    <x v="1"/>
    <x v="1"/>
    <x v="1"/>
    <m/>
    <m/>
  </r>
  <r>
    <x v="31"/>
    <x v="31"/>
    <x v="2"/>
    <x v="28"/>
    <x v="41"/>
    <n v="38642930"/>
    <n v="41954651"/>
    <x v="1"/>
    <x v="1"/>
    <x v="1"/>
    <x v="1"/>
    <m/>
    <m/>
  </r>
  <r>
    <x v="31"/>
    <x v="31"/>
    <x v="2"/>
    <x v="29"/>
    <x v="42"/>
    <m/>
    <m/>
    <x v="1"/>
    <x v="1"/>
    <x v="1"/>
    <x v="1"/>
    <m/>
    <m/>
  </r>
  <r>
    <x v="31"/>
    <x v="31"/>
    <x v="2"/>
    <x v="30"/>
    <x v="43"/>
    <n v="7915186"/>
    <n v="8732530"/>
    <x v="1"/>
    <x v="1"/>
    <x v="1"/>
    <x v="1"/>
    <m/>
    <m/>
  </r>
  <r>
    <x v="31"/>
    <x v="31"/>
    <x v="37"/>
    <x v="31"/>
    <x v="44"/>
    <n v="2638395"/>
    <n v="2910843"/>
    <x v="0"/>
    <x v="2"/>
    <x v="3"/>
    <x v="12"/>
    <s v="APROP. DE  LEY"/>
    <m/>
  </r>
  <r>
    <x v="31"/>
    <x v="31"/>
    <x v="38"/>
    <x v="32"/>
    <x v="45"/>
    <n v="3957593"/>
    <n v="4366265"/>
    <x v="0"/>
    <x v="2"/>
    <x v="3"/>
    <x v="12"/>
    <s v="APROP. DE  LEY"/>
    <m/>
  </r>
  <r>
    <x v="31"/>
    <x v="31"/>
    <x v="39"/>
    <x v="33"/>
    <x v="46"/>
    <n v="1319198"/>
    <n v="1455422"/>
    <x v="0"/>
    <x v="2"/>
    <x v="3"/>
    <x v="12"/>
    <s v="APROP. DE  LEY"/>
    <m/>
  </r>
  <r>
    <x v="31"/>
    <x v="31"/>
    <x v="40"/>
    <x v="34"/>
    <x v="47"/>
    <n v="7420486"/>
    <n v="8186747"/>
    <x v="0"/>
    <x v="2"/>
    <x v="3"/>
    <x v="12"/>
    <s v="APROP. DE  LEY"/>
    <m/>
  </r>
  <r>
    <x v="31"/>
    <x v="31"/>
    <x v="41"/>
    <x v="35"/>
    <x v="48"/>
    <n v="3297994"/>
    <n v="3638554"/>
    <x v="0"/>
    <x v="2"/>
    <x v="3"/>
    <x v="12"/>
    <s v="APROP. DE  LEY"/>
    <m/>
  </r>
  <r>
    <x v="31"/>
    <x v="31"/>
    <x v="42"/>
    <x v="36"/>
    <x v="49"/>
    <n v="4122492"/>
    <n v="4548193"/>
    <x v="0"/>
    <x v="2"/>
    <x v="3"/>
    <x v="12"/>
    <s v="APROP. DE  LEY"/>
    <m/>
  </r>
  <r>
    <x v="31"/>
    <x v="31"/>
    <x v="43"/>
    <x v="37"/>
    <x v="50"/>
    <n v="1951588"/>
    <n v="2147741"/>
    <x v="0"/>
    <x v="2"/>
    <x v="3"/>
    <x v="12"/>
    <s v="APROP. DE  LEY"/>
    <m/>
  </r>
  <r>
    <x v="31"/>
    <x v="31"/>
    <x v="44"/>
    <x v="38"/>
    <x v="51"/>
    <n v="1319198"/>
    <n v="1455422"/>
    <x v="0"/>
    <x v="2"/>
    <x v="3"/>
    <x v="12"/>
    <s v="APROP. DE  LEY"/>
    <m/>
  </r>
  <r>
    <x v="31"/>
    <x v="31"/>
    <x v="45"/>
    <x v="39"/>
    <x v="52"/>
    <n v="659599"/>
    <n v="727711"/>
    <x v="0"/>
    <x v="2"/>
    <x v="3"/>
    <x v="12"/>
    <s v="APROP. DE  LEY"/>
    <m/>
  </r>
  <r>
    <x v="31"/>
    <x v="31"/>
    <x v="46"/>
    <x v="40"/>
    <x v="53"/>
    <n v="0"/>
    <n v="119413"/>
    <x v="0"/>
    <x v="2"/>
    <x v="3"/>
    <x v="12"/>
    <s v="APROP. DE  LEY"/>
    <m/>
  </r>
  <r>
    <x v="31"/>
    <x v="31"/>
    <x v="2"/>
    <x v="41"/>
    <x v="54"/>
    <n v="19266057"/>
    <n v="21369564"/>
    <x v="1"/>
    <x v="1"/>
    <x v="1"/>
    <x v="1"/>
    <m/>
    <m/>
  </r>
  <r>
    <x v="31"/>
    <x v="31"/>
    <x v="2"/>
    <x v="42"/>
    <x v="55"/>
    <m/>
    <m/>
    <x v="1"/>
    <x v="1"/>
    <x v="1"/>
    <x v="1"/>
    <m/>
    <m/>
  </r>
  <r>
    <x v="31"/>
    <x v="31"/>
    <x v="47"/>
    <x v="27"/>
    <x v="56"/>
    <n v="1434180"/>
    <n v="139386"/>
    <x v="0"/>
    <x v="2"/>
    <x v="4"/>
    <x v="13"/>
    <s v="OTRO GASTOS"/>
    <m/>
  </r>
  <r>
    <x v="31"/>
    <x v="31"/>
    <x v="48"/>
    <x v="9"/>
    <x v="8"/>
    <n v="0"/>
    <n v="0"/>
    <x v="0"/>
    <x v="2"/>
    <x v="4"/>
    <x v="13"/>
    <s v="GASTOS MERCADEO"/>
    <s v="GASTOS MERCADEO"/>
  </r>
  <r>
    <x v="31"/>
    <x v="31"/>
    <x v="49"/>
    <x v="10"/>
    <x v="57"/>
    <n v="0"/>
    <n v="0"/>
    <x v="0"/>
    <x v="2"/>
    <x v="4"/>
    <x v="13"/>
    <s v="GASTOS SALUD"/>
    <s v="EPS-S"/>
  </r>
  <r>
    <x v="31"/>
    <x v="31"/>
    <x v="50"/>
    <x v="11"/>
    <x v="58"/>
    <n v="539741"/>
    <n v="2123075"/>
    <x v="0"/>
    <x v="2"/>
    <x v="4"/>
    <x v="13"/>
    <s v="GASTOS SALUD"/>
    <s v="IPS"/>
  </r>
  <r>
    <x v="31"/>
    <x v="31"/>
    <x v="51"/>
    <x v="12"/>
    <x v="59"/>
    <n v="0"/>
    <n v="0"/>
    <x v="0"/>
    <x v="2"/>
    <x v="4"/>
    <x v="13"/>
    <s v="GASTOS SALUD"/>
    <s v="EPS"/>
  </r>
  <r>
    <x v="31"/>
    <x v="31"/>
    <x v="52"/>
    <x v="13"/>
    <x v="14"/>
    <n v="0"/>
    <n v="0"/>
    <x v="0"/>
    <x v="2"/>
    <x v="4"/>
    <x v="13"/>
    <s v="GASTOS SALUD"/>
    <s v="MED-PRE"/>
  </r>
  <r>
    <x v="31"/>
    <x v="31"/>
    <x v="53"/>
    <x v="14"/>
    <x v="17"/>
    <n v="0"/>
    <n v="0"/>
    <x v="0"/>
    <x v="2"/>
    <x v="4"/>
    <x v="13"/>
    <s v="GASTOS SERV.SOC"/>
    <m/>
  </r>
  <r>
    <x v="31"/>
    <x v="31"/>
    <x v="54"/>
    <x v="15"/>
    <x v="18"/>
    <n v="13297"/>
    <n v="2901"/>
    <x v="0"/>
    <x v="2"/>
    <x v="4"/>
    <x v="13"/>
    <s v="GASTOS SERV.SOC"/>
    <m/>
  </r>
  <r>
    <x v="31"/>
    <x v="31"/>
    <x v="55"/>
    <x v="16"/>
    <x v="37"/>
    <n v="4135"/>
    <n v="7427"/>
    <x v="0"/>
    <x v="2"/>
    <x v="4"/>
    <x v="13"/>
    <s v="GASTOS SERV.SOC"/>
    <m/>
  </r>
  <r>
    <x v="31"/>
    <x v="31"/>
    <x v="56"/>
    <x v="17"/>
    <x v="20"/>
    <n v="3120"/>
    <n v="2514"/>
    <x v="0"/>
    <x v="2"/>
    <x v="4"/>
    <x v="13"/>
    <s v="GASTOS SERV.SOC"/>
    <m/>
  </r>
  <r>
    <x v="31"/>
    <x v="31"/>
    <x v="57"/>
    <x v="18"/>
    <x v="21"/>
    <n v="2658"/>
    <n v="1253"/>
    <x v="0"/>
    <x v="2"/>
    <x v="4"/>
    <x v="13"/>
    <s v="GASTOS SERV.SOC"/>
    <m/>
  </r>
  <r>
    <x v="31"/>
    <x v="31"/>
    <x v="58"/>
    <x v="19"/>
    <x v="22"/>
    <n v="0"/>
    <n v="11"/>
    <x v="0"/>
    <x v="2"/>
    <x v="4"/>
    <x v="13"/>
    <s v="GASTOS SERV.SOC"/>
    <m/>
  </r>
  <r>
    <x v="31"/>
    <x v="31"/>
    <x v="59"/>
    <x v="20"/>
    <x v="23"/>
    <n v="21873"/>
    <n v="28759"/>
    <x v="0"/>
    <x v="2"/>
    <x v="4"/>
    <x v="13"/>
    <s v="GASTOS SERV.SOC"/>
    <m/>
  </r>
  <r>
    <x v="31"/>
    <x v="31"/>
    <x v="60"/>
    <x v="21"/>
    <x v="38"/>
    <n v="200329"/>
    <n v="19700"/>
    <x v="0"/>
    <x v="2"/>
    <x v="4"/>
    <x v="13"/>
    <s v="GASTOS SERV.SOC"/>
    <s v="CRED. SOCIAL"/>
  </r>
  <r>
    <x v="31"/>
    <x v="31"/>
    <x v="61"/>
    <x v="22"/>
    <x v="25"/>
    <n v="0"/>
    <n v="0"/>
    <x v="0"/>
    <x v="2"/>
    <x v="4"/>
    <x v="13"/>
    <s v="GASTOS SERV.SOC"/>
    <m/>
  </r>
  <r>
    <x v="31"/>
    <x v="31"/>
    <x v="62"/>
    <x v="23"/>
    <x v="26"/>
    <n v="0"/>
    <n v="470100"/>
    <x v="0"/>
    <x v="2"/>
    <x v="4"/>
    <x v="13"/>
    <s v="GASTOS SERV.SOC"/>
    <m/>
  </r>
  <r>
    <x v="31"/>
    <x v="31"/>
    <x v="2"/>
    <x v="43"/>
    <x v="60"/>
    <n v="2219333"/>
    <n v="2795126"/>
    <x v="1"/>
    <x v="1"/>
    <x v="1"/>
    <x v="1"/>
    <m/>
    <m/>
  </r>
  <r>
    <x v="31"/>
    <x v="31"/>
    <x v="2"/>
    <x v="25"/>
    <x v="61"/>
    <m/>
    <m/>
    <x v="1"/>
    <x v="1"/>
    <x v="1"/>
    <x v="1"/>
    <m/>
    <m/>
  </r>
  <r>
    <x v="31"/>
    <x v="31"/>
    <x v="63"/>
    <x v="44"/>
    <x v="62"/>
    <n v="0"/>
    <n v="0"/>
    <x v="0"/>
    <x v="2"/>
    <x v="5"/>
    <x v="14"/>
    <s v="OTRO GASTOS"/>
    <m/>
  </r>
  <r>
    <x v="31"/>
    <x v="31"/>
    <x v="64"/>
    <x v="45"/>
    <x v="63"/>
    <n v="0"/>
    <n v="0"/>
    <x v="0"/>
    <x v="2"/>
    <x v="5"/>
    <x v="14"/>
    <s v="OTRO GASTOS"/>
    <m/>
  </r>
  <r>
    <x v="31"/>
    <x v="31"/>
    <x v="2"/>
    <x v="46"/>
    <x v="62"/>
    <n v="0"/>
    <n v="0"/>
    <x v="1"/>
    <x v="1"/>
    <x v="1"/>
    <x v="1"/>
    <m/>
    <m/>
  </r>
  <r>
    <x v="31"/>
    <x v="31"/>
    <x v="65"/>
    <x v="47"/>
    <x v="64"/>
    <n v="60128320"/>
    <n v="66119341"/>
    <x v="1"/>
    <x v="1"/>
    <x v="1"/>
    <x v="1"/>
    <m/>
    <m/>
  </r>
  <r>
    <x v="31"/>
    <x v="31"/>
    <x v="66"/>
    <x v="25"/>
    <x v="65"/>
    <n v="153564185"/>
    <n v="161091457"/>
    <x v="1"/>
    <x v="1"/>
    <x v="1"/>
    <x v="1"/>
    <m/>
    <m/>
  </r>
  <r>
    <x v="31"/>
    <x v="31"/>
    <x v="2"/>
    <x v="25"/>
    <x v="66"/>
    <m/>
    <m/>
    <x v="1"/>
    <x v="1"/>
    <x v="1"/>
    <x v="1"/>
    <m/>
    <m/>
  </r>
  <r>
    <x v="31"/>
    <x v="31"/>
    <x v="67"/>
    <x v="48"/>
    <x v="66"/>
    <n v="10362468"/>
    <n v="10253658"/>
    <x v="1"/>
    <x v="1"/>
    <x v="1"/>
    <x v="1"/>
    <m/>
    <m/>
  </r>
  <r>
    <x v="32"/>
    <x v="32"/>
    <x v="0"/>
    <x v="0"/>
    <x v="0"/>
    <n v="1232481"/>
    <n v="1190665"/>
    <x v="0"/>
    <x v="0"/>
    <x v="0"/>
    <x v="0"/>
    <s v="SUBSIDIO DINERO"/>
    <s v="SUB-DINERO"/>
  </r>
  <r>
    <x v="32"/>
    <x v="32"/>
    <x v="1"/>
    <x v="1"/>
    <x v="1"/>
    <n v="71854"/>
    <n v="69416"/>
    <x v="0"/>
    <x v="0"/>
    <x v="0"/>
    <x v="0"/>
    <s v="SUBSIDIO DINERO"/>
    <s v="SUB-DINERO"/>
  </r>
  <r>
    <x v="32"/>
    <x v="32"/>
    <x v="2"/>
    <x v="2"/>
    <x v="2"/>
    <n v="1304335"/>
    <n v="1260081"/>
    <x v="1"/>
    <x v="1"/>
    <x v="1"/>
    <x v="1"/>
    <m/>
    <m/>
  </r>
  <r>
    <x v="32"/>
    <x v="32"/>
    <x v="3"/>
    <x v="3"/>
    <x v="3"/>
    <n v="0"/>
    <n v="0"/>
    <x v="0"/>
    <x v="0"/>
    <x v="0"/>
    <x v="2"/>
    <s v="OTRO GASTOS"/>
    <s v="SUB-DINERO"/>
  </r>
  <r>
    <x v="32"/>
    <x v="32"/>
    <x v="4"/>
    <x v="4"/>
    <x v="4"/>
    <n v="0"/>
    <n v="0"/>
    <x v="0"/>
    <x v="0"/>
    <x v="0"/>
    <x v="3"/>
    <s v="OTRO GASTOS"/>
    <m/>
  </r>
  <r>
    <x v="32"/>
    <x v="32"/>
    <x v="2"/>
    <x v="5"/>
    <x v="5"/>
    <n v="0"/>
    <n v="0"/>
    <x v="1"/>
    <x v="1"/>
    <x v="1"/>
    <x v="1"/>
    <m/>
    <m/>
  </r>
  <r>
    <x v="32"/>
    <x v="32"/>
    <x v="5"/>
    <x v="6"/>
    <x v="6"/>
    <n v="0"/>
    <n v="0"/>
    <x v="0"/>
    <x v="0"/>
    <x v="0"/>
    <x v="4"/>
    <s v="OTRO GASTOS"/>
    <m/>
  </r>
  <r>
    <x v="32"/>
    <x v="32"/>
    <x v="2"/>
    <x v="7"/>
    <x v="7"/>
    <n v="0"/>
    <n v="0"/>
    <x v="1"/>
    <x v="1"/>
    <x v="1"/>
    <x v="1"/>
    <m/>
    <m/>
  </r>
  <r>
    <x v="32"/>
    <x v="32"/>
    <x v="2"/>
    <x v="8"/>
    <x v="8"/>
    <m/>
    <m/>
    <x v="1"/>
    <x v="1"/>
    <x v="1"/>
    <x v="1"/>
    <m/>
    <m/>
  </r>
  <r>
    <x v="32"/>
    <x v="32"/>
    <x v="6"/>
    <x v="9"/>
    <x v="9"/>
    <n v="1118020"/>
    <n v="408268"/>
    <x v="0"/>
    <x v="0"/>
    <x v="0"/>
    <x v="5"/>
    <s v="GASTOS MERCADEO"/>
    <s v="GASTOS MERCADEO"/>
  </r>
  <r>
    <x v="32"/>
    <x v="32"/>
    <x v="2"/>
    <x v="8"/>
    <x v="10"/>
    <m/>
    <m/>
    <x v="1"/>
    <x v="1"/>
    <x v="1"/>
    <x v="1"/>
    <m/>
    <m/>
  </r>
  <r>
    <x v="32"/>
    <x v="32"/>
    <x v="7"/>
    <x v="10"/>
    <x v="11"/>
    <n v="0"/>
    <n v="0"/>
    <x v="0"/>
    <x v="0"/>
    <x v="0"/>
    <x v="6"/>
    <s v="GASTOS SALUD"/>
    <s v="EPS-S"/>
  </r>
  <r>
    <x v="32"/>
    <x v="32"/>
    <x v="8"/>
    <x v="11"/>
    <x v="12"/>
    <n v="0"/>
    <n v="0"/>
    <x v="0"/>
    <x v="0"/>
    <x v="0"/>
    <x v="6"/>
    <s v="GASTOS SALUD"/>
    <s v="IPS"/>
  </r>
  <r>
    <x v="32"/>
    <x v="32"/>
    <x v="9"/>
    <x v="12"/>
    <x v="13"/>
    <n v="0"/>
    <n v="0"/>
    <x v="0"/>
    <x v="0"/>
    <x v="0"/>
    <x v="6"/>
    <s v="GASTOS SALUD"/>
    <s v="EPS"/>
  </r>
  <r>
    <x v="32"/>
    <x v="32"/>
    <x v="10"/>
    <x v="13"/>
    <x v="14"/>
    <n v="0"/>
    <n v="0"/>
    <x v="0"/>
    <x v="0"/>
    <x v="0"/>
    <x v="6"/>
    <s v="GASTOS SALUD"/>
    <s v="MED-PRE"/>
  </r>
  <r>
    <x v="32"/>
    <x v="32"/>
    <x v="2"/>
    <x v="8"/>
    <x v="15"/>
    <n v="0"/>
    <n v="0"/>
    <x v="1"/>
    <x v="1"/>
    <x v="1"/>
    <x v="1"/>
    <m/>
    <m/>
  </r>
  <r>
    <x v="32"/>
    <x v="32"/>
    <x v="2"/>
    <x v="8"/>
    <x v="16"/>
    <m/>
    <m/>
    <x v="1"/>
    <x v="1"/>
    <x v="1"/>
    <x v="1"/>
    <m/>
    <m/>
  </r>
  <r>
    <x v="32"/>
    <x v="32"/>
    <x v="11"/>
    <x v="14"/>
    <x v="17"/>
    <n v="0"/>
    <n v="0"/>
    <x v="0"/>
    <x v="0"/>
    <x v="0"/>
    <x v="7"/>
    <s v="GASTOS SERV.SOC"/>
    <m/>
  </r>
  <r>
    <x v="32"/>
    <x v="32"/>
    <x v="12"/>
    <x v="15"/>
    <x v="18"/>
    <n v="0"/>
    <n v="0"/>
    <x v="0"/>
    <x v="0"/>
    <x v="0"/>
    <x v="7"/>
    <s v="GASTOS SERV.SOC"/>
    <m/>
  </r>
  <r>
    <x v="32"/>
    <x v="32"/>
    <x v="13"/>
    <x v="16"/>
    <x v="19"/>
    <n v="65686"/>
    <n v="45466"/>
    <x v="0"/>
    <x v="0"/>
    <x v="0"/>
    <x v="7"/>
    <s v="GASTOS SERV.SOC"/>
    <m/>
  </r>
  <r>
    <x v="32"/>
    <x v="32"/>
    <x v="14"/>
    <x v="17"/>
    <x v="20"/>
    <n v="0"/>
    <n v="0"/>
    <x v="0"/>
    <x v="0"/>
    <x v="0"/>
    <x v="7"/>
    <s v="GASTOS SERV.SOC"/>
    <m/>
  </r>
  <r>
    <x v="32"/>
    <x v="32"/>
    <x v="15"/>
    <x v="18"/>
    <x v="21"/>
    <n v="3052"/>
    <n v="300"/>
    <x v="0"/>
    <x v="0"/>
    <x v="0"/>
    <x v="7"/>
    <s v="GASTOS SERV.SOC"/>
    <m/>
  </r>
  <r>
    <x v="32"/>
    <x v="32"/>
    <x v="16"/>
    <x v="19"/>
    <x v="22"/>
    <n v="514600"/>
    <n v="1702299"/>
    <x v="0"/>
    <x v="0"/>
    <x v="0"/>
    <x v="7"/>
    <s v="GASTOS SERV.SOC"/>
    <m/>
  </r>
  <r>
    <x v="32"/>
    <x v="32"/>
    <x v="17"/>
    <x v="20"/>
    <x v="23"/>
    <n v="1012305"/>
    <n v="1228999"/>
    <x v="0"/>
    <x v="0"/>
    <x v="0"/>
    <x v="7"/>
    <s v="GASTOS SERV.SOC"/>
    <m/>
  </r>
  <r>
    <x v="32"/>
    <x v="32"/>
    <x v="18"/>
    <x v="21"/>
    <x v="24"/>
    <n v="2748"/>
    <n v="0"/>
    <x v="0"/>
    <x v="0"/>
    <x v="0"/>
    <x v="7"/>
    <s v="GASTOS SERV.SOC"/>
    <s v="CRED. SOCIAL"/>
  </r>
  <r>
    <x v="32"/>
    <x v="32"/>
    <x v="19"/>
    <x v="22"/>
    <x v="25"/>
    <n v="0"/>
    <n v="0"/>
    <x v="0"/>
    <x v="0"/>
    <x v="0"/>
    <x v="7"/>
    <s v="GASTOS SERV.SOC"/>
    <m/>
  </r>
  <r>
    <x v="32"/>
    <x v="32"/>
    <x v="20"/>
    <x v="23"/>
    <x v="26"/>
    <n v="0"/>
    <n v="0"/>
    <x v="0"/>
    <x v="0"/>
    <x v="0"/>
    <x v="7"/>
    <s v="GASTOS SERV.SOC"/>
    <m/>
  </r>
  <r>
    <x v="32"/>
    <x v="32"/>
    <x v="2"/>
    <x v="8"/>
    <x v="27"/>
    <n v="1598391"/>
    <n v="2977064"/>
    <x v="1"/>
    <x v="1"/>
    <x v="1"/>
    <x v="1"/>
    <m/>
    <m/>
  </r>
  <r>
    <x v="32"/>
    <x v="32"/>
    <x v="2"/>
    <x v="24"/>
    <x v="28"/>
    <n v="4020746"/>
    <n v="4645413"/>
    <x v="1"/>
    <x v="1"/>
    <x v="1"/>
    <x v="1"/>
    <m/>
    <m/>
  </r>
  <r>
    <x v="32"/>
    <x v="32"/>
    <x v="2"/>
    <x v="25"/>
    <x v="29"/>
    <m/>
    <m/>
    <x v="1"/>
    <x v="1"/>
    <x v="1"/>
    <x v="1"/>
    <m/>
    <m/>
  </r>
  <r>
    <x v="32"/>
    <x v="32"/>
    <x v="2"/>
    <x v="26"/>
    <x v="30"/>
    <m/>
    <m/>
    <x v="1"/>
    <x v="1"/>
    <x v="1"/>
    <x v="1"/>
    <m/>
    <m/>
  </r>
  <r>
    <x v="32"/>
    <x v="32"/>
    <x v="21"/>
    <x v="27"/>
    <x v="31"/>
    <n v="218254"/>
    <n v="211447"/>
    <x v="0"/>
    <x v="2"/>
    <x v="2"/>
    <x v="8"/>
    <s v="GTOS ADMON"/>
    <m/>
  </r>
  <r>
    <x v="32"/>
    <x v="32"/>
    <x v="2"/>
    <x v="26"/>
    <x v="8"/>
    <m/>
    <m/>
    <x v="1"/>
    <x v="1"/>
    <x v="1"/>
    <x v="1"/>
    <m/>
    <m/>
  </r>
  <r>
    <x v="32"/>
    <x v="32"/>
    <x v="22"/>
    <x v="9"/>
    <x v="32"/>
    <n v="161820"/>
    <n v="124501"/>
    <x v="0"/>
    <x v="2"/>
    <x v="2"/>
    <x v="9"/>
    <s v="GASTOS MERCADEO"/>
    <s v="GASTOS MERCADEO"/>
  </r>
  <r>
    <x v="32"/>
    <x v="32"/>
    <x v="2"/>
    <x v="26"/>
    <x v="33"/>
    <m/>
    <m/>
    <x v="1"/>
    <x v="1"/>
    <x v="1"/>
    <x v="1"/>
    <m/>
    <m/>
  </r>
  <r>
    <x v="32"/>
    <x v="32"/>
    <x v="23"/>
    <x v="10"/>
    <x v="34"/>
    <n v="0"/>
    <n v="0"/>
    <x v="0"/>
    <x v="2"/>
    <x v="2"/>
    <x v="10"/>
    <s v="GASTOS SALUD"/>
    <s v="EPS-S"/>
  </r>
  <r>
    <x v="32"/>
    <x v="32"/>
    <x v="24"/>
    <x v="11"/>
    <x v="12"/>
    <n v="0"/>
    <n v="0"/>
    <x v="0"/>
    <x v="2"/>
    <x v="2"/>
    <x v="10"/>
    <s v="GASTOS SALUD"/>
    <s v="IPS"/>
  </r>
  <r>
    <x v="32"/>
    <x v="32"/>
    <x v="25"/>
    <x v="12"/>
    <x v="13"/>
    <n v="0"/>
    <n v="0"/>
    <x v="0"/>
    <x v="2"/>
    <x v="2"/>
    <x v="10"/>
    <s v="GASTOS SALUD"/>
    <s v="EPS"/>
  </r>
  <r>
    <x v="32"/>
    <x v="32"/>
    <x v="26"/>
    <x v="13"/>
    <x v="14"/>
    <n v="0"/>
    <n v="0"/>
    <x v="0"/>
    <x v="2"/>
    <x v="2"/>
    <x v="10"/>
    <s v="GASTOS SALUD"/>
    <s v="MED-PRE"/>
  </r>
  <r>
    <x v="32"/>
    <x v="32"/>
    <x v="2"/>
    <x v="26"/>
    <x v="35"/>
    <n v="0"/>
    <n v="0"/>
    <x v="1"/>
    <x v="1"/>
    <x v="1"/>
    <x v="1"/>
    <m/>
    <m/>
  </r>
  <r>
    <x v="32"/>
    <x v="32"/>
    <x v="2"/>
    <x v="26"/>
    <x v="36"/>
    <m/>
    <m/>
    <x v="1"/>
    <x v="1"/>
    <x v="1"/>
    <x v="1"/>
    <m/>
    <m/>
  </r>
  <r>
    <x v="32"/>
    <x v="32"/>
    <x v="27"/>
    <x v="14"/>
    <x v="17"/>
    <n v="0"/>
    <n v="0"/>
    <x v="0"/>
    <x v="2"/>
    <x v="2"/>
    <x v="11"/>
    <s v="GASTOS SERV.SOC"/>
    <m/>
  </r>
  <r>
    <x v="32"/>
    <x v="32"/>
    <x v="28"/>
    <x v="15"/>
    <x v="18"/>
    <n v="0"/>
    <n v="95737"/>
    <x v="0"/>
    <x v="2"/>
    <x v="2"/>
    <x v="11"/>
    <s v="GASTOS SERV.SOC"/>
    <m/>
  </r>
  <r>
    <x v="32"/>
    <x v="32"/>
    <x v="29"/>
    <x v="16"/>
    <x v="37"/>
    <n v="237862"/>
    <n v="254300"/>
    <x v="0"/>
    <x v="2"/>
    <x v="2"/>
    <x v="11"/>
    <s v="GASTOS SERV.SOC"/>
    <m/>
  </r>
  <r>
    <x v="32"/>
    <x v="32"/>
    <x v="30"/>
    <x v="17"/>
    <x v="20"/>
    <n v="0"/>
    <n v="0"/>
    <x v="0"/>
    <x v="2"/>
    <x v="2"/>
    <x v="11"/>
    <s v="GASTOS SERV.SOC"/>
    <m/>
  </r>
  <r>
    <x v="32"/>
    <x v="32"/>
    <x v="31"/>
    <x v="18"/>
    <x v="21"/>
    <n v="0"/>
    <n v="0"/>
    <x v="0"/>
    <x v="2"/>
    <x v="2"/>
    <x v="11"/>
    <s v="GASTOS SERV.SOC"/>
    <m/>
  </r>
  <r>
    <x v="32"/>
    <x v="32"/>
    <x v="32"/>
    <x v="19"/>
    <x v="22"/>
    <n v="126265"/>
    <n v="161528"/>
    <x v="0"/>
    <x v="2"/>
    <x v="2"/>
    <x v="11"/>
    <s v="GASTOS SERV.SOC"/>
    <m/>
  </r>
  <r>
    <x v="32"/>
    <x v="32"/>
    <x v="33"/>
    <x v="20"/>
    <x v="23"/>
    <n v="259226"/>
    <n v="320072"/>
    <x v="0"/>
    <x v="2"/>
    <x v="2"/>
    <x v="11"/>
    <s v="GASTOS SERV.SOC"/>
    <m/>
  </r>
  <r>
    <x v="32"/>
    <x v="32"/>
    <x v="34"/>
    <x v="21"/>
    <x v="38"/>
    <n v="69685"/>
    <n v="93438"/>
    <x v="0"/>
    <x v="2"/>
    <x v="2"/>
    <x v="11"/>
    <s v="GASTOS SERV.SOC"/>
    <s v="CRED. SOCIAL"/>
  </r>
  <r>
    <x v="32"/>
    <x v="32"/>
    <x v="35"/>
    <x v="22"/>
    <x v="39"/>
    <n v="0"/>
    <n v="0"/>
    <x v="0"/>
    <x v="2"/>
    <x v="2"/>
    <x v="11"/>
    <s v="GASTOS SERV.SOC"/>
    <m/>
  </r>
  <r>
    <x v="32"/>
    <x v="32"/>
    <x v="36"/>
    <x v="23"/>
    <x v="26"/>
    <n v="0"/>
    <n v="0"/>
    <x v="0"/>
    <x v="2"/>
    <x v="2"/>
    <x v="11"/>
    <s v="GASTOS SERV.SOC"/>
    <m/>
  </r>
  <r>
    <x v="32"/>
    <x v="32"/>
    <x v="2"/>
    <x v="26"/>
    <x v="40"/>
    <n v="693038"/>
    <n v="925075"/>
    <x v="1"/>
    <x v="1"/>
    <x v="1"/>
    <x v="1"/>
    <m/>
    <m/>
  </r>
  <r>
    <x v="32"/>
    <x v="32"/>
    <x v="2"/>
    <x v="28"/>
    <x v="41"/>
    <n v="1073112"/>
    <n v="1261023"/>
    <x v="1"/>
    <x v="1"/>
    <x v="1"/>
    <x v="1"/>
    <m/>
    <m/>
  </r>
  <r>
    <x v="32"/>
    <x v="32"/>
    <x v="2"/>
    <x v="29"/>
    <x v="42"/>
    <m/>
    <m/>
    <x v="1"/>
    <x v="1"/>
    <x v="1"/>
    <x v="1"/>
    <m/>
    <m/>
  </r>
  <r>
    <x v="32"/>
    <x v="32"/>
    <x v="2"/>
    <x v="30"/>
    <x v="43"/>
    <n v="136448"/>
    <n v="132154"/>
    <x v="1"/>
    <x v="1"/>
    <x v="1"/>
    <x v="1"/>
    <m/>
    <m/>
  </r>
  <r>
    <x v="32"/>
    <x v="32"/>
    <x v="37"/>
    <x v="31"/>
    <x v="44"/>
    <n v="40934"/>
    <n v="39646"/>
    <x v="0"/>
    <x v="2"/>
    <x v="3"/>
    <x v="12"/>
    <s v="APROP. DE  LEY"/>
    <m/>
  </r>
  <r>
    <x v="32"/>
    <x v="32"/>
    <x v="38"/>
    <x v="32"/>
    <x v="45"/>
    <n v="68224"/>
    <n v="66077"/>
    <x v="0"/>
    <x v="2"/>
    <x v="3"/>
    <x v="12"/>
    <s v="APROP. DE  LEY"/>
    <m/>
  </r>
  <r>
    <x v="32"/>
    <x v="32"/>
    <x v="39"/>
    <x v="33"/>
    <x v="46"/>
    <n v="27290"/>
    <n v="26431"/>
    <x v="0"/>
    <x v="2"/>
    <x v="3"/>
    <x v="12"/>
    <s v="APROP. DE  LEY"/>
    <m/>
  </r>
  <r>
    <x v="32"/>
    <x v="32"/>
    <x v="40"/>
    <x v="34"/>
    <x v="47"/>
    <n v="307007"/>
    <n v="297347"/>
    <x v="0"/>
    <x v="2"/>
    <x v="3"/>
    <x v="12"/>
    <s v="APROP. DE  LEY"/>
    <m/>
  </r>
  <r>
    <x v="32"/>
    <x v="32"/>
    <x v="41"/>
    <x v="35"/>
    <x v="48"/>
    <n v="136448"/>
    <n v="132154"/>
    <x v="0"/>
    <x v="2"/>
    <x v="3"/>
    <x v="12"/>
    <s v="APROP. DE  LEY"/>
    <m/>
  </r>
  <r>
    <x v="32"/>
    <x v="32"/>
    <x v="42"/>
    <x v="36"/>
    <x v="49"/>
    <n v="170559"/>
    <n v="165193"/>
    <x v="0"/>
    <x v="2"/>
    <x v="3"/>
    <x v="12"/>
    <s v="APROP. DE  LEY"/>
    <m/>
  </r>
  <r>
    <x v="32"/>
    <x v="32"/>
    <x v="43"/>
    <x v="37"/>
    <x v="50"/>
    <n v="75283"/>
    <n v="73218"/>
    <x v="0"/>
    <x v="2"/>
    <x v="3"/>
    <x v="12"/>
    <s v="APROP. DE  LEY"/>
    <m/>
  </r>
  <r>
    <x v="32"/>
    <x v="32"/>
    <x v="44"/>
    <x v="38"/>
    <x v="51"/>
    <n v="54579"/>
    <n v="52862"/>
    <x v="0"/>
    <x v="2"/>
    <x v="3"/>
    <x v="12"/>
    <s v="APROP. DE  LEY"/>
    <m/>
  </r>
  <r>
    <x v="32"/>
    <x v="32"/>
    <x v="45"/>
    <x v="39"/>
    <x v="52"/>
    <n v="27290"/>
    <n v="26431"/>
    <x v="0"/>
    <x v="2"/>
    <x v="3"/>
    <x v="12"/>
    <s v="APROP. DE  LEY"/>
    <m/>
  </r>
  <r>
    <x v="32"/>
    <x v="32"/>
    <x v="46"/>
    <x v="40"/>
    <x v="53"/>
    <n v="0"/>
    <n v="0"/>
    <x v="0"/>
    <x v="2"/>
    <x v="3"/>
    <x v="12"/>
    <s v="APROP. DE  LEY"/>
    <m/>
  </r>
  <r>
    <x v="32"/>
    <x v="32"/>
    <x v="2"/>
    <x v="41"/>
    <x v="54"/>
    <n v="600607"/>
    <n v="582012"/>
    <x v="1"/>
    <x v="1"/>
    <x v="1"/>
    <x v="1"/>
    <m/>
    <m/>
  </r>
  <r>
    <x v="32"/>
    <x v="32"/>
    <x v="2"/>
    <x v="42"/>
    <x v="55"/>
    <m/>
    <m/>
    <x v="1"/>
    <x v="1"/>
    <x v="1"/>
    <x v="1"/>
    <m/>
    <m/>
  </r>
  <r>
    <x v="32"/>
    <x v="32"/>
    <x v="47"/>
    <x v="27"/>
    <x v="56"/>
    <n v="95324"/>
    <n v="101617"/>
    <x v="0"/>
    <x v="2"/>
    <x v="4"/>
    <x v="13"/>
    <s v="OTRO GASTOS"/>
    <m/>
  </r>
  <r>
    <x v="32"/>
    <x v="32"/>
    <x v="48"/>
    <x v="9"/>
    <x v="8"/>
    <n v="11457"/>
    <n v="4372"/>
    <x v="0"/>
    <x v="2"/>
    <x v="4"/>
    <x v="13"/>
    <s v="GASTOS MERCADEO"/>
    <s v="GASTOS MERCADEO"/>
  </r>
  <r>
    <x v="32"/>
    <x v="32"/>
    <x v="49"/>
    <x v="10"/>
    <x v="57"/>
    <n v="0"/>
    <n v="0"/>
    <x v="0"/>
    <x v="2"/>
    <x v="4"/>
    <x v="13"/>
    <s v="GASTOS SALUD"/>
    <s v="EPS-S"/>
  </r>
  <r>
    <x v="32"/>
    <x v="32"/>
    <x v="50"/>
    <x v="11"/>
    <x v="58"/>
    <n v="0"/>
    <n v="0"/>
    <x v="0"/>
    <x v="2"/>
    <x v="4"/>
    <x v="13"/>
    <s v="GASTOS SALUD"/>
    <s v="IPS"/>
  </r>
  <r>
    <x v="32"/>
    <x v="32"/>
    <x v="51"/>
    <x v="12"/>
    <x v="59"/>
    <n v="0"/>
    <n v="0"/>
    <x v="0"/>
    <x v="2"/>
    <x v="4"/>
    <x v="13"/>
    <s v="GASTOS SALUD"/>
    <s v="EPS"/>
  </r>
  <r>
    <x v="32"/>
    <x v="32"/>
    <x v="52"/>
    <x v="13"/>
    <x v="14"/>
    <n v="0"/>
    <n v="0"/>
    <x v="0"/>
    <x v="2"/>
    <x v="4"/>
    <x v="13"/>
    <s v="GASTOS SALUD"/>
    <s v="MED-PRE"/>
  </r>
  <r>
    <x v="32"/>
    <x v="32"/>
    <x v="53"/>
    <x v="14"/>
    <x v="17"/>
    <n v="0"/>
    <n v="0"/>
    <x v="0"/>
    <x v="2"/>
    <x v="4"/>
    <x v="13"/>
    <s v="GASTOS SERV.SOC"/>
    <m/>
  </r>
  <r>
    <x v="32"/>
    <x v="32"/>
    <x v="54"/>
    <x v="15"/>
    <x v="18"/>
    <n v="0"/>
    <n v="0"/>
    <x v="0"/>
    <x v="2"/>
    <x v="4"/>
    <x v="13"/>
    <s v="GASTOS SERV.SOC"/>
    <m/>
  </r>
  <r>
    <x v="32"/>
    <x v="32"/>
    <x v="55"/>
    <x v="16"/>
    <x v="37"/>
    <n v="70"/>
    <n v="4045"/>
    <x v="0"/>
    <x v="2"/>
    <x v="4"/>
    <x v="13"/>
    <s v="GASTOS SERV.SOC"/>
    <m/>
  </r>
  <r>
    <x v="32"/>
    <x v="32"/>
    <x v="56"/>
    <x v="17"/>
    <x v="20"/>
    <n v="0"/>
    <n v="0"/>
    <x v="0"/>
    <x v="2"/>
    <x v="4"/>
    <x v="13"/>
    <s v="GASTOS SERV.SOC"/>
    <m/>
  </r>
  <r>
    <x v="32"/>
    <x v="32"/>
    <x v="57"/>
    <x v="18"/>
    <x v="21"/>
    <n v="0"/>
    <n v="0"/>
    <x v="0"/>
    <x v="2"/>
    <x v="4"/>
    <x v="13"/>
    <s v="GASTOS SERV.SOC"/>
    <m/>
  </r>
  <r>
    <x v="32"/>
    <x v="32"/>
    <x v="58"/>
    <x v="19"/>
    <x v="22"/>
    <n v="7985"/>
    <n v="6487"/>
    <x v="0"/>
    <x v="2"/>
    <x v="4"/>
    <x v="13"/>
    <s v="GASTOS SERV.SOC"/>
    <m/>
  </r>
  <r>
    <x v="32"/>
    <x v="32"/>
    <x v="59"/>
    <x v="20"/>
    <x v="23"/>
    <n v="10549"/>
    <n v="10978"/>
    <x v="0"/>
    <x v="2"/>
    <x v="4"/>
    <x v="13"/>
    <s v="GASTOS SERV.SOC"/>
    <m/>
  </r>
  <r>
    <x v="32"/>
    <x v="32"/>
    <x v="60"/>
    <x v="21"/>
    <x v="38"/>
    <n v="2272"/>
    <n v="1343"/>
    <x v="0"/>
    <x v="2"/>
    <x v="4"/>
    <x v="13"/>
    <s v="GASTOS SERV.SOC"/>
    <s v="CRED. SOCIAL"/>
  </r>
  <r>
    <x v="32"/>
    <x v="32"/>
    <x v="61"/>
    <x v="22"/>
    <x v="25"/>
    <n v="0"/>
    <n v="0"/>
    <x v="0"/>
    <x v="2"/>
    <x v="4"/>
    <x v="13"/>
    <s v="GASTOS SERV.SOC"/>
    <m/>
  </r>
  <r>
    <x v="32"/>
    <x v="32"/>
    <x v="62"/>
    <x v="23"/>
    <x v="26"/>
    <n v="0"/>
    <n v="0"/>
    <x v="0"/>
    <x v="2"/>
    <x v="4"/>
    <x v="13"/>
    <s v="GASTOS SERV.SOC"/>
    <m/>
  </r>
  <r>
    <x v="32"/>
    <x v="32"/>
    <x v="2"/>
    <x v="43"/>
    <x v="60"/>
    <n v="127657"/>
    <n v="128842"/>
    <x v="1"/>
    <x v="1"/>
    <x v="1"/>
    <x v="1"/>
    <m/>
    <m/>
  </r>
  <r>
    <x v="32"/>
    <x v="32"/>
    <x v="2"/>
    <x v="25"/>
    <x v="61"/>
    <m/>
    <m/>
    <x v="1"/>
    <x v="1"/>
    <x v="1"/>
    <x v="1"/>
    <m/>
    <m/>
  </r>
  <r>
    <x v="32"/>
    <x v="32"/>
    <x v="63"/>
    <x v="44"/>
    <x v="62"/>
    <n v="5499"/>
    <n v="0"/>
    <x v="0"/>
    <x v="2"/>
    <x v="5"/>
    <x v="14"/>
    <s v="OTRO GASTOS"/>
    <m/>
  </r>
  <r>
    <x v="32"/>
    <x v="32"/>
    <x v="64"/>
    <x v="45"/>
    <x v="63"/>
    <n v="395"/>
    <n v="197"/>
    <x v="0"/>
    <x v="2"/>
    <x v="5"/>
    <x v="14"/>
    <s v="OTRO GASTOS"/>
    <m/>
  </r>
  <r>
    <x v="32"/>
    <x v="32"/>
    <x v="2"/>
    <x v="46"/>
    <x v="62"/>
    <n v="5894"/>
    <n v="197"/>
    <x v="1"/>
    <x v="1"/>
    <x v="1"/>
    <x v="1"/>
    <m/>
    <m/>
  </r>
  <r>
    <x v="32"/>
    <x v="32"/>
    <x v="65"/>
    <x v="47"/>
    <x v="64"/>
    <n v="1807270"/>
    <n v="1972074"/>
    <x v="1"/>
    <x v="1"/>
    <x v="1"/>
    <x v="1"/>
    <m/>
    <m/>
  </r>
  <r>
    <x v="32"/>
    <x v="32"/>
    <x v="66"/>
    <x v="25"/>
    <x v="65"/>
    <n v="5828016"/>
    <n v="6617487"/>
    <x v="1"/>
    <x v="1"/>
    <x v="1"/>
    <x v="1"/>
    <m/>
    <m/>
  </r>
  <r>
    <x v="32"/>
    <x v="32"/>
    <x v="2"/>
    <x v="25"/>
    <x v="66"/>
    <m/>
    <m/>
    <x v="1"/>
    <x v="1"/>
    <x v="1"/>
    <x v="1"/>
    <m/>
    <m/>
  </r>
  <r>
    <x v="32"/>
    <x v="32"/>
    <x v="67"/>
    <x v="48"/>
    <x v="66"/>
    <n v="148698"/>
    <n v="440663"/>
    <x v="1"/>
    <x v="1"/>
    <x v="1"/>
    <x v="1"/>
    <m/>
    <m/>
  </r>
  <r>
    <x v="33"/>
    <x v="33"/>
    <x v="0"/>
    <x v="0"/>
    <x v="0"/>
    <n v="7015972"/>
    <n v="7573743"/>
    <x v="0"/>
    <x v="0"/>
    <x v="0"/>
    <x v="0"/>
    <s v="SUBSIDIO DINERO"/>
    <s v="SUB-DINERO"/>
  </r>
  <r>
    <x v="33"/>
    <x v="33"/>
    <x v="1"/>
    <x v="1"/>
    <x v="1"/>
    <n v="405677"/>
    <n v="470890"/>
    <x v="0"/>
    <x v="0"/>
    <x v="0"/>
    <x v="0"/>
    <s v="SUBSIDIO DINERO"/>
    <s v="SUB-DINERO"/>
  </r>
  <r>
    <x v="33"/>
    <x v="33"/>
    <x v="2"/>
    <x v="2"/>
    <x v="2"/>
    <n v="7421649"/>
    <n v="8044633"/>
    <x v="1"/>
    <x v="1"/>
    <x v="1"/>
    <x v="1"/>
    <m/>
    <m/>
  </r>
  <r>
    <x v="33"/>
    <x v="33"/>
    <x v="3"/>
    <x v="3"/>
    <x v="3"/>
    <n v="153655"/>
    <n v="768672"/>
    <x v="0"/>
    <x v="0"/>
    <x v="0"/>
    <x v="2"/>
    <s v="OTRO GASTOS"/>
    <s v="SUB-DINERO"/>
  </r>
  <r>
    <x v="33"/>
    <x v="33"/>
    <x v="4"/>
    <x v="4"/>
    <x v="4"/>
    <n v="0"/>
    <n v="0"/>
    <x v="0"/>
    <x v="0"/>
    <x v="0"/>
    <x v="3"/>
    <s v="OTRO GASTOS"/>
    <m/>
  </r>
  <r>
    <x v="33"/>
    <x v="33"/>
    <x v="2"/>
    <x v="5"/>
    <x v="5"/>
    <n v="0"/>
    <n v="0"/>
    <x v="1"/>
    <x v="1"/>
    <x v="1"/>
    <x v="1"/>
    <m/>
    <m/>
  </r>
  <r>
    <x v="33"/>
    <x v="33"/>
    <x v="5"/>
    <x v="6"/>
    <x v="6"/>
    <n v="0"/>
    <n v="0"/>
    <x v="0"/>
    <x v="0"/>
    <x v="0"/>
    <x v="4"/>
    <s v="OTRO GASTOS"/>
    <m/>
  </r>
  <r>
    <x v="33"/>
    <x v="33"/>
    <x v="2"/>
    <x v="7"/>
    <x v="7"/>
    <n v="0"/>
    <n v="0"/>
    <x v="1"/>
    <x v="1"/>
    <x v="1"/>
    <x v="1"/>
    <m/>
    <m/>
  </r>
  <r>
    <x v="33"/>
    <x v="33"/>
    <x v="2"/>
    <x v="8"/>
    <x v="8"/>
    <m/>
    <m/>
    <x v="1"/>
    <x v="1"/>
    <x v="1"/>
    <x v="1"/>
    <m/>
    <m/>
  </r>
  <r>
    <x v="33"/>
    <x v="33"/>
    <x v="6"/>
    <x v="9"/>
    <x v="9"/>
    <n v="0"/>
    <n v="0"/>
    <x v="0"/>
    <x v="0"/>
    <x v="0"/>
    <x v="5"/>
    <s v="GASTOS MERCADEO"/>
    <s v="GASTOS MERCADEO"/>
  </r>
  <r>
    <x v="33"/>
    <x v="33"/>
    <x v="2"/>
    <x v="8"/>
    <x v="10"/>
    <m/>
    <m/>
    <x v="1"/>
    <x v="1"/>
    <x v="1"/>
    <x v="1"/>
    <m/>
    <m/>
  </r>
  <r>
    <x v="33"/>
    <x v="33"/>
    <x v="7"/>
    <x v="10"/>
    <x v="11"/>
    <n v="0"/>
    <n v="0"/>
    <x v="0"/>
    <x v="0"/>
    <x v="0"/>
    <x v="6"/>
    <s v="GASTOS SALUD"/>
    <s v="EPS-S"/>
  </r>
  <r>
    <x v="33"/>
    <x v="33"/>
    <x v="8"/>
    <x v="11"/>
    <x v="12"/>
    <n v="0"/>
    <n v="0"/>
    <x v="0"/>
    <x v="0"/>
    <x v="0"/>
    <x v="6"/>
    <s v="GASTOS SALUD"/>
    <s v="IPS"/>
  </r>
  <r>
    <x v="33"/>
    <x v="33"/>
    <x v="9"/>
    <x v="12"/>
    <x v="13"/>
    <n v="0"/>
    <n v="0"/>
    <x v="0"/>
    <x v="0"/>
    <x v="0"/>
    <x v="6"/>
    <s v="GASTOS SALUD"/>
    <s v="EPS"/>
  </r>
  <r>
    <x v="33"/>
    <x v="33"/>
    <x v="10"/>
    <x v="13"/>
    <x v="14"/>
    <n v="0"/>
    <n v="0"/>
    <x v="0"/>
    <x v="0"/>
    <x v="0"/>
    <x v="6"/>
    <s v="GASTOS SALUD"/>
    <s v="MED-PRE"/>
  </r>
  <r>
    <x v="33"/>
    <x v="33"/>
    <x v="2"/>
    <x v="8"/>
    <x v="15"/>
    <n v="0"/>
    <n v="0"/>
    <x v="1"/>
    <x v="1"/>
    <x v="1"/>
    <x v="1"/>
    <m/>
    <m/>
  </r>
  <r>
    <x v="33"/>
    <x v="33"/>
    <x v="2"/>
    <x v="8"/>
    <x v="16"/>
    <m/>
    <m/>
    <x v="1"/>
    <x v="1"/>
    <x v="1"/>
    <x v="1"/>
    <m/>
    <m/>
  </r>
  <r>
    <x v="33"/>
    <x v="33"/>
    <x v="11"/>
    <x v="14"/>
    <x v="17"/>
    <n v="0"/>
    <n v="0"/>
    <x v="0"/>
    <x v="0"/>
    <x v="0"/>
    <x v="7"/>
    <s v="GASTOS SERV.SOC"/>
    <m/>
  </r>
  <r>
    <x v="33"/>
    <x v="33"/>
    <x v="12"/>
    <x v="15"/>
    <x v="18"/>
    <n v="14122"/>
    <n v="18863"/>
    <x v="0"/>
    <x v="0"/>
    <x v="0"/>
    <x v="7"/>
    <s v="GASTOS SERV.SOC"/>
    <m/>
  </r>
  <r>
    <x v="33"/>
    <x v="33"/>
    <x v="13"/>
    <x v="16"/>
    <x v="19"/>
    <n v="221608"/>
    <n v="140554"/>
    <x v="0"/>
    <x v="0"/>
    <x v="0"/>
    <x v="7"/>
    <s v="GASTOS SERV.SOC"/>
    <m/>
  </r>
  <r>
    <x v="33"/>
    <x v="33"/>
    <x v="14"/>
    <x v="17"/>
    <x v="20"/>
    <n v="0"/>
    <n v="0"/>
    <x v="0"/>
    <x v="0"/>
    <x v="0"/>
    <x v="7"/>
    <s v="GASTOS SERV.SOC"/>
    <m/>
  </r>
  <r>
    <x v="33"/>
    <x v="33"/>
    <x v="15"/>
    <x v="18"/>
    <x v="21"/>
    <n v="0"/>
    <n v="0"/>
    <x v="0"/>
    <x v="0"/>
    <x v="0"/>
    <x v="7"/>
    <s v="GASTOS SERV.SOC"/>
    <m/>
  </r>
  <r>
    <x v="33"/>
    <x v="33"/>
    <x v="16"/>
    <x v="19"/>
    <x v="22"/>
    <n v="48544"/>
    <n v="0"/>
    <x v="0"/>
    <x v="0"/>
    <x v="0"/>
    <x v="7"/>
    <s v="GASTOS SERV.SOC"/>
    <m/>
  </r>
  <r>
    <x v="33"/>
    <x v="33"/>
    <x v="17"/>
    <x v="20"/>
    <x v="23"/>
    <n v="1300020"/>
    <n v="1259929"/>
    <x v="0"/>
    <x v="0"/>
    <x v="0"/>
    <x v="7"/>
    <s v="GASTOS SERV.SOC"/>
    <m/>
  </r>
  <r>
    <x v="33"/>
    <x v="33"/>
    <x v="18"/>
    <x v="21"/>
    <x v="24"/>
    <n v="3758"/>
    <n v="11378"/>
    <x v="0"/>
    <x v="0"/>
    <x v="0"/>
    <x v="7"/>
    <s v="GASTOS SERV.SOC"/>
    <s v="CRED. SOCIAL"/>
  </r>
  <r>
    <x v="33"/>
    <x v="33"/>
    <x v="19"/>
    <x v="22"/>
    <x v="25"/>
    <n v="0"/>
    <n v="0"/>
    <x v="0"/>
    <x v="0"/>
    <x v="0"/>
    <x v="7"/>
    <s v="GASTOS SERV.SOC"/>
    <m/>
  </r>
  <r>
    <x v="33"/>
    <x v="33"/>
    <x v="20"/>
    <x v="23"/>
    <x v="26"/>
    <n v="0"/>
    <n v="0"/>
    <x v="0"/>
    <x v="0"/>
    <x v="0"/>
    <x v="7"/>
    <s v="GASTOS SERV.SOC"/>
    <m/>
  </r>
  <r>
    <x v="33"/>
    <x v="33"/>
    <x v="2"/>
    <x v="8"/>
    <x v="27"/>
    <n v="1588052"/>
    <n v="1430724"/>
    <x v="1"/>
    <x v="1"/>
    <x v="1"/>
    <x v="1"/>
    <m/>
    <m/>
  </r>
  <r>
    <x v="33"/>
    <x v="33"/>
    <x v="2"/>
    <x v="24"/>
    <x v="28"/>
    <n v="9163356"/>
    <n v="10244029"/>
    <x v="1"/>
    <x v="1"/>
    <x v="1"/>
    <x v="1"/>
    <m/>
    <m/>
  </r>
  <r>
    <x v="33"/>
    <x v="33"/>
    <x v="2"/>
    <x v="25"/>
    <x v="29"/>
    <m/>
    <m/>
    <x v="1"/>
    <x v="1"/>
    <x v="1"/>
    <x v="1"/>
    <m/>
    <m/>
  </r>
  <r>
    <x v="33"/>
    <x v="33"/>
    <x v="2"/>
    <x v="26"/>
    <x v="30"/>
    <m/>
    <m/>
    <x v="1"/>
    <x v="1"/>
    <x v="1"/>
    <x v="1"/>
    <m/>
    <m/>
  </r>
  <r>
    <x v="33"/>
    <x v="33"/>
    <x v="21"/>
    <x v="27"/>
    <x v="31"/>
    <n v="1662551"/>
    <n v="1888860"/>
    <x v="0"/>
    <x v="2"/>
    <x v="2"/>
    <x v="8"/>
    <s v="GTOS ADMON"/>
    <m/>
  </r>
  <r>
    <x v="33"/>
    <x v="33"/>
    <x v="2"/>
    <x v="26"/>
    <x v="8"/>
    <m/>
    <m/>
    <x v="1"/>
    <x v="1"/>
    <x v="1"/>
    <x v="1"/>
    <m/>
    <m/>
  </r>
  <r>
    <x v="33"/>
    <x v="33"/>
    <x v="22"/>
    <x v="9"/>
    <x v="32"/>
    <n v="0"/>
    <n v="0"/>
    <x v="0"/>
    <x v="2"/>
    <x v="2"/>
    <x v="9"/>
    <s v="GASTOS MERCADEO"/>
    <s v="GASTOS MERCADEO"/>
  </r>
  <r>
    <x v="33"/>
    <x v="33"/>
    <x v="2"/>
    <x v="26"/>
    <x v="33"/>
    <m/>
    <m/>
    <x v="1"/>
    <x v="1"/>
    <x v="1"/>
    <x v="1"/>
    <m/>
    <m/>
  </r>
  <r>
    <x v="33"/>
    <x v="33"/>
    <x v="23"/>
    <x v="10"/>
    <x v="34"/>
    <n v="0"/>
    <n v="0"/>
    <x v="0"/>
    <x v="2"/>
    <x v="2"/>
    <x v="10"/>
    <s v="GASTOS SALUD"/>
    <s v="EPS-S"/>
  </r>
  <r>
    <x v="33"/>
    <x v="33"/>
    <x v="24"/>
    <x v="11"/>
    <x v="12"/>
    <n v="0"/>
    <n v="0"/>
    <x v="0"/>
    <x v="2"/>
    <x v="2"/>
    <x v="10"/>
    <s v="GASTOS SALUD"/>
    <s v="IPS"/>
  </r>
  <r>
    <x v="33"/>
    <x v="33"/>
    <x v="25"/>
    <x v="12"/>
    <x v="13"/>
    <n v="0"/>
    <n v="0"/>
    <x v="0"/>
    <x v="2"/>
    <x v="2"/>
    <x v="10"/>
    <s v="GASTOS SALUD"/>
    <s v="EPS"/>
  </r>
  <r>
    <x v="33"/>
    <x v="33"/>
    <x v="26"/>
    <x v="13"/>
    <x v="14"/>
    <n v="0"/>
    <n v="0"/>
    <x v="0"/>
    <x v="2"/>
    <x v="2"/>
    <x v="10"/>
    <s v="GASTOS SALUD"/>
    <s v="MED-PRE"/>
  </r>
  <r>
    <x v="33"/>
    <x v="33"/>
    <x v="2"/>
    <x v="26"/>
    <x v="35"/>
    <n v="0"/>
    <n v="0"/>
    <x v="1"/>
    <x v="1"/>
    <x v="1"/>
    <x v="1"/>
    <m/>
    <m/>
  </r>
  <r>
    <x v="33"/>
    <x v="33"/>
    <x v="2"/>
    <x v="26"/>
    <x v="36"/>
    <m/>
    <m/>
    <x v="1"/>
    <x v="1"/>
    <x v="1"/>
    <x v="1"/>
    <m/>
    <m/>
  </r>
  <r>
    <x v="33"/>
    <x v="33"/>
    <x v="27"/>
    <x v="14"/>
    <x v="17"/>
    <n v="0"/>
    <n v="0"/>
    <x v="0"/>
    <x v="2"/>
    <x v="2"/>
    <x v="11"/>
    <s v="GASTOS SERV.SOC"/>
    <m/>
  </r>
  <r>
    <x v="33"/>
    <x v="33"/>
    <x v="28"/>
    <x v="15"/>
    <x v="18"/>
    <n v="1901425"/>
    <n v="2461763"/>
    <x v="0"/>
    <x v="2"/>
    <x v="2"/>
    <x v="11"/>
    <s v="GASTOS SERV.SOC"/>
    <m/>
  </r>
  <r>
    <x v="33"/>
    <x v="33"/>
    <x v="29"/>
    <x v="16"/>
    <x v="37"/>
    <n v="695547"/>
    <n v="758817"/>
    <x v="0"/>
    <x v="2"/>
    <x v="2"/>
    <x v="11"/>
    <s v="GASTOS SERV.SOC"/>
    <m/>
  </r>
  <r>
    <x v="33"/>
    <x v="33"/>
    <x v="30"/>
    <x v="17"/>
    <x v="20"/>
    <n v="0"/>
    <n v="0"/>
    <x v="0"/>
    <x v="2"/>
    <x v="2"/>
    <x v="11"/>
    <s v="GASTOS SERV.SOC"/>
    <m/>
  </r>
  <r>
    <x v="33"/>
    <x v="33"/>
    <x v="31"/>
    <x v="18"/>
    <x v="21"/>
    <n v="0"/>
    <n v="0"/>
    <x v="0"/>
    <x v="2"/>
    <x v="2"/>
    <x v="11"/>
    <s v="GASTOS SERV.SOC"/>
    <m/>
  </r>
  <r>
    <x v="33"/>
    <x v="33"/>
    <x v="32"/>
    <x v="19"/>
    <x v="22"/>
    <n v="1365260"/>
    <n v="1493643"/>
    <x v="0"/>
    <x v="2"/>
    <x v="2"/>
    <x v="11"/>
    <s v="GASTOS SERV.SOC"/>
    <m/>
  </r>
  <r>
    <x v="33"/>
    <x v="33"/>
    <x v="33"/>
    <x v="20"/>
    <x v="23"/>
    <n v="3030365"/>
    <n v="3209107"/>
    <x v="0"/>
    <x v="2"/>
    <x v="2"/>
    <x v="11"/>
    <s v="GASTOS SERV.SOC"/>
    <m/>
  </r>
  <r>
    <x v="33"/>
    <x v="33"/>
    <x v="34"/>
    <x v="21"/>
    <x v="38"/>
    <n v="72447"/>
    <n v="104613"/>
    <x v="0"/>
    <x v="2"/>
    <x v="2"/>
    <x v="11"/>
    <s v="GASTOS SERV.SOC"/>
    <s v="CRED. SOCIAL"/>
  </r>
  <r>
    <x v="33"/>
    <x v="33"/>
    <x v="35"/>
    <x v="22"/>
    <x v="39"/>
    <n v="0"/>
    <n v="0"/>
    <x v="0"/>
    <x v="2"/>
    <x v="2"/>
    <x v="11"/>
    <s v="GASTOS SERV.SOC"/>
    <m/>
  </r>
  <r>
    <x v="33"/>
    <x v="33"/>
    <x v="36"/>
    <x v="23"/>
    <x v="26"/>
    <n v="0"/>
    <n v="0"/>
    <x v="0"/>
    <x v="2"/>
    <x v="2"/>
    <x v="11"/>
    <s v="GASTOS SERV.SOC"/>
    <m/>
  </r>
  <r>
    <x v="33"/>
    <x v="33"/>
    <x v="2"/>
    <x v="26"/>
    <x v="40"/>
    <n v="7065044"/>
    <n v="8027943"/>
    <x v="1"/>
    <x v="1"/>
    <x v="1"/>
    <x v="1"/>
    <m/>
    <m/>
  </r>
  <r>
    <x v="33"/>
    <x v="33"/>
    <x v="2"/>
    <x v="28"/>
    <x v="41"/>
    <n v="8727595"/>
    <n v="9916803"/>
    <x v="1"/>
    <x v="1"/>
    <x v="1"/>
    <x v="1"/>
    <m/>
    <m/>
  </r>
  <r>
    <x v="33"/>
    <x v="33"/>
    <x v="2"/>
    <x v="29"/>
    <x v="42"/>
    <m/>
    <m/>
    <x v="1"/>
    <x v="1"/>
    <x v="1"/>
    <x v="1"/>
    <m/>
    <m/>
  </r>
  <r>
    <x v="33"/>
    <x v="33"/>
    <x v="2"/>
    <x v="30"/>
    <x v="43"/>
    <n v="2494578"/>
    <n v="2879447"/>
    <x v="1"/>
    <x v="1"/>
    <x v="1"/>
    <x v="1"/>
    <m/>
    <m/>
  </r>
  <r>
    <x v="33"/>
    <x v="33"/>
    <x v="37"/>
    <x v="31"/>
    <x v="44"/>
    <n v="831526"/>
    <n v="959816"/>
    <x v="0"/>
    <x v="2"/>
    <x v="3"/>
    <x v="12"/>
    <s v="APROP. DE  LEY"/>
    <m/>
  </r>
  <r>
    <x v="33"/>
    <x v="33"/>
    <x v="38"/>
    <x v="32"/>
    <x v="45"/>
    <n v="1247289"/>
    <n v="1439724"/>
    <x v="0"/>
    <x v="2"/>
    <x v="3"/>
    <x v="12"/>
    <s v="APROP. DE  LEY"/>
    <m/>
  </r>
  <r>
    <x v="33"/>
    <x v="33"/>
    <x v="39"/>
    <x v="33"/>
    <x v="46"/>
    <n v="415763"/>
    <n v="479907"/>
    <x v="0"/>
    <x v="2"/>
    <x v="3"/>
    <x v="12"/>
    <s v="APROP. DE  LEY"/>
    <m/>
  </r>
  <r>
    <x v="33"/>
    <x v="33"/>
    <x v="40"/>
    <x v="34"/>
    <x v="47"/>
    <n v="2355088"/>
    <n v="2727879"/>
    <x v="0"/>
    <x v="2"/>
    <x v="3"/>
    <x v="12"/>
    <s v="APROP. DE  LEY"/>
    <m/>
  </r>
  <r>
    <x v="33"/>
    <x v="33"/>
    <x v="41"/>
    <x v="35"/>
    <x v="48"/>
    <n v="1046706"/>
    <n v="1212391"/>
    <x v="0"/>
    <x v="2"/>
    <x v="3"/>
    <x v="12"/>
    <s v="APROP. DE  LEY"/>
    <m/>
  </r>
  <r>
    <x v="33"/>
    <x v="33"/>
    <x v="42"/>
    <x v="36"/>
    <x v="49"/>
    <n v="1308382"/>
    <n v="1515488"/>
    <x v="0"/>
    <x v="2"/>
    <x v="3"/>
    <x v="12"/>
    <s v="APROP. DE  LEY"/>
    <m/>
  </r>
  <r>
    <x v="33"/>
    <x v="33"/>
    <x v="43"/>
    <x v="37"/>
    <x v="50"/>
    <n v="0"/>
    <n v="0"/>
    <x v="0"/>
    <x v="2"/>
    <x v="3"/>
    <x v="12"/>
    <s v="APROP. DE  LEY"/>
    <m/>
  </r>
  <r>
    <x v="33"/>
    <x v="33"/>
    <x v="44"/>
    <x v="38"/>
    <x v="51"/>
    <n v="418682"/>
    <n v="484956"/>
    <x v="0"/>
    <x v="2"/>
    <x v="3"/>
    <x v="12"/>
    <s v="APROP. DE  LEY"/>
    <m/>
  </r>
  <r>
    <x v="33"/>
    <x v="33"/>
    <x v="45"/>
    <x v="39"/>
    <x v="52"/>
    <n v="209341"/>
    <n v="242478"/>
    <x v="0"/>
    <x v="2"/>
    <x v="3"/>
    <x v="12"/>
    <s v="APROP. DE  LEY"/>
    <m/>
  </r>
  <r>
    <x v="33"/>
    <x v="33"/>
    <x v="46"/>
    <x v="40"/>
    <x v="53"/>
    <n v="20590"/>
    <n v="0"/>
    <x v="0"/>
    <x v="2"/>
    <x v="3"/>
    <x v="12"/>
    <s v="APROP. DE  LEY"/>
    <m/>
  </r>
  <r>
    <x v="33"/>
    <x v="33"/>
    <x v="2"/>
    <x v="41"/>
    <x v="54"/>
    <n v="5498279"/>
    <n v="6334760"/>
    <x v="1"/>
    <x v="1"/>
    <x v="1"/>
    <x v="1"/>
    <m/>
    <m/>
  </r>
  <r>
    <x v="33"/>
    <x v="33"/>
    <x v="2"/>
    <x v="42"/>
    <x v="55"/>
    <m/>
    <m/>
    <x v="1"/>
    <x v="1"/>
    <x v="1"/>
    <x v="1"/>
    <m/>
    <m/>
  </r>
  <r>
    <x v="33"/>
    <x v="33"/>
    <x v="47"/>
    <x v="27"/>
    <x v="56"/>
    <n v="741928"/>
    <n v="913819"/>
    <x v="0"/>
    <x v="2"/>
    <x v="4"/>
    <x v="13"/>
    <s v="OTRO GASTOS"/>
    <m/>
  </r>
  <r>
    <x v="33"/>
    <x v="33"/>
    <x v="48"/>
    <x v="9"/>
    <x v="8"/>
    <n v="0"/>
    <n v="0"/>
    <x v="0"/>
    <x v="2"/>
    <x v="4"/>
    <x v="13"/>
    <s v="GASTOS MERCADEO"/>
    <s v="GASTOS MERCADEO"/>
  </r>
  <r>
    <x v="33"/>
    <x v="33"/>
    <x v="49"/>
    <x v="10"/>
    <x v="57"/>
    <n v="0"/>
    <n v="0"/>
    <x v="0"/>
    <x v="2"/>
    <x v="4"/>
    <x v="13"/>
    <s v="GASTOS SALUD"/>
    <s v="EPS-S"/>
  </r>
  <r>
    <x v="33"/>
    <x v="33"/>
    <x v="50"/>
    <x v="11"/>
    <x v="58"/>
    <n v="0"/>
    <n v="0"/>
    <x v="0"/>
    <x v="2"/>
    <x v="4"/>
    <x v="13"/>
    <s v="GASTOS SALUD"/>
    <s v="IPS"/>
  </r>
  <r>
    <x v="33"/>
    <x v="33"/>
    <x v="51"/>
    <x v="12"/>
    <x v="59"/>
    <n v="0"/>
    <n v="0"/>
    <x v="0"/>
    <x v="2"/>
    <x v="4"/>
    <x v="13"/>
    <s v="GASTOS SALUD"/>
    <s v="EPS"/>
  </r>
  <r>
    <x v="33"/>
    <x v="33"/>
    <x v="52"/>
    <x v="13"/>
    <x v="14"/>
    <n v="0"/>
    <n v="0"/>
    <x v="0"/>
    <x v="2"/>
    <x v="4"/>
    <x v="13"/>
    <s v="GASTOS SALUD"/>
    <s v="MED-PRE"/>
  </r>
  <r>
    <x v="33"/>
    <x v="33"/>
    <x v="53"/>
    <x v="14"/>
    <x v="17"/>
    <n v="0"/>
    <n v="0"/>
    <x v="0"/>
    <x v="2"/>
    <x v="4"/>
    <x v="13"/>
    <s v="GASTOS SERV.SOC"/>
    <m/>
  </r>
  <r>
    <x v="33"/>
    <x v="33"/>
    <x v="54"/>
    <x v="15"/>
    <x v="18"/>
    <n v="3746"/>
    <n v="6409"/>
    <x v="0"/>
    <x v="2"/>
    <x v="4"/>
    <x v="13"/>
    <s v="GASTOS SERV.SOC"/>
    <m/>
  </r>
  <r>
    <x v="33"/>
    <x v="33"/>
    <x v="55"/>
    <x v="16"/>
    <x v="37"/>
    <n v="1631"/>
    <n v="1201"/>
    <x v="0"/>
    <x v="2"/>
    <x v="4"/>
    <x v="13"/>
    <s v="GASTOS SERV.SOC"/>
    <m/>
  </r>
  <r>
    <x v="33"/>
    <x v="33"/>
    <x v="56"/>
    <x v="17"/>
    <x v="20"/>
    <n v="0"/>
    <n v="0"/>
    <x v="0"/>
    <x v="2"/>
    <x v="4"/>
    <x v="13"/>
    <s v="GASTOS SERV.SOC"/>
    <m/>
  </r>
  <r>
    <x v="33"/>
    <x v="33"/>
    <x v="57"/>
    <x v="18"/>
    <x v="21"/>
    <n v="0"/>
    <n v="0"/>
    <x v="0"/>
    <x v="2"/>
    <x v="4"/>
    <x v="13"/>
    <s v="GASTOS SERV.SOC"/>
    <m/>
  </r>
  <r>
    <x v="33"/>
    <x v="33"/>
    <x v="58"/>
    <x v="19"/>
    <x v="22"/>
    <n v="6578"/>
    <n v="6160"/>
    <x v="0"/>
    <x v="2"/>
    <x v="4"/>
    <x v="13"/>
    <s v="GASTOS SERV.SOC"/>
    <m/>
  </r>
  <r>
    <x v="33"/>
    <x v="33"/>
    <x v="59"/>
    <x v="20"/>
    <x v="23"/>
    <n v="165259"/>
    <n v="33827"/>
    <x v="0"/>
    <x v="2"/>
    <x v="4"/>
    <x v="13"/>
    <s v="GASTOS SERV.SOC"/>
    <m/>
  </r>
  <r>
    <x v="33"/>
    <x v="33"/>
    <x v="60"/>
    <x v="21"/>
    <x v="38"/>
    <n v="0"/>
    <n v="450"/>
    <x v="0"/>
    <x v="2"/>
    <x v="4"/>
    <x v="13"/>
    <s v="GASTOS SERV.SOC"/>
    <s v="CRED. SOCIAL"/>
  </r>
  <r>
    <x v="33"/>
    <x v="33"/>
    <x v="61"/>
    <x v="22"/>
    <x v="25"/>
    <n v="0"/>
    <n v="0"/>
    <x v="0"/>
    <x v="2"/>
    <x v="4"/>
    <x v="13"/>
    <s v="GASTOS SERV.SOC"/>
    <m/>
  </r>
  <r>
    <x v="33"/>
    <x v="33"/>
    <x v="62"/>
    <x v="23"/>
    <x v="26"/>
    <n v="0"/>
    <n v="0"/>
    <x v="0"/>
    <x v="2"/>
    <x v="4"/>
    <x v="13"/>
    <s v="GASTOS SERV.SOC"/>
    <m/>
  </r>
  <r>
    <x v="33"/>
    <x v="33"/>
    <x v="2"/>
    <x v="43"/>
    <x v="60"/>
    <n v="919142"/>
    <n v="961866"/>
    <x v="1"/>
    <x v="1"/>
    <x v="1"/>
    <x v="1"/>
    <m/>
    <m/>
  </r>
  <r>
    <x v="33"/>
    <x v="33"/>
    <x v="2"/>
    <x v="25"/>
    <x v="61"/>
    <m/>
    <m/>
    <x v="1"/>
    <x v="1"/>
    <x v="1"/>
    <x v="1"/>
    <m/>
    <m/>
  </r>
  <r>
    <x v="33"/>
    <x v="33"/>
    <x v="63"/>
    <x v="44"/>
    <x v="62"/>
    <n v="0"/>
    <n v="0"/>
    <x v="0"/>
    <x v="2"/>
    <x v="5"/>
    <x v="14"/>
    <s v="OTRO GASTOS"/>
    <m/>
  </r>
  <r>
    <x v="33"/>
    <x v="33"/>
    <x v="64"/>
    <x v="45"/>
    <x v="63"/>
    <n v="270"/>
    <n v="270"/>
    <x v="0"/>
    <x v="2"/>
    <x v="5"/>
    <x v="14"/>
    <s v="OTRO GASTOS"/>
    <m/>
  </r>
  <r>
    <x v="33"/>
    <x v="33"/>
    <x v="2"/>
    <x v="46"/>
    <x v="62"/>
    <n v="270"/>
    <n v="270"/>
    <x v="1"/>
    <x v="1"/>
    <x v="1"/>
    <x v="1"/>
    <m/>
    <m/>
  </r>
  <r>
    <x v="33"/>
    <x v="33"/>
    <x v="65"/>
    <x v="47"/>
    <x v="64"/>
    <n v="15145286"/>
    <n v="17213699"/>
    <x v="1"/>
    <x v="1"/>
    <x v="1"/>
    <x v="1"/>
    <m/>
    <m/>
  </r>
  <r>
    <x v="33"/>
    <x v="33"/>
    <x v="66"/>
    <x v="25"/>
    <x v="65"/>
    <n v="24308642"/>
    <n v="27457728"/>
    <x v="1"/>
    <x v="1"/>
    <x v="1"/>
    <x v="1"/>
    <m/>
    <m/>
  </r>
  <r>
    <x v="33"/>
    <x v="33"/>
    <x v="2"/>
    <x v="25"/>
    <x v="66"/>
    <m/>
    <m/>
    <x v="1"/>
    <x v="1"/>
    <x v="1"/>
    <x v="1"/>
    <m/>
    <m/>
  </r>
  <r>
    <x v="33"/>
    <x v="33"/>
    <x v="67"/>
    <x v="48"/>
    <x v="66"/>
    <n v="795207"/>
    <n v="1438956"/>
    <x v="1"/>
    <x v="1"/>
    <x v="1"/>
    <x v="1"/>
    <m/>
    <m/>
  </r>
  <r>
    <x v="34"/>
    <x v="34"/>
    <x v="0"/>
    <x v="0"/>
    <x v="0"/>
    <n v="15031943.390000001"/>
    <n v="15923416.6"/>
    <x v="0"/>
    <x v="0"/>
    <x v="0"/>
    <x v="0"/>
    <s v="SUBSIDIO DINERO"/>
    <s v="SUB-DINERO"/>
  </r>
  <r>
    <x v="34"/>
    <x v="34"/>
    <x v="1"/>
    <x v="1"/>
    <x v="1"/>
    <n v="222794.149"/>
    <n v="272213.86300000001"/>
    <x v="0"/>
    <x v="0"/>
    <x v="0"/>
    <x v="0"/>
    <s v="SUBSIDIO DINERO"/>
    <s v="SUB-DINERO"/>
  </r>
  <r>
    <x v="34"/>
    <x v="34"/>
    <x v="2"/>
    <x v="2"/>
    <x v="2"/>
    <n v="15254737.539000001"/>
    <n v="16195630.463"/>
    <x v="1"/>
    <x v="1"/>
    <x v="1"/>
    <x v="1"/>
    <m/>
    <m/>
  </r>
  <r>
    <x v="34"/>
    <x v="34"/>
    <x v="3"/>
    <x v="3"/>
    <x v="3"/>
    <n v="0"/>
    <n v="1480594.4269999999"/>
    <x v="0"/>
    <x v="0"/>
    <x v="0"/>
    <x v="2"/>
    <s v="OTRO GASTOS"/>
    <s v="SUB-DINERO"/>
  </r>
  <r>
    <x v="34"/>
    <x v="34"/>
    <x v="4"/>
    <x v="4"/>
    <x v="4"/>
    <n v="0"/>
    <n v="0"/>
    <x v="0"/>
    <x v="0"/>
    <x v="0"/>
    <x v="3"/>
    <s v="OTRO GASTOS"/>
    <m/>
  </r>
  <r>
    <x v="34"/>
    <x v="34"/>
    <x v="2"/>
    <x v="5"/>
    <x v="5"/>
    <n v="0"/>
    <n v="0"/>
    <x v="1"/>
    <x v="1"/>
    <x v="1"/>
    <x v="1"/>
    <m/>
    <m/>
  </r>
  <r>
    <x v="34"/>
    <x v="34"/>
    <x v="5"/>
    <x v="6"/>
    <x v="6"/>
    <n v="0"/>
    <n v="0"/>
    <x v="0"/>
    <x v="0"/>
    <x v="0"/>
    <x v="4"/>
    <s v="OTRO GASTOS"/>
    <m/>
  </r>
  <r>
    <x v="34"/>
    <x v="34"/>
    <x v="2"/>
    <x v="7"/>
    <x v="7"/>
    <n v="0"/>
    <n v="0"/>
    <x v="1"/>
    <x v="1"/>
    <x v="1"/>
    <x v="1"/>
    <m/>
    <m/>
  </r>
  <r>
    <x v="34"/>
    <x v="34"/>
    <x v="2"/>
    <x v="8"/>
    <x v="8"/>
    <m/>
    <m/>
    <x v="1"/>
    <x v="1"/>
    <x v="1"/>
    <x v="1"/>
    <m/>
    <m/>
  </r>
  <r>
    <x v="34"/>
    <x v="34"/>
    <x v="6"/>
    <x v="9"/>
    <x v="9"/>
    <n v="0"/>
    <n v="0"/>
    <x v="0"/>
    <x v="0"/>
    <x v="0"/>
    <x v="5"/>
    <s v="GASTOS MERCADEO"/>
    <s v="GASTOS MERCADEO"/>
  </r>
  <r>
    <x v="34"/>
    <x v="34"/>
    <x v="2"/>
    <x v="8"/>
    <x v="10"/>
    <m/>
    <m/>
    <x v="1"/>
    <x v="1"/>
    <x v="1"/>
    <x v="1"/>
    <m/>
    <m/>
  </r>
  <r>
    <x v="34"/>
    <x v="34"/>
    <x v="7"/>
    <x v="10"/>
    <x v="11"/>
    <n v="68868173.842889994"/>
    <n v="179844.0993"/>
    <x v="0"/>
    <x v="0"/>
    <x v="0"/>
    <x v="6"/>
    <s v="GASTOS SALUD"/>
    <s v="EPS-S"/>
  </r>
  <r>
    <x v="34"/>
    <x v="34"/>
    <x v="8"/>
    <x v="11"/>
    <x v="12"/>
    <n v="747225.65810000012"/>
    <n v="697266.13689999992"/>
    <x v="0"/>
    <x v="0"/>
    <x v="0"/>
    <x v="6"/>
    <s v="GASTOS SALUD"/>
    <s v="IPS"/>
  </r>
  <r>
    <x v="34"/>
    <x v="34"/>
    <x v="9"/>
    <x v="12"/>
    <x v="13"/>
    <n v="0"/>
    <n v="0"/>
    <x v="0"/>
    <x v="0"/>
    <x v="0"/>
    <x v="6"/>
    <s v="GASTOS SALUD"/>
    <s v="EPS"/>
  </r>
  <r>
    <x v="34"/>
    <x v="34"/>
    <x v="10"/>
    <x v="13"/>
    <x v="14"/>
    <n v="0"/>
    <n v="0"/>
    <x v="0"/>
    <x v="0"/>
    <x v="0"/>
    <x v="6"/>
    <s v="GASTOS SALUD"/>
    <s v="MED-PRE"/>
  </r>
  <r>
    <x v="34"/>
    <x v="34"/>
    <x v="2"/>
    <x v="8"/>
    <x v="15"/>
    <n v="69615399.500989988"/>
    <n v="877110.23619999993"/>
    <x v="1"/>
    <x v="1"/>
    <x v="1"/>
    <x v="1"/>
    <m/>
    <m/>
  </r>
  <r>
    <x v="34"/>
    <x v="34"/>
    <x v="2"/>
    <x v="8"/>
    <x v="16"/>
    <m/>
    <m/>
    <x v="1"/>
    <x v="1"/>
    <x v="1"/>
    <x v="1"/>
    <m/>
    <m/>
  </r>
  <r>
    <x v="34"/>
    <x v="34"/>
    <x v="11"/>
    <x v="14"/>
    <x v="17"/>
    <n v="0"/>
    <n v="0"/>
    <x v="0"/>
    <x v="0"/>
    <x v="0"/>
    <x v="7"/>
    <s v="GASTOS SERV.SOC"/>
    <m/>
  </r>
  <r>
    <x v="34"/>
    <x v="34"/>
    <x v="12"/>
    <x v="15"/>
    <x v="18"/>
    <n v="3191261.5562200006"/>
    <n v="3373093.0732500004"/>
    <x v="0"/>
    <x v="0"/>
    <x v="0"/>
    <x v="7"/>
    <s v="GASTOS SERV.SOC"/>
    <m/>
  </r>
  <r>
    <x v="34"/>
    <x v="34"/>
    <x v="13"/>
    <x v="16"/>
    <x v="19"/>
    <n v="610557.12346000003"/>
    <n v="836961.02496000007"/>
    <x v="0"/>
    <x v="0"/>
    <x v="0"/>
    <x v="7"/>
    <s v="GASTOS SERV.SOC"/>
    <m/>
  </r>
  <r>
    <x v="34"/>
    <x v="34"/>
    <x v="14"/>
    <x v="17"/>
    <x v="20"/>
    <n v="401405.57121999998"/>
    <n v="399980.58337999997"/>
    <x v="0"/>
    <x v="0"/>
    <x v="0"/>
    <x v="7"/>
    <s v="GASTOS SERV.SOC"/>
    <m/>
  </r>
  <r>
    <x v="34"/>
    <x v="34"/>
    <x v="15"/>
    <x v="18"/>
    <x v="21"/>
    <n v="0"/>
    <n v="0"/>
    <x v="0"/>
    <x v="0"/>
    <x v="0"/>
    <x v="7"/>
    <s v="GASTOS SERV.SOC"/>
    <m/>
  </r>
  <r>
    <x v="34"/>
    <x v="34"/>
    <x v="16"/>
    <x v="19"/>
    <x v="22"/>
    <n v="24482.686999999998"/>
    <n v="18781.680360000009"/>
    <x v="0"/>
    <x v="0"/>
    <x v="0"/>
    <x v="7"/>
    <s v="GASTOS SERV.SOC"/>
    <m/>
  </r>
  <r>
    <x v="34"/>
    <x v="34"/>
    <x v="17"/>
    <x v="20"/>
    <x v="23"/>
    <n v="4096323.3573099999"/>
    <n v="4637204.45046"/>
    <x v="0"/>
    <x v="0"/>
    <x v="0"/>
    <x v="7"/>
    <s v="GASTOS SERV.SOC"/>
    <m/>
  </r>
  <r>
    <x v="34"/>
    <x v="34"/>
    <x v="18"/>
    <x v="21"/>
    <x v="24"/>
    <n v="136399.38542999999"/>
    <n v="153090.18015"/>
    <x v="0"/>
    <x v="0"/>
    <x v="0"/>
    <x v="7"/>
    <s v="GASTOS SERV.SOC"/>
    <s v="CRED. SOCIAL"/>
  </r>
  <r>
    <x v="34"/>
    <x v="34"/>
    <x v="19"/>
    <x v="22"/>
    <x v="25"/>
    <n v="0"/>
    <n v="0"/>
    <x v="0"/>
    <x v="0"/>
    <x v="0"/>
    <x v="7"/>
    <s v="GASTOS SERV.SOC"/>
    <m/>
  </r>
  <r>
    <x v="34"/>
    <x v="34"/>
    <x v="20"/>
    <x v="23"/>
    <x v="26"/>
    <n v="258224.24852000002"/>
    <n v="45990.430679999816"/>
    <x v="0"/>
    <x v="0"/>
    <x v="0"/>
    <x v="7"/>
    <s v="GASTOS SERV.SOC"/>
    <m/>
  </r>
  <r>
    <x v="34"/>
    <x v="34"/>
    <x v="2"/>
    <x v="8"/>
    <x v="27"/>
    <n v="8718653.9291600008"/>
    <n v="9465101.4232400004"/>
    <x v="1"/>
    <x v="1"/>
    <x v="1"/>
    <x v="1"/>
    <m/>
    <m/>
  </r>
  <r>
    <x v="34"/>
    <x v="34"/>
    <x v="2"/>
    <x v="24"/>
    <x v="28"/>
    <n v="93588790.969149992"/>
    <n v="28018436.549440004"/>
    <x v="1"/>
    <x v="1"/>
    <x v="1"/>
    <x v="1"/>
    <m/>
    <m/>
  </r>
  <r>
    <x v="34"/>
    <x v="34"/>
    <x v="2"/>
    <x v="25"/>
    <x v="29"/>
    <m/>
    <m/>
    <x v="1"/>
    <x v="1"/>
    <x v="1"/>
    <x v="1"/>
    <m/>
    <m/>
  </r>
  <r>
    <x v="34"/>
    <x v="34"/>
    <x v="2"/>
    <x v="26"/>
    <x v="30"/>
    <m/>
    <m/>
    <x v="1"/>
    <x v="1"/>
    <x v="1"/>
    <x v="1"/>
    <m/>
    <m/>
  </r>
  <r>
    <x v="34"/>
    <x v="34"/>
    <x v="21"/>
    <x v="27"/>
    <x v="31"/>
    <n v="3225000.8568000002"/>
    <n v="3547638.1730399998"/>
    <x v="0"/>
    <x v="2"/>
    <x v="2"/>
    <x v="8"/>
    <s v="GTOS ADMON"/>
    <m/>
  </r>
  <r>
    <x v="34"/>
    <x v="34"/>
    <x v="2"/>
    <x v="26"/>
    <x v="8"/>
    <m/>
    <m/>
    <x v="1"/>
    <x v="1"/>
    <x v="1"/>
    <x v="1"/>
    <m/>
    <m/>
  </r>
  <r>
    <x v="34"/>
    <x v="34"/>
    <x v="22"/>
    <x v="9"/>
    <x v="32"/>
    <n v="0"/>
    <n v="0"/>
    <x v="0"/>
    <x v="2"/>
    <x v="2"/>
    <x v="9"/>
    <s v="GASTOS MERCADEO"/>
    <s v="GASTOS MERCADEO"/>
  </r>
  <r>
    <x v="34"/>
    <x v="34"/>
    <x v="2"/>
    <x v="26"/>
    <x v="33"/>
    <m/>
    <m/>
    <x v="1"/>
    <x v="1"/>
    <x v="1"/>
    <x v="1"/>
    <m/>
    <m/>
  </r>
  <r>
    <x v="34"/>
    <x v="34"/>
    <x v="23"/>
    <x v="10"/>
    <x v="34"/>
    <n v="6564998.4933700003"/>
    <n v="932338.39818000002"/>
    <x v="0"/>
    <x v="2"/>
    <x v="2"/>
    <x v="10"/>
    <s v="GASTOS SALUD"/>
    <s v="EPS-S"/>
  </r>
  <r>
    <x v="34"/>
    <x v="34"/>
    <x v="24"/>
    <x v="11"/>
    <x v="12"/>
    <n v="963484.74855000013"/>
    <n v="314685.35491999995"/>
    <x v="0"/>
    <x v="2"/>
    <x v="2"/>
    <x v="10"/>
    <s v="GASTOS SALUD"/>
    <s v="IPS"/>
  </r>
  <r>
    <x v="34"/>
    <x v="34"/>
    <x v="25"/>
    <x v="12"/>
    <x v="13"/>
    <n v="0"/>
    <n v="0"/>
    <x v="0"/>
    <x v="2"/>
    <x v="2"/>
    <x v="10"/>
    <s v="GASTOS SALUD"/>
    <s v="EPS"/>
  </r>
  <r>
    <x v="34"/>
    <x v="34"/>
    <x v="26"/>
    <x v="13"/>
    <x v="14"/>
    <n v="0"/>
    <n v="0"/>
    <x v="0"/>
    <x v="2"/>
    <x v="2"/>
    <x v="10"/>
    <s v="GASTOS SALUD"/>
    <s v="MED-PRE"/>
  </r>
  <r>
    <x v="34"/>
    <x v="34"/>
    <x v="2"/>
    <x v="26"/>
    <x v="35"/>
    <n v="7528483.2419199999"/>
    <n v="1247023.7530999999"/>
    <x v="1"/>
    <x v="1"/>
    <x v="1"/>
    <x v="1"/>
    <m/>
    <m/>
  </r>
  <r>
    <x v="34"/>
    <x v="34"/>
    <x v="2"/>
    <x v="26"/>
    <x v="36"/>
    <m/>
    <m/>
    <x v="1"/>
    <x v="1"/>
    <x v="1"/>
    <x v="1"/>
    <m/>
    <m/>
  </r>
  <r>
    <x v="34"/>
    <x v="34"/>
    <x v="27"/>
    <x v="14"/>
    <x v="17"/>
    <n v="0"/>
    <n v="0"/>
    <x v="0"/>
    <x v="2"/>
    <x v="2"/>
    <x v="11"/>
    <s v="GASTOS SERV.SOC"/>
    <m/>
  </r>
  <r>
    <x v="34"/>
    <x v="34"/>
    <x v="28"/>
    <x v="15"/>
    <x v="18"/>
    <n v="2944672.8271300001"/>
    <n v="3466600.3656500001"/>
    <x v="0"/>
    <x v="2"/>
    <x v="2"/>
    <x v="11"/>
    <s v="GASTOS SERV.SOC"/>
    <m/>
  </r>
  <r>
    <x v="34"/>
    <x v="34"/>
    <x v="29"/>
    <x v="16"/>
    <x v="37"/>
    <n v="608217.68397000001"/>
    <n v="930360.69865999999"/>
    <x v="0"/>
    <x v="2"/>
    <x v="2"/>
    <x v="11"/>
    <s v="GASTOS SERV.SOC"/>
    <m/>
  </r>
  <r>
    <x v="34"/>
    <x v="34"/>
    <x v="30"/>
    <x v="17"/>
    <x v="20"/>
    <n v="204353.36977000002"/>
    <n v="235859.02192999999"/>
    <x v="0"/>
    <x v="2"/>
    <x v="2"/>
    <x v="11"/>
    <s v="GASTOS SERV.SOC"/>
    <m/>
  </r>
  <r>
    <x v="34"/>
    <x v="34"/>
    <x v="31"/>
    <x v="18"/>
    <x v="21"/>
    <n v="0"/>
    <n v="0"/>
    <x v="0"/>
    <x v="2"/>
    <x v="2"/>
    <x v="11"/>
    <s v="GASTOS SERV.SOC"/>
    <m/>
  </r>
  <r>
    <x v="34"/>
    <x v="34"/>
    <x v="32"/>
    <x v="19"/>
    <x v="22"/>
    <n v="500769.20805000002"/>
    <n v="536480.5589399999"/>
    <x v="0"/>
    <x v="2"/>
    <x v="2"/>
    <x v="11"/>
    <s v="GASTOS SERV.SOC"/>
    <m/>
  </r>
  <r>
    <x v="34"/>
    <x v="34"/>
    <x v="33"/>
    <x v="20"/>
    <x v="23"/>
    <n v="3004814.0873000002"/>
    <n v="3332418.4730500001"/>
    <x v="0"/>
    <x v="2"/>
    <x v="2"/>
    <x v="11"/>
    <s v="GASTOS SERV.SOC"/>
    <m/>
  </r>
  <r>
    <x v="34"/>
    <x v="34"/>
    <x v="34"/>
    <x v="21"/>
    <x v="38"/>
    <n v="68614.988119999995"/>
    <n v="89085.505749999997"/>
    <x v="0"/>
    <x v="2"/>
    <x v="2"/>
    <x v="11"/>
    <s v="GASTOS SERV.SOC"/>
    <s v="CRED. SOCIAL"/>
  </r>
  <r>
    <x v="34"/>
    <x v="34"/>
    <x v="35"/>
    <x v="22"/>
    <x v="39"/>
    <n v="0"/>
    <n v="0"/>
    <x v="0"/>
    <x v="2"/>
    <x v="2"/>
    <x v="11"/>
    <s v="GASTOS SERV.SOC"/>
    <m/>
  </r>
  <r>
    <x v="34"/>
    <x v="34"/>
    <x v="36"/>
    <x v="23"/>
    <x v="26"/>
    <n v="130596.15418"/>
    <n v="60824.340199999999"/>
    <x v="0"/>
    <x v="2"/>
    <x v="2"/>
    <x v="11"/>
    <s v="GASTOS SERV.SOC"/>
    <m/>
  </r>
  <r>
    <x v="34"/>
    <x v="34"/>
    <x v="2"/>
    <x v="26"/>
    <x v="40"/>
    <n v="7462038.3185200011"/>
    <n v="8651628.9641800001"/>
    <x v="1"/>
    <x v="1"/>
    <x v="1"/>
    <x v="1"/>
    <m/>
    <m/>
  </r>
  <r>
    <x v="34"/>
    <x v="34"/>
    <x v="2"/>
    <x v="28"/>
    <x v="41"/>
    <n v="18215522.417240001"/>
    <n v="13446290.890319999"/>
    <x v="1"/>
    <x v="1"/>
    <x v="1"/>
    <x v="1"/>
    <m/>
    <m/>
  </r>
  <r>
    <x v="34"/>
    <x v="34"/>
    <x v="2"/>
    <x v="29"/>
    <x v="42"/>
    <m/>
    <m/>
    <x v="1"/>
    <x v="1"/>
    <x v="1"/>
    <x v="1"/>
    <m/>
    <m/>
  </r>
  <r>
    <x v="34"/>
    <x v="34"/>
    <x v="2"/>
    <x v="30"/>
    <x v="43"/>
    <n v="4837501.2850000001"/>
    <n v="2217273.8560000001"/>
    <x v="1"/>
    <x v="1"/>
    <x v="1"/>
    <x v="1"/>
    <m/>
    <m/>
  </r>
  <r>
    <x v="34"/>
    <x v="34"/>
    <x v="37"/>
    <x v="31"/>
    <x v="44"/>
    <n v="1612500.429"/>
    <n v="665182.15599999996"/>
    <x v="0"/>
    <x v="2"/>
    <x v="3"/>
    <x v="12"/>
    <s v="APROP. DE  LEY"/>
    <m/>
  </r>
  <r>
    <x v="34"/>
    <x v="34"/>
    <x v="38"/>
    <x v="32"/>
    <x v="45"/>
    <n v="2418750.642"/>
    <n v="1108636.9280000001"/>
    <x v="0"/>
    <x v="2"/>
    <x v="3"/>
    <x v="12"/>
    <s v="APROP. DE  LEY"/>
    <m/>
  </r>
  <r>
    <x v="34"/>
    <x v="34"/>
    <x v="39"/>
    <x v="33"/>
    <x v="46"/>
    <n v="806250.21400000004"/>
    <n v="443454.772"/>
    <x v="0"/>
    <x v="2"/>
    <x v="3"/>
    <x v="12"/>
    <s v="APROP. DE  LEY"/>
    <m/>
  </r>
  <r>
    <x v="34"/>
    <x v="34"/>
    <x v="40"/>
    <x v="34"/>
    <x v="47"/>
    <n v="4535157.4560000002"/>
    <n v="4988866.1780000003"/>
    <x v="0"/>
    <x v="2"/>
    <x v="3"/>
    <x v="12"/>
    <s v="APROP. DE  LEY"/>
    <m/>
  </r>
  <r>
    <x v="34"/>
    <x v="34"/>
    <x v="41"/>
    <x v="35"/>
    <x v="48"/>
    <n v="2015625.537"/>
    <n v="2217273.8560000001"/>
    <x v="0"/>
    <x v="2"/>
    <x v="3"/>
    <x v="12"/>
    <s v="APROP. DE  LEY"/>
    <m/>
  </r>
  <r>
    <x v="34"/>
    <x v="34"/>
    <x v="42"/>
    <x v="36"/>
    <x v="49"/>
    <n v="2519531.9189999998"/>
    <n v="2771592.3220000002"/>
    <x v="0"/>
    <x v="2"/>
    <x v="3"/>
    <x v="12"/>
    <s v="APROP. DE  LEY"/>
    <m/>
  </r>
  <r>
    <x v="34"/>
    <x v="34"/>
    <x v="43"/>
    <x v="37"/>
    <x v="50"/>
    <n v="0"/>
    <n v="0"/>
    <x v="0"/>
    <x v="2"/>
    <x v="3"/>
    <x v="12"/>
    <s v="APROP. DE  LEY"/>
    <m/>
  </r>
  <r>
    <x v="34"/>
    <x v="34"/>
    <x v="44"/>
    <x v="38"/>
    <x v="51"/>
    <n v="806250.21400000004"/>
    <n v="886909.54500000004"/>
    <x v="0"/>
    <x v="2"/>
    <x v="3"/>
    <x v="12"/>
    <s v="APROP. DE  LEY"/>
    <m/>
  </r>
  <r>
    <x v="34"/>
    <x v="34"/>
    <x v="45"/>
    <x v="39"/>
    <x v="52"/>
    <n v="403125.10699999996"/>
    <n v="443454.772"/>
    <x v="0"/>
    <x v="2"/>
    <x v="3"/>
    <x v="12"/>
    <s v="APROP. DE  LEY"/>
    <m/>
  </r>
  <r>
    <x v="34"/>
    <x v="34"/>
    <x v="46"/>
    <x v="40"/>
    <x v="53"/>
    <n v="201562.55300000001"/>
    <n v="122743.91399999999"/>
    <x v="0"/>
    <x v="2"/>
    <x v="3"/>
    <x v="12"/>
    <s v="APROP. DE  LEY"/>
    <m/>
  </r>
  <r>
    <x v="34"/>
    <x v="34"/>
    <x v="2"/>
    <x v="41"/>
    <x v="54"/>
    <n v="10783596.615"/>
    <n v="8659248.2650000006"/>
    <x v="1"/>
    <x v="1"/>
    <x v="1"/>
    <x v="1"/>
    <m/>
    <m/>
  </r>
  <r>
    <x v="34"/>
    <x v="34"/>
    <x v="2"/>
    <x v="42"/>
    <x v="55"/>
    <m/>
    <m/>
    <x v="1"/>
    <x v="1"/>
    <x v="1"/>
    <x v="1"/>
    <m/>
    <m/>
  </r>
  <r>
    <x v="34"/>
    <x v="34"/>
    <x v="47"/>
    <x v="27"/>
    <x v="56"/>
    <n v="624148.59206000005"/>
    <n v="267202.53720999998"/>
    <x v="0"/>
    <x v="2"/>
    <x v="4"/>
    <x v="13"/>
    <s v="OTRO GASTOS"/>
    <m/>
  </r>
  <r>
    <x v="34"/>
    <x v="34"/>
    <x v="48"/>
    <x v="9"/>
    <x v="8"/>
    <n v="0"/>
    <n v="0"/>
    <x v="0"/>
    <x v="2"/>
    <x v="4"/>
    <x v="13"/>
    <s v="GASTOS MERCADEO"/>
    <s v="GASTOS MERCADEO"/>
  </r>
  <r>
    <x v="34"/>
    <x v="34"/>
    <x v="49"/>
    <x v="10"/>
    <x v="57"/>
    <n v="280390.84940000001"/>
    <n v="88369.867379999996"/>
    <x v="0"/>
    <x v="2"/>
    <x v="4"/>
    <x v="13"/>
    <s v="GASTOS SALUD"/>
    <s v="EPS-S"/>
  </r>
  <r>
    <x v="34"/>
    <x v="34"/>
    <x v="50"/>
    <x v="11"/>
    <x v="58"/>
    <n v="9676.0421299999998"/>
    <n v="11135.23965"/>
    <x v="0"/>
    <x v="2"/>
    <x v="4"/>
    <x v="13"/>
    <s v="GASTOS SALUD"/>
    <s v="IPS"/>
  </r>
  <r>
    <x v="34"/>
    <x v="34"/>
    <x v="51"/>
    <x v="12"/>
    <x v="59"/>
    <n v="0"/>
    <n v="0"/>
    <x v="0"/>
    <x v="2"/>
    <x v="4"/>
    <x v="13"/>
    <s v="GASTOS SALUD"/>
    <s v="EPS"/>
  </r>
  <r>
    <x v="34"/>
    <x v="34"/>
    <x v="52"/>
    <x v="13"/>
    <x v="14"/>
    <n v="0"/>
    <n v="0"/>
    <x v="0"/>
    <x v="2"/>
    <x v="4"/>
    <x v="13"/>
    <s v="GASTOS SALUD"/>
    <s v="MED-PRE"/>
  </r>
  <r>
    <x v="34"/>
    <x v="34"/>
    <x v="53"/>
    <x v="14"/>
    <x v="17"/>
    <n v="0"/>
    <n v="0"/>
    <x v="0"/>
    <x v="2"/>
    <x v="4"/>
    <x v="13"/>
    <s v="GASTOS SERV.SOC"/>
    <m/>
  </r>
  <r>
    <x v="34"/>
    <x v="34"/>
    <x v="54"/>
    <x v="15"/>
    <x v="18"/>
    <n v="220.77020999999999"/>
    <n v="4012.3683099999998"/>
    <x v="0"/>
    <x v="2"/>
    <x v="4"/>
    <x v="13"/>
    <s v="GASTOS SERV.SOC"/>
    <m/>
  </r>
  <r>
    <x v="34"/>
    <x v="34"/>
    <x v="55"/>
    <x v="16"/>
    <x v="37"/>
    <n v="3"/>
    <n v="39215.288330000003"/>
    <x v="0"/>
    <x v="2"/>
    <x v="4"/>
    <x v="13"/>
    <s v="GASTOS SERV.SOC"/>
    <m/>
  </r>
  <r>
    <x v="34"/>
    <x v="34"/>
    <x v="56"/>
    <x v="17"/>
    <x v="20"/>
    <n v="677.6943"/>
    <n v="25.966669999999997"/>
    <x v="0"/>
    <x v="2"/>
    <x v="4"/>
    <x v="13"/>
    <s v="GASTOS SERV.SOC"/>
    <m/>
  </r>
  <r>
    <x v="34"/>
    <x v="34"/>
    <x v="57"/>
    <x v="18"/>
    <x v="21"/>
    <n v="0"/>
    <n v="0"/>
    <x v="0"/>
    <x v="2"/>
    <x v="4"/>
    <x v="13"/>
    <s v="GASTOS SERV.SOC"/>
    <m/>
  </r>
  <r>
    <x v="34"/>
    <x v="34"/>
    <x v="58"/>
    <x v="19"/>
    <x v="22"/>
    <n v="14791.081330000001"/>
    <n v="32608.438389999999"/>
    <x v="0"/>
    <x v="2"/>
    <x v="4"/>
    <x v="13"/>
    <s v="GASTOS SERV.SOC"/>
    <m/>
  </r>
  <r>
    <x v="34"/>
    <x v="34"/>
    <x v="59"/>
    <x v="20"/>
    <x v="23"/>
    <n v="207.56667000000002"/>
    <n v="1216.2751699999999"/>
    <x v="0"/>
    <x v="2"/>
    <x v="4"/>
    <x v="13"/>
    <s v="GASTOS SERV.SOC"/>
    <m/>
  </r>
  <r>
    <x v="34"/>
    <x v="34"/>
    <x v="60"/>
    <x v="21"/>
    <x v="38"/>
    <n v="84.8"/>
    <n v="29619.029329999998"/>
    <x v="0"/>
    <x v="2"/>
    <x v="4"/>
    <x v="13"/>
    <s v="GASTOS SERV.SOC"/>
    <s v="CRED. SOCIAL"/>
  </r>
  <r>
    <x v="34"/>
    <x v="34"/>
    <x v="61"/>
    <x v="22"/>
    <x v="25"/>
    <n v="0"/>
    <n v="0"/>
    <x v="0"/>
    <x v="2"/>
    <x v="4"/>
    <x v="13"/>
    <s v="GASTOS SERV.SOC"/>
    <m/>
  </r>
  <r>
    <x v="34"/>
    <x v="34"/>
    <x v="62"/>
    <x v="23"/>
    <x v="26"/>
    <n v="0"/>
    <n v="0"/>
    <x v="0"/>
    <x v="2"/>
    <x v="4"/>
    <x v="13"/>
    <s v="GASTOS SERV.SOC"/>
    <m/>
  </r>
  <r>
    <x v="34"/>
    <x v="34"/>
    <x v="2"/>
    <x v="43"/>
    <x v="60"/>
    <n v="930200.39610000001"/>
    <n v="473405.01043999998"/>
    <x v="1"/>
    <x v="1"/>
    <x v="1"/>
    <x v="1"/>
    <m/>
    <m/>
  </r>
  <r>
    <x v="34"/>
    <x v="34"/>
    <x v="2"/>
    <x v="25"/>
    <x v="61"/>
    <m/>
    <m/>
    <x v="1"/>
    <x v="1"/>
    <x v="1"/>
    <x v="1"/>
    <m/>
    <m/>
  </r>
  <r>
    <x v="34"/>
    <x v="34"/>
    <x v="63"/>
    <x v="44"/>
    <x v="62"/>
    <n v="0"/>
    <n v="0"/>
    <x v="0"/>
    <x v="2"/>
    <x v="5"/>
    <x v="14"/>
    <s v="OTRO GASTOS"/>
    <m/>
  </r>
  <r>
    <x v="34"/>
    <x v="34"/>
    <x v="64"/>
    <x v="45"/>
    <x v="63"/>
    <n v="0"/>
    <n v="0"/>
    <x v="0"/>
    <x v="2"/>
    <x v="5"/>
    <x v="14"/>
    <s v="OTRO GASTOS"/>
    <m/>
  </r>
  <r>
    <x v="34"/>
    <x v="34"/>
    <x v="2"/>
    <x v="46"/>
    <x v="62"/>
    <n v="0"/>
    <n v="0"/>
    <x v="1"/>
    <x v="1"/>
    <x v="1"/>
    <x v="1"/>
    <m/>
    <m/>
  </r>
  <r>
    <x v="34"/>
    <x v="34"/>
    <x v="65"/>
    <x v="47"/>
    <x v="64"/>
    <n v="29929319.428340003"/>
    <n v="22578944.165759999"/>
    <x v="1"/>
    <x v="1"/>
    <x v="1"/>
    <x v="1"/>
    <m/>
    <m/>
  </r>
  <r>
    <x v="34"/>
    <x v="34"/>
    <x v="66"/>
    <x v="25"/>
    <x v="65"/>
    <n v="123518110.39748999"/>
    <n v="50597380.715200007"/>
    <x v="1"/>
    <x v="1"/>
    <x v="1"/>
    <x v="1"/>
    <m/>
    <m/>
  </r>
  <r>
    <x v="34"/>
    <x v="34"/>
    <x v="2"/>
    <x v="25"/>
    <x v="66"/>
    <m/>
    <m/>
    <x v="1"/>
    <x v="1"/>
    <x v="1"/>
    <x v="1"/>
    <m/>
    <m/>
  </r>
  <r>
    <x v="34"/>
    <x v="34"/>
    <x v="67"/>
    <x v="48"/>
    <x v="66"/>
    <n v="-15401923.265349999"/>
    <n v="3315665.8554999977"/>
    <x v="1"/>
    <x v="1"/>
    <x v="1"/>
    <x v="1"/>
    <m/>
    <m/>
  </r>
  <r>
    <x v="35"/>
    <x v="35"/>
    <x v="0"/>
    <x v="0"/>
    <x v="0"/>
    <n v="40393862"/>
    <n v="42063845"/>
    <x v="0"/>
    <x v="0"/>
    <x v="0"/>
    <x v="0"/>
    <s v="SUBSIDIO DINERO"/>
    <s v="SUB-DINERO"/>
  </r>
  <r>
    <x v="35"/>
    <x v="35"/>
    <x v="1"/>
    <x v="1"/>
    <x v="1"/>
    <n v="809044"/>
    <n v="894026"/>
    <x v="0"/>
    <x v="0"/>
    <x v="0"/>
    <x v="0"/>
    <s v="SUBSIDIO DINERO"/>
    <s v="SUB-DINERO"/>
  </r>
  <r>
    <x v="35"/>
    <x v="35"/>
    <x v="2"/>
    <x v="2"/>
    <x v="2"/>
    <n v="41202906"/>
    <n v="42957871"/>
    <x v="1"/>
    <x v="1"/>
    <x v="1"/>
    <x v="1"/>
    <m/>
    <m/>
  </r>
  <r>
    <x v="35"/>
    <x v="35"/>
    <x v="3"/>
    <x v="3"/>
    <x v="3"/>
    <n v="5905919"/>
    <n v="8980230"/>
    <x v="0"/>
    <x v="0"/>
    <x v="0"/>
    <x v="2"/>
    <s v="OTRO GASTOS"/>
    <s v="SUB-DINERO"/>
  </r>
  <r>
    <x v="35"/>
    <x v="35"/>
    <x v="4"/>
    <x v="4"/>
    <x v="4"/>
    <n v="0"/>
    <n v="0"/>
    <x v="0"/>
    <x v="0"/>
    <x v="0"/>
    <x v="3"/>
    <s v="OTRO GASTOS"/>
    <m/>
  </r>
  <r>
    <x v="35"/>
    <x v="35"/>
    <x v="2"/>
    <x v="5"/>
    <x v="5"/>
    <n v="0"/>
    <n v="0"/>
    <x v="1"/>
    <x v="1"/>
    <x v="1"/>
    <x v="1"/>
    <m/>
    <m/>
  </r>
  <r>
    <x v="35"/>
    <x v="35"/>
    <x v="5"/>
    <x v="6"/>
    <x v="6"/>
    <n v="0"/>
    <n v="0"/>
    <x v="0"/>
    <x v="0"/>
    <x v="0"/>
    <x v="4"/>
    <s v="OTRO GASTOS"/>
    <m/>
  </r>
  <r>
    <x v="35"/>
    <x v="35"/>
    <x v="2"/>
    <x v="7"/>
    <x v="7"/>
    <n v="0"/>
    <n v="0"/>
    <x v="1"/>
    <x v="1"/>
    <x v="1"/>
    <x v="1"/>
    <m/>
    <m/>
  </r>
  <r>
    <x v="35"/>
    <x v="35"/>
    <x v="2"/>
    <x v="8"/>
    <x v="8"/>
    <m/>
    <m/>
    <x v="1"/>
    <x v="1"/>
    <x v="1"/>
    <x v="1"/>
    <m/>
    <m/>
  </r>
  <r>
    <x v="35"/>
    <x v="35"/>
    <x v="6"/>
    <x v="9"/>
    <x v="9"/>
    <n v="0"/>
    <n v="0"/>
    <x v="0"/>
    <x v="0"/>
    <x v="0"/>
    <x v="5"/>
    <s v="GASTOS MERCADEO"/>
    <s v="GASTOS MERCADEO"/>
  </r>
  <r>
    <x v="35"/>
    <x v="35"/>
    <x v="2"/>
    <x v="8"/>
    <x v="10"/>
    <m/>
    <m/>
    <x v="1"/>
    <x v="1"/>
    <x v="1"/>
    <x v="1"/>
    <m/>
    <m/>
  </r>
  <r>
    <x v="35"/>
    <x v="35"/>
    <x v="7"/>
    <x v="10"/>
    <x v="11"/>
    <n v="0"/>
    <n v="0"/>
    <x v="0"/>
    <x v="0"/>
    <x v="0"/>
    <x v="6"/>
    <s v="GASTOS SALUD"/>
    <s v="EPS-S"/>
  </r>
  <r>
    <x v="35"/>
    <x v="35"/>
    <x v="8"/>
    <x v="11"/>
    <x v="12"/>
    <n v="38450633"/>
    <n v="21304500"/>
    <x v="0"/>
    <x v="0"/>
    <x v="0"/>
    <x v="6"/>
    <s v="GASTOS SALUD"/>
    <s v="IPS"/>
  </r>
  <r>
    <x v="35"/>
    <x v="35"/>
    <x v="9"/>
    <x v="12"/>
    <x v="13"/>
    <n v="213881877"/>
    <n v="227864762"/>
    <x v="0"/>
    <x v="0"/>
    <x v="0"/>
    <x v="6"/>
    <s v="GASTOS SALUD"/>
    <s v="EPS"/>
  </r>
  <r>
    <x v="35"/>
    <x v="35"/>
    <x v="10"/>
    <x v="13"/>
    <x v="14"/>
    <n v="2161436"/>
    <n v="1802349"/>
    <x v="0"/>
    <x v="0"/>
    <x v="0"/>
    <x v="6"/>
    <s v="GASTOS SALUD"/>
    <s v="MED-PRE"/>
  </r>
  <r>
    <x v="35"/>
    <x v="35"/>
    <x v="2"/>
    <x v="8"/>
    <x v="15"/>
    <n v="254493946"/>
    <n v="250971611"/>
    <x v="1"/>
    <x v="1"/>
    <x v="1"/>
    <x v="1"/>
    <m/>
    <m/>
  </r>
  <r>
    <x v="35"/>
    <x v="35"/>
    <x v="2"/>
    <x v="8"/>
    <x v="16"/>
    <m/>
    <m/>
    <x v="1"/>
    <x v="1"/>
    <x v="1"/>
    <x v="1"/>
    <m/>
    <m/>
  </r>
  <r>
    <x v="35"/>
    <x v="35"/>
    <x v="11"/>
    <x v="14"/>
    <x v="17"/>
    <n v="0"/>
    <n v="0"/>
    <x v="0"/>
    <x v="0"/>
    <x v="0"/>
    <x v="7"/>
    <s v="GASTOS SERV.SOC"/>
    <m/>
  </r>
  <r>
    <x v="35"/>
    <x v="35"/>
    <x v="12"/>
    <x v="15"/>
    <x v="18"/>
    <n v="0"/>
    <n v="0"/>
    <x v="0"/>
    <x v="0"/>
    <x v="0"/>
    <x v="7"/>
    <s v="GASTOS SERV.SOC"/>
    <m/>
  </r>
  <r>
    <x v="35"/>
    <x v="35"/>
    <x v="13"/>
    <x v="16"/>
    <x v="19"/>
    <n v="0"/>
    <n v="0"/>
    <x v="0"/>
    <x v="0"/>
    <x v="0"/>
    <x v="7"/>
    <s v="GASTOS SERV.SOC"/>
    <m/>
  </r>
  <r>
    <x v="35"/>
    <x v="35"/>
    <x v="14"/>
    <x v="17"/>
    <x v="20"/>
    <n v="0"/>
    <n v="0"/>
    <x v="0"/>
    <x v="0"/>
    <x v="0"/>
    <x v="7"/>
    <s v="GASTOS SERV.SOC"/>
    <m/>
  </r>
  <r>
    <x v="35"/>
    <x v="35"/>
    <x v="15"/>
    <x v="18"/>
    <x v="21"/>
    <n v="0"/>
    <n v="0"/>
    <x v="0"/>
    <x v="0"/>
    <x v="0"/>
    <x v="7"/>
    <s v="GASTOS SERV.SOC"/>
    <m/>
  </r>
  <r>
    <x v="35"/>
    <x v="35"/>
    <x v="16"/>
    <x v="19"/>
    <x v="22"/>
    <n v="0"/>
    <n v="0"/>
    <x v="0"/>
    <x v="0"/>
    <x v="0"/>
    <x v="7"/>
    <s v="GASTOS SERV.SOC"/>
    <m/>
  </r>
  <r>
    <x v="35"/>
    <x v="35"/>
    <x v="17"/>
    <x v="20"/>
    <x v="23"/>
    <n v="2385736"/>
    <n v="2429958"/>
    <x v="0"/>
    <x v="0"/>
    <x v="0"/>
    <x v="7"/>
    <s v="GASTOS SERV.SOC"/>
    <m/>
  </r>
  <r>
    <x v="35"/>
    <x v="35"/>
    <x v="18"/>
    <x v="21"/>
    <x v="24"/>
    <n v="465080"/>
    <n v="446304"/>
    <x v="0"/>
    <x v="0"/>
    <x v="0"/>
    <x v="7"/>
    <s v="GASTOS SERV.SOC"/>
    <s v="CRED. SOCIAL"/>
  </r>
  <r>
    <x v="35"/>
    <x v="35"/>
    <x v="19"/>
    <x v="22"/>
    <x v="25"/>
    <n v="0"/>
    <n v="0"/>
    <x v="0"/>
    <x v="0"/>
    <x v="0"/>
    <x v="7"/>
    <s v="GASTOS SERV.SOC"/>
    <m/>
  </r>
  <r>
    <x v="35"/>
    <x v="35"/>
    <x v="20"/>
    <x v="23"/>
    <x v="26"/>
    <n v="0"/>
    <n v="0"/>
    <x v="0"/>
    <x v="0"/>
    <x v="0"/>
    <x v="7"/>
    <s v="GASTOS SERV.SOC"/>
    <m/>
  </r>
  <r>
    <x v="35"/>
    <x v="35"/>
    <x v="2"/>
    <x v="8"/>
    <x v="27"/>
    <n v="2850816"/>
    <n v="2876262"/>
    <x v="1"/>
    <x v="1"/>
    <x v="1"/>
    <x v="1"/>
    <m/>
    <m/>
  </r>
  <r>
    <x v="35"/>
    <x v="35"/>
    <x v="2"/>
    <x v="24"/>
    <x v="28"/>
    <n v="304453587"/>
    <n v="305785974"/>
    <x v="1"/>
    <x v="1"/>
    <x v="1"/>
    <x v="1"/>
    <m/>
    <m/>
  </r>
  <r>
    <x v="35"/>
    <x v="35"/>
    <x v="2"/>
    <x v="25"/>
    <x v="29"/>
    <m/>
    <m/>
    <x v="1"/>
    <x v="1"/>
    <x v="1"/>
    <x v="1"/>
    <m/>
    <m/>
  </r>
  <r>
    <x v="35"/>
    <x v="35"/>
    <x v="2"/>
    <x v="26"/>
    <x v="30"/>
    <m/>
    <m/>
    <x v="1"/>
    <x v="1"/>
    <x v="1"/>
    <x v="1"/>
    <m/>
    <m/>
  </r>
  <r>
    <x v="35"/>
    <x v="35"/>
    <x v="21"/>
    <x v="27"/>
    <x v="31"/>
    <n v="10439276"/>
    <n v="11535816"/>
    <x v="0"/>
    <x v="2"/>
    <x v="2"/>
    <x v="8"/>
    <s v="GTOS ADMON"/>
    <m/>
  </r>
  <r>
    <x v="35"/>
    <x v="35"/>
    <x v="2"/>
    <x v="26"/>
    <x v="8"/>
    <m/>
    <m/>
    <x v="1"/>
    <x v="1"/>
    <x v="1"/>
    <x v="1"/>
    <m/>
    <m/>
  </r>
  <r>
    <x v="35"/>
    <x v="35"/>
    <x v="22"/>
    <x v="9"/>
    <x v="32"/>
    <n v="0"/>
    <n v="0"/>
    <x v="0"/>
    <x v="2"/>
    <x v="2"/>
    <x v="9"/>
    <s v="GASTOS MERCADEO"/>
    <s v="GASTOS MERCADEO"/>
  </r>
  <r>
    <x v="35"/>
    <x v="35"/>
    <x v="2"/>
    <x v="26"/>
    <x v="33"/>
    <m/>
    <m/>
    <x v="1"/>
    <x v="1"/>
    <x v="1"/>
    <x v="1"/>
    <m/>
    <m/>
  </r>
  <r>
    <x v="35"/>
    <x v="35"/>
    <x v="23"/>
    <x v="10"/>
    <x v="34"/>
    <n v="0"/>
    <n v="0"/>
    <x v="0"/>
    <x v="2"/>
    <x v="2"/>
    <x v="10"/>
    <s v="GASTOS SALUD"/>
    <s v="EPS-S"/>
  </r>
  <r>
    <x v="35"/>
    <x v="35"/>
    <x v="24"/>
    <x v="11"/>
    <x v="12"/>
    <n v="25781701"/>
    <n v="13297747"/>
    <x v="0"/>
    <x v="2"/>
    <x v="2"/>
    <x v="10"/>
    <s v="GASTOS SALUD"/>
    <s v="IPS"/>
  </r>
  <r>
    <x v="35"/>
    <x v="35"/>
    <x v="25"/>
    <x v="12"/>
    <x v="13"/>
    <n v="20498756"/>
    <n v="16371641"/>
    <x v="0"/>
    <x v="2"/>
    <x v="2"/>
    <x v="10"/>
    <s v="GASTOS SALUD"/>
    <s v="EPS"/>
  </r>
  <r>
    <x v="35"/>
    <x v="35"/>
    <x v="26"/>
    <x v="13"/>
    <x v="14"/>
    <n v="223529"/>
    <n v="140419"/>
    <x v="0"/>
    <x v="2"/>
    <x v="2"/>
    <x v="10"/>
    <s v="GASTOS SALUD"/>
    <s v="MED-PRE"/>
  </r>
  <r>
    <x v="35"/>
    <x v="35"/>
    <x v="2"/>
    <x v="26"/>
    <x v="35"/>
    <n v="46503986"/>
    <n v="29809807"/>
    <x v="1"/>
    <x v="1"/>
    <x v="1"/>
    <x v="1"/>
    <m/>
    <m/>
  </r>
  <r>
    <x v="35"/>
    <x v="35"/>
    <x v="2"/>
    <x v="26"/>
    <x v="36"/>
    <m/>
    <m/>
    <x v="1"/>
    <x v="1"/>
    <x v="1"/>
    <x v="1"/>
    <m/>
    <m/>
  </r>
  <r>
    <x v="35"/>
    <x v="35"/>
    <x v="27"/>
    <x v="14"/>
    <x v="17"/>
    <n v="0"/>
    <n v="0"/>
    <x v="0"/>
    <x v="2"/>
    <x v="2"/>
    <x v="11"/>
    <s v="GASTOS SERV.SOC"/>
    <m/>
  </r>
  <r>
    <x v="35"/>
    <x v="35"/>
    <x v="28"/>
    <x v="15"/>
    <x v="18"/>
    <n v="2677351"/>
    <n v="1716285"/>
    <x v="0"/>
    <x v="2"/>
    <x v="2"/>
    <x v="11"/>
    <s v="GASTOS SERV.SOC"/>
    <m/>
  </r>
  <r>
    <x v="35"/>
    <x v="35"/>
    <x v="29"/>
    <x v="16"/>
    <x v="37"/>
    <n v="4965070"/>
    <n v="5728211"/>
    <x v="0"/>
    <x v="2"/>
    <x v="2"/>
    <x v="11"/>
    <s v="GASTOS SERV.SOC"/>
    <m/>
  </r>
  <r>
    <x v="35"/>
    <x v="35"/>
    <x v="30"/>
    <x v="17"/>
    <x v="20"/>
    <n v="468278"/>
    <n v="887505"/>
    <x v="0"/>
    <x v="2"/>
    <x v="2"/>
    <x v="11"/>
    <s v="GASTOS SERV.SOC"/>
    <m/>
  </r>
  <r>
    <x v="35"/>
    <x v="35"/>
    <x v="31"/>
    <x v="18"/>
    <x v="21"/>
    <n v="1135058"/>
    <n v="1350374"/>
    <x v="0"/>
    <x v="2"/>
    <x v="2"/>
    <x v="11"/>
    <s v="GASTOS SERV.SOC"/>
    <m/>
  </r>
  <r>
    <x v="35"/>
    <x v="35"/>
    <x v="32"/>
    <x v="19"/>
    <x v="22"/>
    <n v="1082164"/>
    <n v="1656125"/>
    <x v="0"/>
    <x v="2"/>
    <x v="2"/>
    <x v="11"/>
    <s v="GASTOS SERV.SOC"/>
    <m/>
  </r>
  <r>
    <x v="35"/>
    <x v="35"/>
    <x v="33"/>
    <x v="20"/>
    <x v="23"/>
    <n v="22559716"/>
    <n v="26673192"/>
    <x v="0"/>
    <x v="2"/>
    <x v="2"/>
    <x v="11"/>
    <s v="GASTOS SERV.SOC"/>
    <m/>
  </r>
  <r>
    <x v="35"/>
    <x v="35"/>
    <x v="34"/>
    <x v="21"/>
    <x v="38"/>
    <n v="423104"/>
    <n v="518390"/>
    <x v="0"/>
    <x v="2"/>
    <x v="2"/>
    <x v="11"/>
    <s v="GASTOS SERV.SOC"/>
    <s v="CRED. SOCIAL"/>
  </r>
  <r>
    <x v="35"/>
    <x v="35"/>
    <x v="35"/>
    <x v="22"/>
    <x v="39"/>
    <n v="0"/>
    <n v="0"/>
    <x v="0"/>
    <x v="2"/>
    <x v="2"/>
    <x v="11"/>
    <s v="GASTOS SERV.SOC"/>
    <m/>
  </r>
  <r>
    <x v="35"/>
    <x v="35"/>
    <x v="36"/>
    <x v="23"/>
    <x v="26"/>
    <n v="0"/>
    <n v="0"/>
    <x v="0"/>
    <x v="2"/>
    <x v="2"/>
    <x v="11"/>
    <s v="GASTOS SERV.SOC"/>
    <m/>
  </r>
  <r>
    <x v="35"/>
    <x v="35"/>
    <x v="2"/>
    <x v="26"/>
    <x v="40"/>
    <n v="33310741"/>
    <n v="38530082"/>
    <x v="1"/>
    <x v="1"/>
    <x v="1"/>
    <x v="1"/>
    <m/>
    <m/>
  </r>
  <r>
    <x v="35"/>
    <x v="35"/>
    <x v="2"/>
    <x v="28"/>
    <x v="41"/>
    <n v="90254003"/>
    <n v="79875705"/>
    <x v="1"/>
    <x v="1"/>
    <x v="1"/>
    <x v="1"/>
    <m/>
    <m/>
  </r>
  <r>
    <x v="35"/>
    <x v="35"/>
    <x v="2"/>
    <x v="29"/>
    <x v="42"/>
    <m/>
    <m/>
    <x v="1"/>
    <x v="1"/>
    <x v="1"/>
    <x v="1"/>
    <m/>
    <m/>
  </r>
  <r>
    <x v="35"/>
    <x v="35"/>
    <x v="2"/>
    <x v="30"/>
    <x v="43"/>
    <n v="15658911"/>
    <n v="17303724"/>
    <x v="1"/>
    <x v="1"/>
    <x v="1"/>
    <x v="1"/>
    <m/>
    <m/>
  </r>
  <r>
    <x v="35"/>
    <x v="35"/>
    <x v="37"/>
    <x v="31"/>
    <x v="44"/>
    <n v="13049093"/>
    <n v="14419770"/>
    <x v="0"/>
    <x v="2"/>
    <x v="3"/>
    <x v="12"/>
    <s v="APROP. DE  LEY"/>
    <m/>
  </r>
  <r>
    <x v="35"/>
    <x v="35"/>
    <x v="38"/>
    <x v="32"/>
    <x v="45"/>
    <n v="0"/>
    <n v="0"/>
    <x v="0"/>
    <x v="2"/>
    <x v="3"/>
    <x v="12"/>
    <s v="APROP. DE  LEY"/>
    <m/>
  </r>
  <r>
    <x v="35"/>
    <x v="35"/>
    <x v="39"/>
    <x v="33"/>
    <x v="46"/>
    <n v="2609818"/>
    <n v="2883954"/>
    <x v="0"/>
    <x v="2"/>
    <x v="3"/>
    <x v="12"/>
    <s v="APROP. DE  LEY"/>
    <m/>
  </r>
  <r>
    <x v="35"/>
    <x v="35"/>
    <x v="40"/>
    <x v="34"/>
    <x v="47"/>
    <n v="14680229"/>
    <n v="16222241"/>
    <x v="0"/>
    <x v="2"/>
    <x v="3"/>
    <x v="12"/>
    <s v="APROP. DE  LEY"/>
    <m/>
  </r>
  <r>
    <x v="35"/>
    <x v="35"/>
    <x v="41"/>
    <x v="35"/>
    <x v="48"/>
    <n v="6524546"/>
    <n v="7209885"/>
    <x v="0"/>
    <x v="2"/>
    <x v="3"/>
    <x v="12"/>
    <s v="APROP. DE  LEY"/>
    <m/>
  </r>
  <r>
    <x v="35"/>
    <x v="35"/>
    <x v="42"/>
    <x v="36"/>
    <x v="49"/>
    <n v="8155683"/>
    <n v="9012356"/>
    <x v="0"/>
    <x v="2"/>
    <x v="3"/>
    <x v="12"/>
    <s v="APROP. DE  LEY"/>
    <m/>
  </r>
  <r>
    <x v="35"/>
    <x v="35"/>
    <x v="43"/>
    <x v="37"/>
    <x v="50"/>
    <n v="3854358"/>
    <n v="4249482"/>
    <x v="0"/>
    <x v="2"/>
    <x v="3"/>
    <x v="12"/>
    <s v="APROP. DE  LEY"/>
    <m/>
  </r>
  <r>
    <x v="35"/>
    <x v="35"/>
    <x v="44"/>
    <x v="38"/>
    <x v="51"/>
    <n v="2609818"/>
    <n v="2883954"/>
    <x v="0"/>
    <x v="2"/>
    <x v="3"/>
    <x v="12"/>
    <s v="APROP. DE  LEY"/>
    <m/>
  </r>
  <r>
    <x v="35"/>
    <x v="35"/>
    <x v="45"/>
    <x v="39"/>
    <x v="52"/>
    <n v="1304910"/>
    <n v="1441977"/>
    <x v="0"/>
    <x v="2"/>
    <x v="3"/>
    <x v="12"/>
    <s v="APROP. DE  LEY"/>
    <m/>
  </r>
  <r>
    <x v="35"/>
    <x v="35"/>
    <x v="46"/>
    <x v="40"/>
    <x v="53"/>
    <n v="145378"/>
    <n v="377078"/>
    <x v="0"/>
    <x v="2"/>
    <x v="3"/>
    <x v="12"/>
    <s v="APROP. DE  LEY"/>
    <m/>
  </r>
  <r>
    <x v="35"/>
    <x v="35"/>
    <x v="2"/>
    <x v="41"/>
    <x v="54"/>
    <n v="38253604"/>
    <n v="42478456"/>
    <x v="1"/>
    <x v="1"/>
    <x v="1"/>
    <x v="1"/>
    <m/>
    <m/>
  </r>
  <r>
    <x v="35"/>
    <x v="35"/>
    <x v="2"/>
    <x v="42"/>
    <x v="55"/>
    <m/>
    <m/>
    <x v="1"/>
    <x v="1"/>
    <x v="1"/>
    <x v="1"/>
    <m/>
    <m/>
  </r>
  <r>
    <x v="35"/>
    <x v="35"/>
    <x v="47"/>
    <x v="27"/>
    <x v="56"/>
    <n v="0"/>
    <n v="0"/>
    <x v="0"/>
    <x v="2"/>
    <x v="4"/>
    <x v="13"/>
    <s v="OTRO GASTOS"/>
    <m/>
  </r>
  <r>
    <x v="35"/>
    <x v="35"/>
    <x v="48"/>
    <x v="9"/>
    <x v="8"/>
    <n v="0"/>
    <n v="0"/>
    <x v="0"/>
    <x v="2"/>
    <x v="4"/>
    <x v="13"/>
    <s v="GASTOS MERCADEO"/>
    <s v="GASTOS MERCADEO"/>
  </r>
  <r>
    <x v="35"/>
    <x v="35"/>
    <x v="49"/>
    <x v="10"/>
    <x v="57"/>
    <n v="0"/>
    <n v="0"/>
    <x v="0"/>
    <x v="2"/>
    <x v="4"/>
    <x v="13"/>
    <s v="GASTOS SALUD"/>
    <s v="EPS-S"/>
  </r>
  <r>
    <x v="35"/>
    <x v="35"/>
    <x v="50"/>
    <x v="11"/>
    <x v="58"/>
    <n v="1085698"/>
    <n v="284079"/>
    <x v="0"/>
    <x v="2"/>
    <x v="4"/>
    <x v="13"/>
    <s v="GASTOS SALUD"/>
    <s v="IPS"/>
  </r>
  <r>
    <x v="35"/>
    <x v="35"/>
    <x v="51"/>
    <x v="12"/>
    <x v="59"/>
    <n v="815418"/>
    <n v="2263326"/>
    <x v="0"/>
    <x v="2"/>
    <x v="4"/>
    <x v="13"/>
    <s v="GASTOS SALUD"/>
    <s v="EPS"/>
  </r>
  <r>
    <x v="35"/>
    <x v="35"/>
    <x v="52"/>
    <x v="13"/>
    <x v="14"/>
    <n v="1602"/>
    <n v="33"/>
    <x v="0"/>
    <x v="2"/>
    <x v="4"/>
    <x v="13"/>
    <s v="GASTOS SALUD"/>
    <s v="MED-PRE"/>
  </r>
  <r>
    <x v="35"/>
    <x v="35"/>
    <x v="53"/>
    <x v="14"/>
    <x v="17"/>
    <n v="0"/>
    <n v="0"/>
    <x v="0"/>
    <x v="2"/>
    <x v="4"/>
    <x v="13"/>
    <s v="GASTOS SERV.SOC"/>
    <m/>
  </r>
  <r>
    <x v="35"/>
    <x v="35"/>
    <x v="54"/>
    <x v="15"/>
    <x v="18"/>
    <n v="2775174"/>
    <n v="1595498"/>
    <x v="0"/>
    <x v="2"/>
    <x v="4"/>
    <x v="13"/>
    <s v="GASTOS SERV.SOC"/>
    <m/>
  </r>
  <r>
    <x v="35"/>
    <x v="35"/>
    <x v="55"/>
    <x v="16"/>
    <x v="37"/>
    <n v="7583"/>
    <n v="9127"/>
    <x v="0"/>
    <x v="2"/>
    <x v="4"/>
    <x v="13"/>
    <s v="GASTOS SERV.SOC"/>
    <m/>
  </r>
  <r>
    <x v="35"/>
    <x v="35"/>
    <x v="56"/>
    <x v="17"/>
    <x v="20"/>
    <n v="1075"/>
    <n v="2073"/>
    <x v="0"/>
    <x v="2"/>
    <x v="4"/>
    <x v="13"/>
    <s v="GASTOS SERV.SOC"/>
    <m/>
  </r>
  <r>
    <x v="35"/>
    <x v="35"/>
    <x v="57"/>
    <x v="18"/>
    <x v="21"/>
    <n v="0"/>
    <n v="2725"/>
    <x v="0"/>
    <x v="2"/>
    <x v="4"/>
    <x v="13"/>
    <s v="GASTOS SERV.SOC"/>
    <m/>
  </r>
  <r>
    <x v="35"/>
    <x v="35"/>
    <x v="58"/>
    <x v="19"/>
    <x v="22"/>
    <n v="323"/>
    <n v="9027"/>
    <x v="0"/>
    <x v="2"/>
    <x v="4"/>
    <x v="13"/>
    <s v="GASTOS SERV.SOC"/>
    <m/>
  </r>
  <r>
    <x v="35"/>
    <x v="35"/>
    <x v="59"/>
    <x v="20"/>
    <x v="23"/>
    <n v="3847980"/>
    <n v="2413688"/>
    <x v="0"/>
    <x v="2"/>
    <x v="4"/>
    <x v="13"/>
    <s v="GASTOS SERV.SOC"/>
    <m/>
  </r>
  <r>
    <x v="35"/>
    <x v="35"/>
    <x v="60"/>
    <x v="21"/>
    <x v="38"/>
    <n v="5433"/>
    <n v="9048"/>
    <x v="0"/>
    <x v="2"/>
    <x v="4"/>
    <x v="13"/>
    <s v="GASTOS SERV.SOC"/>
    <s v="CRED. SOCIAL"/>
  </r>
  <r>
    <x v="35"/>
    <x v="35"/>
    <x v="61"/>
    <x v="22"/>
    <x v="25"/>
    <n v="0"/>
    <n v="0"/>
    <x v="0"/>
    <x v="2"/>
    <x v="4"/>
    <x v="13"/>
    <s v="GASTOS SERV.SOC"/>
    <m/>
  </r>
  <r>
    <x v="35"/>
    <x v="35"/>
    <x v="62"/>
    <x v="23"/>
    <x v="26"/>
    <n v="0"/>
    <n v="0"/>
    <x v="0"/>
    <x v="2"/>
    <x v="4"/>
    <x v="13"/>
    <s v="GASTOS SERV.SOC"/>
    <m/>
  </r>
  <r>
    <x v="35"/>
    <x v="35"/>
    <x v="2"/>
    <x v="43"/>
    <x v="60"/>
    <n v="8540286"/>
    <n v="6588624"/>
    <x v="1"/>
    <x v="1"/>
    <x v="1"/>
    <x v="1"/>
    <m/>
    <m/>
  </r>
  <r>
    <x v="35"/>
    <x v="35"/>
    <x v="2"/>
    <x v="25"/>
    <x v="61"/>
    <m/>
    <m/>
    <x v="1"/>
    <x v="1"/>
    <x v="1"/>
    <x v="1"/>
    <m/>
    <m/>
  </r>
  <r>
    <x v="35"/>
    <x v="35"/>
    <x v="63"/>
    <x v="44"/>
    <x v="62"/>
    <n v="0"/>
    <n v="0"/>
    <x v="0"/>
    <x v="2"/>
    <x v="5"/>
    <x v="14"/>
    <s v="OTRO GASTOS"/>
    <m/>
  </r>
  <r>
    <x v="35"/>
    <x v="35"/>
    <x v="64"/>
    <x v="45"/>
    <x v="63"/>
    <n v="0"/>
    <n v="0"/>
    <x v="0"/>
    <x v="2"/>
    <x v="5"/>
    <x v="14"/>
    <s v="OTRO GASTOS"/>
    <m/>
  </r>
  <r>
    <x v="35"/>
    <x v="35"/>
    <x v="2"/>
    <x v="46"/>
    <x v="62"/>
    <n v="0"/>
    <n v="0"/>
    <x v="1"/>
    <x v="1"/>
    <x v="1"/>
    <x v="1"/>
    <m/>
    <m/>
  </r>
  <r>
    <x v="35"/>
    <x v="35"/>
    <x v="65"/>
    <x v="47"/>
    <x v="64"/>
    <n v="137047893"/>
    <n v="128942785"/>
    <x v="1"/>
    <x v="1"/>
    <x v="1"/>
    <x v="1"/>
    <m/>
    <m/>
  </r>
  <r>
    <x v="35"/>
    <x v="35"/>
    <x v="66"/>
    <x v="25"/>
    <x v="65"/>
    <n v="441501480"/>
    <n v="434728759"/>
    <x v="1"/>
    <x v="1"/>
    <x v="1"/>
    <x v="1"/>
    <m/>
    <m/>
  </r>
  <r>
    <x v="35"/>
    <x v="35"/>
    <x v="2"/>
    <x v="25"/>
    <x v="66"/>
    <m/>
    <m/>
    <x v="1"/>
    <x v="1"/>
    <x v="1"/>
    <x v="1"/>
    <m/>
    <m/>
  </r>
  <r>
    <x v="35"/>
    <x v="35"/>
    <x v="67"/>
    <x v="48"/>
    <x v="66"/>
    <n v="4522634"/>
    <n v="8020953"/>
    <x v="1"/>
    <x v="1"/>
    <x v="1"/>
    <x v="1"/>
    <m/>
    <m/>
  </r>
  <r>
    <x v="36"/>
    <x v="36"/>
    <x v="0"/>
    <x v="0"/>
    <x v="0"/>
    <n v="80188504.826000005"/>
    <n v="82452631"/>
    <x v="0"/>
    <x v="0"/>
    <x v="0"/>
    <x v="0"/>
    <s v="SUBSIDIO DINERO"/>
    <s v="SUB-DINERO"/>
  </r>
  <r>
    <x v="36"/>
    <x v="36"/>
    <x v="1"/>
    <x v="1"/>
    <x v="1"/>
    <n v="1051006.6740000001"/>
    <n v="1127587"/>
    <x v="0"/>
    <x v="0"/>
    <x v="0"/>
    <x v="0"/>
    <s v="SUBSIDIO DINERO"/>
    <s v="SUB-DINERO"/>
  </r>
  <r>
    <x v="36"/>
    <x v="36"/>
    <x v="2"/>
    <x v="2"/>
    <x v="2"/>
    <n v="81239511.5"/>
    <n v="83580218"/>
    <x v="1"/>
    <x v="1"/>
    <x v="1"/>
    <x v="1"/>
    <m/>
    <m/>
  </r>
  <r>
    <x v="36"/>
    <x v="36"/>
    <x v="3"/>
    <x v="3"/>
    <x v="3"/>
    <n v="0"/>
    <n v="0"/>
    <x v="0"/>
    <x v="0"/>
    <x v="0"/>
    <x v="2"/>
    <s v="OTRO GASTOS"/>
    <s v="SUB-DINERO"/>
  </r>
  <r>
    <x v="36"/>
    <x v="36"/>
    <x v="4"/>
    <x v="4"/>
    <x v="4"/>
    <n v="582520.27599999995"/>
    <n v="672888"/>
    <x v="0"/>
    <x v="0"/>
    <x v="0"/>
    <x v="3"/>
    <s v="OTRO GASTOS"/>
    <m/>
  </r>
  <r>
    <x v="36"/>
    <x v="36"/>
    <x v="2"/>
    <x v="5"/>
    <x v="5"/>
    <n v="582520.27599999995"/>
    <n v="672888"/>
    <x v="1"/>
    <x v="1"/>
    <x v="1"/>
    <x v="1"/>
    <m/>
    <m/>
  </r>
  <r>
    <x v="36"/>
    <x v="36"/>
    <x v="5"/>
    <x v="6"/>
    <x v="6"/>
    <n v="0"/>
    <n v="0"/>
    <x v="0"/>
    <x v="0"/>
    <x v="0"/>
    <x v="4"/>
    <s v="OTRO GASTOS"/>
    <m/>
  </r>
  <r>
    <x v="36"/>
    <x v="36"/>
    <x v="2"/>
    <x v="7"/>
    <x v="7"/>
    <n v="0"/>
    <n v="0"/>
    <x v="1"/>
    <x v="1"/>
    <x v="1"/>
    <x v="1"/>
    <m/>
    <m/>
  </r>
  <r>
    <x v="36"/>
    <x v="36"/>
    <x v="2"/>
    <x v="8"/>
    <x v="8"/>
    <m/>
    <m/>
    <x v="1"/>
    <x v="1"/>
    <x v="1"/>
    <x v="1"/>
    <m/>
    <m/>
  </r>
  <r>
    <x v="36"/>
    <x v="36"/>
    <x v="6"/>
    <x v="9"/>
    <x v="9"/>
    <n v="285441686.75700003"/>
    <n v="268265980.73199999"/>
    <x v="0"/>
    <x v="0"/>
    <x v="0"/>
    <x v="5"/>
    <s v="GASTOS MERCADEO"/>
    <s v="GASTOS MERCADEO"/>
  </r>
  <r>
    <x v="36"/>
    <x v="36"/>
    <x v="2"/>
    <x v="8"/>
    <x v="10"/>
    <m/>
    <m/>
    <x v="1"/>
    <x v="1"/>
    <x v="1"/>
    <x v="1"/>
    <m/>
    <m/>
  </r>
  <r>
    <x v="36"/>
    <x v="36"/>
    <x v="7"/>
    <x v="10"/>
    <x v="11"/>
    <n v="0"/>
    <n v="0"/>
    <x v="0"/>
    <x v="0"/>
    <x v="0"/>
    <x v="6"/>
    <s v="GASTOS SALUD"/>
    <s v="EPS-S"/>
  </r>
  <r>
    <x v="36"/>
    <x v="36"/>
    <x v="8"/>
    <x v="11"/>
    <x v="12"/>
    <n v="67683231.787"/>
    <n v="73304353.850999996"/>
    <x v="0"/>
    <x v="0"/>
    <x v="0"/>
    <x v="6"/>
    <s v="GASTOS SALUD"/>
    <s v="IPS"/>
  </r>
  <r>
    <x v="36"/>
    <x v="36"/>
    <x v="9"/>
    <x v="12"/>
    <x v="13"/>
    <n v="0"/>
    <n v="0"/>
    <x v="0"/>
    <x v="0"/>
    <x v="0"/>
    <x v="6"/>
    <s v="GASTOS SALUD"/>
    <s v="EPS"/>
  </r>
  <r>
    <x v="36"/>
    <x v="36"/>
    <x v="10"/>
    <x v="13"/>
    <x v="14"/>
    <n v="0"/>
    <n v="0"/>
    <x v="0"/>
    <x v="0"/>
    <x v="0"/>
    <x v="6"/>
    <s v="GASTOS SALUD"/>
    <s v="MED-PRE"/>
  </r>
  <r>
    <x v="36"/>
    <x v="36"/>
    <x v="2"/>
    <x v="8"/>
    <x v="15"/>
    <n v="67683231.787"/>
    <n v="73304353.850999996"/>
    <x v="1"/>
    <x v="1"/>
    <x v="1"/>
    <x v="1"/>
    <m/>
    <m/>
  </r>
  <r>
    <x v="36"/>
    <x v="36"/>
    <x v="2"/>
    <x v="8"/>
    <x v="16"/>
    <m/>
    <m/>
    <x v="1"/>
    <x v="1"/>
    <x v="1"/>
    <x v="1"/>
    <m/>
    <m/>
  </r>
  <r>
    <x v="36"/>
    <x v="36"/>
    <x v="11"/>
    <x v="14"/>
    <x v="17"/>
    <n v="0"/>
    <n v="0"/>
    <x v="0"/>
    <x v="0"/>
    <x v="0"/>
    <x v="7"/>
    <s v="GASTOS SERV.SOC"/>
    <m/>
  </r>
  <r>
    <x v="36"/>
    <x v="36"/>
    <x v="12"/>
    <x v="15"/>
    <x v="18"/>
    <n v="8946114"/>
    <n v="8798267.3619999997"/>
    <x v="0"/>
    <x v="0"/>
    <x v="0"/>
    <x v="7"/>
    <s v="GASTOS SERV.SOC"/>
    <m/>
  </r>
  <r>
    <x v="36"/>
    <x v="36"/>
    <x v="13"/>
    <x v="16"/>
    <x v="19"/>
    <n v="2378154"/>
    <n v="2723377.4279999998"/>
    <x v="0"/>
    <x v="0"/>
    <x v="0"/>
    <x v="7"/>
    <s v="GASTOS SERV.SOC"/>
    <m/>
  </r>
  <r>
    <x v="36"/>
    <x v="36"/>
    <x v="14"/>
    <x v="17"/>
    <x v="20"/>
    <n v="154218"/>
    <n v="119346.28200000001"/>
    <x v="0"/>
    <x v="0"/>
    <x v="0"/>
    <x v="7"/>
    <s v="GASTOS SERV.SOC"/>
    <m/>
  </r>
  <r>
    <x v="36"/>
    <x v="36"/>
    <x v="15"/>
    <x v="18"/>
    <x v="21"/>
    <n v="894928"/>
    <n v="857303.32499999995"/>
    <x v="0"/>
    <x v="0"/>
    <x v="0"/>
    <x v="7"/>
    <s v="GASTOS SERV.SOC"/>
    <m/>
  </r>
  <r>
    <x v="36"/>
    <x v="36"/>
    <x v="16"/>
    <x v="19"/>
    <x v="22"/>
    <n v="546313.59699999995"/>
    <n v="97983.763999999996"/>
    <x v="0"/>
    <x v="0"/>
    <x v="0"/>
    <x v="7"/>
    <s v="GASTOS SERV.SOC"/>
    <m/>
  </r>
  <r>
    <x v="36"/>
    <x v="36"/>
    <x v="17"/>
    <x v="20"/>
    <x v="23"/>
    <n v="10350440.956"/>
    <n v="10339711.832"/>
    <x v="0"/>
    <x v="0"/>
    <x v="0"/>
    <x v="7"/>
    <s v="GASTOS SERV.SOC"/>
    <m/>
  </r>
  <r>
    <x v="36"/>
    <x v="36"/>
    <x v="18"/>
    <x v="21"/>
    <x v="24"/>
    <n v="0"/>
    <n v="0"/>
    <x v="0"/>
    <x v="0"/>
    <x v="0"/>
    <x v="7"/>
    <s v="GASTOS SERV.SOC"/>
    <s v="CRED. SOCIAL"/>
  </r>
  <r>
    <x v="36"/>
    <x v="36"/>
    <x v="19"/>
    <x v="22"/>
    <x v="25"/>
    <n v="798512.571"/>
    <n v="773812.42599999998"/>
    <x v="0"/>
    <x v="0"/>
    <x v="0"/>
    <x v="7"/>
    <s v="GASTOS SERV.SOC"/>
    <m/>
  </r>
  <r>
    <x v="36"/>
    <x v="36"/>
    <x v="20"/>
    <x v="23"/>
    <x v="26"/>
    <n v="0"/>
    <n v="0"/>
    <x v="0"/>
    <x v="0"/>
    <x v="0"/>
    <x v="7"/>
    <s v="GASTOS SERV.SOC"/>
    <m/>
  </r>
  <r>
    <x v="36"/>
    <x v="36"/>
    <x v="2"/>
    <x v="8"/>
    <x v="27"/>
    <n v="24068681.123999998"/>
    <n v="23709802.419"/>
    <x v="1"/>
    <x v="1"/>
    <x v="1"/>
    <x v="1"/>
    <m/>
    <m/>
  </r>
  <r>
    <x v="36"/>
    <x v="36"/>
    <x v="2"/>
    <x v="24"/>
    <x v="28"/>
    <n v="459015631.44400001"/>
    <n v="449533243.00199997"/>
    <x v="1"/>
    <x v="1"/>
    <x v="1"/>
    <x v="1"/>
    <m/>
    <m/>
  </r>
  <r>
    <x v="36"/>
    <x v="36"/>
    <x v="2"/>
    <x v="25"/>
    <x v="29"/>
    <m/>
    <m/>
    <x v="1"/>
    <x v="1"/>
    <x v="1"/>
    <x v="1"/>
    <m/>
    <m/>
  </r>
  <r>
    <x v="36"/>
    <x v="36"/>
    <x v="2"/>
    <x v="26"/>
    <x v="30"/>
    <m/>
    <m/>
    <x v="1"/>
    <x v="1"/>
    <x v="1"/>
    <x v="1"/>
    <m/>
    <m/>
  </r>
  <r>
    <x v="36"/>
    <x v="36"/>
    <x v="21"/>
    <x v="27"/>
    <x v="31"/>
    <n v="17426248.024"/>
    <n v="18679908.434"/>
    <x v="0"/>
    <x v="2"/>
    <x v="2"/>
    <x v="8"/>
    <s v="GTOS ADMON"/>
    <m/>
  </r>
  <r>
    <x v="36"/>
    <x v="36"/>
    <x v="2"/>
    <x v="26"/>
    <x v="8"/>
    <m/>
    <m/>
    <x v="1"/>
    <x v="1"/>
    <x v="1"/>
    <x v="1"/>
    <m/>
    <m/>
  </r>
  <r>
    <x v="36"/>
    <x v="36"/>
    <x v="22"/>
    <x v="9"/>
    <x v="32"/>
    <n v="65053610.579999998"/>
    <n v="62402833.456"/>
    <x v="0"/>
    <x v="2"/>
    <x v="2"/>
    <x v="9"/>
    <s v="GASTOS MERCADEO"/>
    <s v="GASTOS MERCADEO"/>
  </r>
  <r>
    <x v="36"/>
    <x v="36"/>
    <x v="2"/>
    <x v="26"/>
    <x v="33"/>
    <m/>
    <m/>
    <x v="1"/>
    <x v="1"/>
    <x v="1"/>
    <x v="1"/>
    <m/>
    <m/>
  </r>
  <r>
    <x v="36"/>
    <x v="36"/>
    <x v="23"/>
    <x v="10"/>
    <x v="34"/>
    <n v="0"/>
    <n v="0"/>
    <x v="0"/>
    <x v="2"/>
    <x v="2"/>
    <x v="10"/>
    <s v="GASTOS SALUD"/>
    <s v="EPS-S"/>
  </r>
  <r>
    <x v="36"/>
    <x v="36"/>
    <x v="24"/>
    <x v="11"/>
    <x v="12"/>
    <n v="113896330.752"/>
    <n v="119308666.142"/>
    <x v="0"/>
    <x v="2"/>
    <x v="2"/>
    <x v="10"/>
    <s v="GASTOS SALUD"/>
    <s v="IPS"/>
  </r>
  <r>
    <x v="36"/>
    <x v="36"/>
    <x v="25"/>
    <x v="12"/>
    <x v="13"/>
    <n v="0"/>
    <n v="0"/>
    <x v="0"/>
    <x v="2"/>
    <x v="2"/>
    <x v="10"/>
    <s v="GASTOS SALUD"/>
    <s v="EPS"/>
  </r>
  <r>
    <x v="36"/>
    <x v="36"/>
    <x v="26"/>
    <x v="13"/>
    <x v="14"/>
    <n v="0"/>
    <n v="0"/>
    <x v="0"/>
    <x v="2"/>
    <x v="2"/>
    <x v="10"/>
    <s v="GASTOS SALUD"/>
    <s v="MED-PRE"/>
  </r>
  <r>
    <x v="36"/>
    <x v="36"/>
    <x v="2"/>
    <x v="26"/>
    <x v="35"/>
    <n v="113896330.752"/>
    <n v="119308666.142"/>
    <x v="1"/>
    <x v="1"/>
    <x v="1"/>
    <x v="1"/>
    <m/>
    <m/>
  </r>
  <r>
    <x v="36"/>
    <x v="36"/>
    <x v="2"/>
    <x v="26"/>
    <x v="36"/>
    <m/>
    <m/>
    <x v="1"/>
    <x v="1"/>
    <x v="1"/>
    <x v="1"/>
    <m/>
    <m/>
  </r>
  <r>
    <x v="36"/>
    <x v="36"/>
    <x v="27"/>
    <x v="14"/>
    <x v="17"/>
    <n v="0"/>
    <n v="0"/>
    <x v="0"/>
    <x v="2"/>
    <x v="2"/>
    <x v="11"/>
    <s v="GASTOS SERV.SOC"/>
    <m/>
  </r>
  <r>
    <x v="36"/>
    <x v="36"/>
    <x v="28"/>
    <x v="15"/>
    <x v="18"/>
    <n v="13555664.205"/>
    <n v="16928344.576000001"/>
    <x v="0"/>
    <x v="2"/>
    <x v="2"/>
    <x v="11"/>
    <s v="GASTOS SERV.SOC"/>
    <m/>
  </r>
  <r>
    <x v="36"/>
    <x v="36"/>
    <x v="29"/>
    <x v="16"/>
    <x v="37"/>
    <n v="3995128.8829999999"/>
    <n v="5669614.125"/>
    <x v="0"/>
    <x v="2"/>
    <x v="2"/>
    <x v="11"/>
    <s v="GASTOS SERV.SOC"/>
    <m/>
  </r>
  <r>
    <x v="36"/>
    <x v="36"/>
    <x v="30"/>
    <x v="17"/>
    <x v="20"/>
    <n v="3459346.889"/>
    <n v="3568760.1860000002"/>
    <x v="0"/>
    <x v="2"/>
    <x v="2"/>
    <x v="11"/>
    <s v="GASTOS SERV.SOC"/>
    <m/>
  </r>
  <r>
    <x v="36"/>
    <x v="36"/>
    <x v="31"/>
    <x v="18"/>
    <x v="21"/>
    <n v="2396869.1719999998"/>
    <n v="2386689.9709999999"/>
    <x v="0"/>
    <x v="2"/>
    <x v="2"/>
    <x v="11"/>
    <s v="GASTOS SERV.SOC"/>
    <m/>
  </r>
  <r>
    <x v="36"/>
    <x v="36"/>
    <x v="32"/>
    <x v="19"/>
    <x v="22"/>
    <n v="6767197.9970000004"/>
    <n v="8713936.7709999997"/>
    <x v="0"/>
    <x v="2"/>
    <x v="2"/>
    <x v="11"/>
    <s v="GASTOS SERV.SOC"/>
    <m/>
  </r>
  <r>
    <x v="36"/>
    <x v="36"/>
    <x v="33"/>
    <x v="20"/>
    <x v="23"/>
    <n v="32546191.009"/>
    <n v="34339052.160999998"/>
    <x v="0"/>
    <x v="2"/>
    <x v="2"/>
    <x v="11"/>
    <s v="GASTOS SERV.SOC"/>
    <m/>
  </r>
  <r>
    <x v="36"/>
    <x v="36"/>
    <x v="34"/>
    <x v="21"/>
    <x v="38"/>
    <n v="230612.774"/>
    <n v="106539.38400000001"/>
    <x v="0"/>
    <x v="2"/>
    <x v="2"/>
    <x v="11"/>
    <s v="GASTOS SERV.SOC"/>
    <s v="CRED. SOCIAL"/>
  </r>
  <r>
    <x v="36"/>
    <x v="36"/>
    <x v="35"/>
    <x v="22"/>
    <x v="39"/>
    <n v="1330553.0290000001"/>
    <n v="1883473.2050000001"/>
    <x v="0"/>
    <x v="2"/>
    <x v="2"/>
    <x v="11"/>
    <s v="GASTOS SERV.SOC"/>
    <m/>
  </r>
  <r>
    <x v="36"/>
    <x v="36"/>
    <x v="36"/>
    <x v="23"/>
    <x v="26"/>
    <n v="0"/>
    <n v="0"/>
    <x v="0"/>
    <x v="2"/>
    <x v="2"/>
    <x v="11"/>
    <s v="GASTOS SERV.SOC"/>
    <m/>
  </r>
  <r>
    <x v="36"/>
    <x v="36"/>
    <x v="2"/>
    <x v="26"/>
    <x v="40"/>
    <n v="64281563.957999997"/>
    <n v="73596410.378999993"/>
    <x v="1"/>
    <x v="1"/>
    <x v="1"/>
    <x v="1"/>
    <m/>
    <m/>
  </r>
  <r>
    <x v="36"/>
    <x v="36"/>
    <x v="2"/>
    <x v="28"/>
    <x v="41"/>
    <n v="260657753.31400001"/>
    <n v="273987818.41100001"/>
    <x v="1"/>
    <x v="1"/>
    <x v="1"/>
    <x v="1"/>
    <m/>
    <m/>
  </r>
  <r>
    <x v="36"/>
    <x v="36"/>
    <x v="2"/>
    <x v="29"/>
    <x v="42"/>
    <m/>
    <m/>
    <x v="1"/>
    <x v="1"/>
    <x v="1"/>
    <x v="1"/>
    <m/>
    <m/>
  </r>
  <r>
    <x v="36"/>
    <x v="36"/>
    <x v="2"/>
    <x v="30"/>
    <x v="43"/>
    <n v="32667734.549999997"/>
    <n v="35023260"/>
    <x v="1"/>
    <x v="1"/>
    <x v="1"/>
    <x v="1"/>
    <m/>
    <m/>
  </r>
  <r>
    <x v="36"/>
    <x v="36"/>
    <x v="37"/>
    <x v="31"/>
    <x v="44"/>
    <n v="30489885.579999998"/>
    <n v="32688376"/>
    <x v="0"/>
    <x v="2"/>
    <x v="3"/>
    <x v="12"/>
    <s v="APROP. DE  LEY"/>
    <m/>
  </r>
  <r>
    <x v="36"/>
    <x v="36"/>
    <x v="38"/>
    <x v="32"/>
    <x v="45"/>
    <n v="0"/>
    <n v="0"/>
    <x v="0"/>
    <x v="2"/>
    <x v="3"/>
    <x v="12"/>
    <s v="APROP. DE  LEY"/>
    <m/>
  </r>
  <r>
    <x v="36"/>
    <x v="36"/>
    <x v="39"/>
    <x v="33"/>
    <x v="46"/>
    <n v="2177848.9700000002"/>
    <n v="2334884"/>
    <x v="0"/>
    <x v="2"/>
    <x v="3"/>
    <x v="12"/>
    <s v="APROP. DE  LEY"/>
    <m/>
  </r>
  <r>
    <x v="36"/>
    <x v="36"/>
    <x v="40"/>
    <x v="34"/>
    <x v="47"/>
    <n v="24500800.943"/>
    <n v="26267445"/>
    <x v="0"/>
    <x v="2"/>
    <x v="3"/>
    <x v="12"/>
    <s v="APROP. DE  LEY"/>
    <m/>
  </r>
  <r>
    <x v="36"/>
    <x v="36"/>
    <x v="41"/>
    <x v="35"/>
    <x v="48"/>
    <n v="10889244.877"/>
    <n v="11674420"/>
    <x v="0"/>
    <x v="2"/>
    <x v="3"/>
    <x v="12"/>
    <s v="APROP. DE  LEY"/>
    <m/>
  </r>
  <r>
    <x v="36"/>
    <x v="36"/>
    <x v="42"/>
    <x v="36"/>
    <x v="49"/>
    <n v="13611556.066"/>
    <n v="14593025"/>
    <x v="0"/>
    <x v="2"/>
    <x v="3"/>
    <x v="12"/>
    <s v="APROP. DE  LEY"/>
    <m/>
  </r>
  <r>
    <x v="36"/>
    <x v="36"/>
    <x v="43"/>
    <x v="37"/>
    <x v="50"/>
    <n v="0"/>
    <n v="0"/>
    <x v="0"/>
    <x v="2"/>
    <x v="3"/>
    <x v="12"/>
    <s v="APROP. DE  LEY"/>
    <m/>
  </r>
  <r>
    <x v="36"/>
    <x v="36"/>
    <x v="44"/>
    <x v="38"/>
    <x v="51"/>
    <n v="4355697.9419999998"/>
    <n v="4669767.9589999998"/>
    <x v="0"/>
    <x v="2"/>
    <x v="3"/>
    <x v="12"/>
    <s v="APROP. DE  LEY"/>
    <m/>
  </r>
  <r>
    <x v="36"/>
    <x v="36"/>
    <x v="45"/>
    <x v="39"/>
    <x v="52"/>
    <n v="2177848.9679999999"/>
    <n v="2334883.9780000001"/>
    <x v="0"/>
    <x v="2"/>
    <x v="3"/>
    <x v="12"/>
    <s v="APROP. DE  LEY"/>
    <m/>
  </r>
  <r>
    <x v="36"/>
    <x v="36"/>
    <x v="46"/>
    <x v="40"/>
    <x v="53"/>
    <n v="162193.875"/>
    <n v="73213.456000000006"/>
    <x v="0"/>
    <x v="2"/>
    <x v="3"/>
    <x v="12"/>
    <s v="APROP. DE  LEY"/>
    <m/>
  </r>
  <r>
    <x v="36"/>
    <x v="36"/>
    <x v="2"/>
    <x v="41"/>
    <x v="54"/>
    <n v="63864276.278000005"/>
    <n v="68368570.393000007"/>
    <x v="1"/>
    <x v="1"/>
    <x v="1"/>
    <x v="1"/>
    <m/>
    <m/>
  </r>
  <r>
    <x v="36"/>
    <x v="36"/>
    <x v="2"/>
    <x v="42"/>
    <x v="55"/>
    <m/>
    <m/>
    <x v="1"/>
    <x v="1"/>
    <x v="1"/>
    <x v="1"/>
    <m/>
    <m/>
  </r>
  <r>
    <x v="36"/>
    <x v="36"/>
    <x v="47"/>
    <x v="27"/>
    <x v="56"/>
    <n v="1565833.4280000001"/>
    <n v="408676.78100000002"/>
    <x v="0"/>
    <x v="2"/>
    <x v="4"/>
    <x v="13"/>
    <s v="OTRO GASTOS"/>
    <m/>
  </r>
  <r>
    <x v="36"/>
    <x v="36"/>
    <x v="48"/>
    <x v="9"/>
    <x v="8"/>
    <n v="1517379.095"/>
    <n v="1959596.736"/>
    <x v="0"/>
    <x v="2"/>
    <x v="4"/>
    <x v="13"/>
    <s v="GASTOS MERCADEO"/>
    <s v="GASTOS MERCADEO"/>
  </r>
  <r>
    <x v="36"/>
    <x v="36"/>
    <x v="49"/>
    <x v="10"/>
    <x v="57"/>
    <n v="0"/>
    <n v="0"/>
    <x v="0"/>
    <x v="2"/>
    <x v="4"/>
    <x v="13"/>
    <s v="GASTOS SALUD"/>
    <s v="EPS-S"/>
  </r>
  <r>
    <x v="36"/>
    <x v="36"/>
    <x v="50"/>
    <x v="11"/>
    <x v="58"/>
    <n v="3907209.03"/>
    <n v="4590451.6040000003"/>
    <x v="0"/>
    <x v="2"/>
    <x v="4"/>
    <x v="13"/>
    <s v="GASTOS SALUD"/>
    <s v="IPS"/>
  </r>
  <r>
    <x v="36"/>
    <x v="36"/>
    <x v="51"/>
    <x v="12"/>
    <x v="59"/>
    <n v="0"/>
    <n v="0"/>
    <x v="0"/>
    <x v="2"/>
    <x v="4"/>
    <x v="13"/>
    <s v="GASTOS SALUD"/>
    <s v="EPS"/>
  </r>
  <r>
    <x v="36"/>
    <x v="36"/>
    <x v="52"/>
    <x v="13"/>
    <x v="14"/>
    <n v="0"/>
    <n v="0"/>
    <x v="0"/>
    <x v="2"/>
    <x v="4"/>
    <x v="13"/>
    <s v="GASTOS SALUD"/>
    <s v="MED-PRE"/>
  </r>
  <r>
    <x v="36"/>
    <x v="36"/>
    <x v="53"/>
    <x v="14"/>
    <x v="17"/>
    <n v="0"/>
    <n v="0"/>
    <x v="0"/>
    <x v="2"/>
    <x v="4"/>
    <x v="13"/>
    <s v="GASTOS SERV.SOC"/>
    <m/>
  </r>
  <r>
    <x v="36"/>
    <x v="36"/>
    <x v="54"/>
    <x v="15"/>
    <x v="18"/>
    <n v="69032.494000000006"/>
    <n v="161716.052"/>
    <x v="0"/>
    <x v="2"/>
    <x v="4"/>
    <x v="13"/>
    <s v="GASTOS SERV.SOC"/>
    <m/>
  </r>
  <r>
    <x v="36"/>
    <x v="36"/>
    <x v="55"/>
    <x v="16"/>
    <x v="37"/>
    <n v="24062.425999999999"/>
    <n v="83874.406000000003"/>
    <x v="0"/>
    <x v="2"/>
    <x v="4"/>
    <x v="13"/>
    <s v="GASTOS SERV.SOC"/>
    <m/>
  </r>
  <r>
    <x v="36"/>
    <x v="36"/>
    <x v="56"/>
    <x v="17"/>
    <x v="20"/>
    <n v="7920.598"/>
    <n v="12480.303"/>
    <x v="0"/>
    <x v="2"/>
    <x v="4"/>
    <x v="13"/>
    <s v="GASTOS SERV.SOC"/>
    <m/>
  </r>
  <r>
    <x v="36"/>
    <x v="36"/>
    <x v="57"/>
    <x v="18"/>
    <x v="21"/>
    <n v="29690.654999999999"/>
    <n v="47814.673000000003"/>
    <x v="0"/>
    <x v="2"/>
    <x v="4"/>
    <x v="13"/>
    <s v="GASTOS SERV.SOC"/>
    <m/>
  </r>
  <r>
    <x v="36"/>
    <x v="36"/>
    <x v="58"/>
    <x v="19"/>
    <x v="22"/>
    <n v="1090912.67"/>
    <n v="911577.799"/>
    <x v="0"/>
    <x v="2"/>
    <x v="4"/>
    <x v="13"/>
    <s v="GASTOS SERV.SOC"/>
    <m/>
  </r>
  <r>
    <x v="36"/>
    <x v="36"/>
    <x v="59"/>
    <x v="20"/>
    <x v="23"/>
    <n v="404524.63099999999"/>
    <n v="348104.576"/>
    <x v="0"/>
    <x v="2"/>
    <x v="4"/>
    <x v="13"/>
    <s v="GASTOS SERV.SOC"/>
    <m/>
  </r>
  <r>
    <x v="36"/>
    <x v="36"/>
    <x v="60"/>
    <x v="21"/>
    <x v="38"/>
    <n v="37538.224000000002"/>
    <n v="2843.884"/>
    <x v="0"/>
    <x v="2"/>
    <x v="4"/>
    <x v="13"/>
    <s v="GASTOS SERV.SOC"/>
    <s v="CRED. SOCIAL"/>
  </r>
  <r>
    <x v="36"/>
    <x v="36"/>
    <x v="61"/>
    <x v="22"/>
    <x v="25"/>
    <n v="13489.474"/>
    <n v="43242.673000000003"/>
    <x v="0"/>
    <x v="2"/>
    <x v="4"/>
    <x v="13"/>
    <s v="GASTOS SERV.SOC"/>
    <m/>
  </r>
  <r>
    <x v="36"/>
    <x v="36"/>
    <x v="62"/>
    <x v="23"/>
    <x v="26"/>
    <n v="0"/>
    <n v="0"/>
    <x v="0"/>
    <x v="2"/>
    <x v="4"/>
    <x v="13"/>
    <s v="GASTOS SERV.SOC"/>
    <m/>
  </r>
  <r>
    <x v="36"/>
    <x v="36"/>
    <x v="2"/>
    <x v="43"/>
    <x v="60"/>
    <n v="8667592.7249999978"/>
    <n v="8570379.4870000016"/>
    <x v="1"/>
    <x v="1"/>
    <x v="1"/>
    <x v="1"/>
    <m/>
    <m/>
  </r>
  <r>
    <x v="36"/>
    <x v="36"/>
    <x v="2"/>
    <x v="25"/>
    <x v="61"/>
    <m/>
    <m/>
    <x v="1"/>
    <x v="1"/>
    <x v="1"/>
    <x v="1"/>
    <m/>
    <m/>
  </r>
  <r>
    <x v="36"/>
    <x v="36"/>
    <x v="63"/>
    <x v="44"/>
    <x v="62"/>
    <n v="314151.42"/>
    <n v="195057"/>
    <x v="0"/>
    <x v="2"/>
    <x v="5"/>
    <x v="14"/>
    <s v="OTRO GASTOS"/>
    <m/>
  </r>
  <r>
    <x v="36"/>
    <x v="36"/>
    <x v="64"/>
    <x v="45"/>
    <x v="63"/>
    <n v="0"/>
    <n v="0"/>
    <x v="0"/>
    <x v="2"/>
    <x v="5"/>
    <x v="14"/>
    <s v="OTRO GASTOS"/>
    <m/>
  </r>
  <r>
    <x v="36"/>
    <x v="36"/>
    <x v="2"/>
    <x v="46"/>
    <x v="62"/>
    <n v="314151.42"/>
    <n v="195057"/>
    <x v="1"/>
    <x v="1"/>
    <x v="1"/>
    <x v="1"/>
    <m/>
    <m/>
  </r>
  <r>
    <x v="36"/>
    <x v="36"/>
    <x v="65"/>
    <x v="47"/>
    <x v="64"/>
    <n v="333503773.73700005"/>
    <n v="351121825.29100001"/>
    <x v="1"/>
    <x v="1"/>
    <x v="1"/>
    <x v="1"/>
    <m/>
    <m/>
  </r>
  <r>
    <x v="36"/>
    <x v="36"/>
    <x v="66"/>
    <x v="25"/>
    <x v="65"/>
    <n v="792519405.18099999"/>
    <n v="800655068.29299998"/>
    <x v="1"/>
    <x v="1"/>
    <x v="1"/>
    <x v="1"/>
    <m/>
    <m/>
  </r>
  <r>
    <x v="36"/>
    <x v="36"/>
    <x v="2"/>
    <x v="25"/>
    <x v="66"/>
    <m/>
    <m/>
    <x v="1"/>
    <x v="1"/>
    <x v="1"/>
    <x v="1"/>
    <m/>
    <m/>
  </r>
  <r>
    <x v="36"/>
    <x v="36"/>
    <x v="67"/>
    <x v="48"/>
    <x v="66"/>
    <n v="16860019.664000034"/>
    <n v="34831956.288999915"/>
    <x v="1"/>
    <x v="1"/>
    <x v="1"/>
    <x v="1"/>
    <m/>
    <m/>
  </r>
  <r>
    <x v="37"/>
    <x v="37"/>
    <x v="0"/>
    <x v="0"/>
    <x v="0"/>
    <n v="4114069"/>
    <n v="4391194"/>
    <x v="0"/>
    <x v="0"/>
    <x v="0"/>
    <x v="0"/>
    <s v="SUBSIDIO DINERO"/>
    <s v="SUB-DINERO"/>
  </r>
  <r>
    <x v="37"/>
    <x v="37"/>
    <x v="1"/>
    <x v="1"/>
    <x v="1"/>
    <n v="474703"/>
    <n v="592210"/>
    <x v="0"/>
    <x v="0"/>
    <x v="0"/>
    <x v="0"/>
    <s v="SUBSIDIO DINERO"/>
    <s v="SUB-DINERO"/>
  </r>
  <r>
    <x v="37"/>
    <x v="37"/>
    <x v="2"/>
    <x v="2"/>
    <x v="2"/>
    <n v="4588772"/>
    <n v="4983404"/>
    <x v="1"/>
    <x v="1"/>
    <x v="1"/>
    <x v="1"/>
    <m/>
    <m/>
  </r>
  <r>
    <x v="37"/>
    <x v="37"/>
    <x v="3"/>
    <x v="3"/>
    <x v="3"/>
    <n v="0"/>
    <n v="253175"/>
    <x v="0"/>
    <x v="0"/>
    <x v="0"/>
    <x v="2"/>
    <s v="OTRO GASTOS"/>
    <s v="SUB-DINERO"/>
  </r>
  <r>
    <x v="37"/>
    <x v="37"/>
    <x v="4"/>
    <x v="4"/>
    <x v="4"/>
    <n v="0"/>
    <n v="0"/>
    <x v="0"/>
    <x v="0"/>
    <x v="0"/>
    <x v="3"/>
    <s v="OTRO GASTOS"/>
    <m/>
  </r>
  <r>
    <x v="37"/>
    <x v="37"/>
    <x v="2"/>
    <x v="5"/>
    <x v="5"/>
    <n v="0"/>
    <n v="0"/>
    <x v="1"/>
    <x v="1"/>
    <x v="1"/>
    <x v="1"/>
    <m/>
    <m/>
  </r>
  <r>
    <x v="37"/>
    <x v="37"/>
    <x v="5"/>
    <x v="6"/>
    <x v="6"/>
    <n v="0"/>
    <n v="0"/>
    <x v="0"/>
    <x v="0"/>
    <x v="0"/>
    <x v="4"/>
    <s v="OTRO GASTOS"/>
    <m/>
  </r>
  <r>
    <x v="37"/>
    <x v="37"/>
    <x v="2"/>
    <x v="7"/>
    <x v="7"/>
    <n v="0"/>
    <n v="0"/>
    <x v="1"/>
    <x v="1"/>
    <x v="1"/>
    <x v="1"/>
    <m/>
    <m/>
  </r>
  <r>
    <x v="37"/>
    <x v="37"/>
    <x v="2"/>
    <x v="8"/>
    <x v="8"/>
    <m/>
    <m/>
    <x v="1"/>
    <x v="1"/>
    <x v="1"/>
    <x v="1"/>
    <m/>
    <m/>
  </r>
  <r>
    <x v="37"/>
    <x v="37"/>
    <x v="6"/>
    <x v="9"/>
    <x v="9"/>
    <n v="0"/>
    <n v="0"/>
    <x v="0"/>
    <x v="0"/>
    <x v="0"/>
    <x v="5"/>
    <s v="GASTOS MERCADEO"/>
    <s v="GASTOS MERCADEO"/>
  </r>
  <r>
    <x v="37"/>
    <x v="37"/>
    <x v="2"/>
    <x v="8"/>
    <x v="10"/>
    <m/>
    <m/>
    <x v="1"/>
    <x v="1"/>
    <x v="1"/>
    <x v="1"/>
    <m/>
    <m/>
  </r>
  <r>
    <x v="37"/>
    <x v="37"/>
    <x v="7"/>
    <x v="10"/>
    <x v="11"/>
    <n v="0"/>
    <n v="0"/>
    <x v="0"/>
    <x v="0"/>
    <x v="0"/>
    <x v="6"/>
    <s v="GASTOS SALUD"/>
    <s v="EPS-S"/>
  </r>
  <r>
    <x v="37"/>
    <x v="37"/>
    <x v="8"/>
    <x v="11"/>
    <x v="12"/>
    <n v="0"/>
    <n v="0"/>
    <x v="0"/>
    <x v="0"/>
    <x v="0"/>
    <x v="6"/>
    <s v="GASTOS SALUD"/>
    <s v="IPS"/>
  </r>
  <r>
    <x v="37"/>
    <x v="37"/>
    <x v="9"/>
    <x v="12"/>
    <x v="13"/>
    <n v="0"/>
    <n v="0"/>
    <x v="0"/>
    <x v="0"/>
    <x v="0"/>
    <x v="6"/>
    <s v="GASTOS SALUD"/>
    <s v="EPS"/>
  </r>
  <r>
    <x v="37"/>
    <x v="37"/>
    <x v="10"/>
    <x v="13"/>
    <x v="14"/>
    <n v="0"/>
    <n v="0"/>
    <x v="0"/>
    <x v="0"/>
    <x v="0"/>
    <x v="6"/>
    <s v="GASTOS SALUD"/>
    <s v="MED-PRE"/>
  </r>
  <r>
    <x v="37"/>
    <x v="37"/>
    <x v="2"/>
    <x v="8"/>
    <x v="15"/>
    <n v="0"/>
    <n v="0"/>
    <x v="1"/>
    <x v="1"/>
    <x v="1"/>
    <x v="1"/>
    <m/>
    <m/>
  </r>
  <r>
    <x v="37"/>
    <x v="37"/>
    <x v="2"/>
    <x v="8"/>
    <x v="16"/>
    <m/>
    <m/>
    <x v="1"/>
    <x v="1"/>
    <x v="1"/>
    <x v="1"/>
    <m/>
    <m/>
  </r>
  <r>
    <x v="37"/>
    <x v="37"/>
    <x v="11"/>
    <x v="14"/>
    <x v="17"/>
    <n v="0"/>
    <n v="0"/>
    <x v="0"/>
    <x v="0"/>
    <x v="0"/>
    <x v="7"/>
    <s v="GASTOS SERV.SOC"/>
    <m/>
  </r>
  <r>
    <x v="37"/>
    <x v="37"/>
    <x v="12"/>
    <x v="15"/>
    <x v="18"/>
    <n v="40545"/>
    <n v="28687"/>
    <x v="0"/>
    <x v="0"/>
    <x v="0"/>
    <x v="7"/>
    <s v="GASTOS SERV.SOC"/>
    <m/>
  </r>
  <r>
    <x v="37"/>
    <x v="37"/>
    <x v="13"/>
    <x v="16"/>
    <x v="19"/>
    <n v="315299"/>
    <n v="334264"/>
    <x v="0"/>
    <x v="0"/>
    <x v="0"/>
    <x v="7"/>
    <s v="GASTOS SERV.SOC"/>
    <m/>
  </r>
  <r>
    <x v="37"/>
    <x v="37"/>
    <x v="14"/>
    <x v="17"/>
    <x v="20"/>
    <n v="0"/>
    <n v="0"/>
    <x v="0"/>
    <x v="0"/>
    <x v="0"/>
    <x v="7"/>
    <s v="GASTOS SERV.SOC"/>
    <m/>
  </r>
  <r>
    <x v="37"/>
    <x v="37"/>
    <x v="15"/>
    <x v="18"/>
    <x v="21"/>
    <n v="0"/>
    <n v="0"/>
    <x v="0"/>
    <x v="0"/>
    <x v="0"/>
    <x v="7"/>
    <s v="GASTOS SERV.SOC"/>
    <m/>
  </r>
  <r>
    <x v="37"/>
    <x v="37"/>
    <x v="16"/>
    <x v="19"/>
    <x v="22"/>
    <n v="509250"/>
    <n v="109437"/>
    <x v="0"/>
    <x v="0"/>
    <x v="0"/>
    <x v="7"/>
    <s v="GASTOS SERV.SOC"/>
    <m/>
  </r>
  <r>
    <x v="37"/>
    <x v="37"/>
    <x v="17"/>
    <x v="20"/>
    <x v="23"/>
    <n v="295809"/>
    <n v="245450"/>
    <x v="0"/>
    <x v="0"/>
    <x v="0"/>
    <x v="7"/>
    <s v="GASTOS SERV.SOC"/>
    <m/>
  </r>
  <r>
    <x v="37"/>
    <x v="37"/>
    <x v="18"/>
    <x v="21"/>
    <x v="24"/>
    <n v="0"/>
    <n v="0"/>
    <x v="0"/>
    <x v="0"/>
    <x v="0"/>
    <x v="7"/>
    <s v="GASTOS SERV.SOC"/>
    <s v="CRED. SOCIAL"/>
  </r>
  <r>
    <x v="37"/>
    <x v="37"/>
    <x v="19"/>
    <x v="22"/>
    <x v="25"/>
    <n v="1687"/>
    <n v="1380"/>
    <x v="0"/>
    <x v="0"/>
    <x v="0"/>
    <x v="7"/>
    <s v="GASTOS SERV.SOC"/>
    <m/>
  </r>
  <r>
    <x v="37"/>
    <x v="37"/>
    <x v="20"/>
    <x v="23"/>
    <x v="26"/>
    <n v="43693"/>
    <n v="628189"/>
    <x v="0"/>
    <x v="0"/>
    <x v="0"/>
    <x v="7"/>
    <s v="GASTOS SERV.SOC"/>
    <m/>
  </r>
  <r>
    <x v="37"/>
    <x v="37"/>
    <x v="2"/>
    <x v="8"/>
    <x v="27"/>
    <n v="1206283"/>
    <n v="1347407"/>
    <x v="1"/>
    <x v="1"/>
    <x v="1"/>
    <x v="1"/>
    <m/>
    <m/>
  </r>
  <r>
    <x v="37"/>
    <x v="37"/>
    <x v="2"/>
    <x v="24"/>
    <x v="28"/>
    <n v="5795055"/>
    <n v="6583986"/>
    <x v="1"/>
    <x v="1"/>
    <x v="1"/>
    <x v="1"/>
    <m/>
    <m/>
  </r>
  <r>
    <x v="37"/>
    <x v="37"/>
    <x v="2"/>
    <x v="25"/>
    <x v="29"/>
    <m/>
    <m/>
    <x v="1"/>
    <x v="1"/>
    <x v="1"/>
    <x v="1"/>
    <m/>
    <m/>
  </r>
  <r>
    <x v="37"/>
    <x v="37"/>
    <x v="2"/>
    <x v="26"/>
    <x v="30"/>
    <m/>
    <m/>
    <x v="1"/>
    <x v="1"/>
    <x v="1"/>
    <x v="1"/>
    <m/>
    <m/>
  </r>
  <r>
    <x v="37"/>
    <x v="37"/>
    <x v="21"/>
    <x v="27"/>
    <x v="31"/>
    <n v="881531"/>
    <n v="1045766"/>
    <x v="0"/>
    <x v="2"/>
    <x v="2"/>
    <x v="8"/>
    <s v="GTOS ADMON"/>
    <m/>
  </r>
  <r>
    <x v="37"/>
    <x v="37"/>
    <x v="2"/>
    <x v="26"/>
    <x v="8"/>
    <m/>
    <m/>
    <x v="1"/>
    <x v="1"/>
    <x v="1"/>
    <x v="1"/>
    <m/>
    <m/>
  </r>
  <r>
    <x v="37"/>
    <x v="37"/>
    <x v="22"/>
    <x v="9"/>
    <x v="32"/>
    <n v="0"/>
    <n v="0"/>
    <x v="0"/>
    <x v="2"/>
    <x v="2"/>
    <x v="9"/>
    <s v="GASTOS MERCADEO"/>
    <s v="GASTOS MERCADEO"/>
  </r>
  <r>
    <x v="37"/>
    <x v="37"/>
    <x v="2"/>
    <x v="26"/>
    <x v="33"/>
    <m/>
    <m/>
    <x v="1"/>
    <x v="1"/>
    <x v="1"/>
    <x v="1"/>
    <m/>
    <m/>
  </r>
  <r>
    <x v="37"/>
    <x v="37"/>
    <x v="23"/>
    <x v="10"/>
    <x v="34"/>
    <n v="0"/>
    <n v="0"/>
    <x v="0"/>
    <x v="2"/>
    <x v="2"/>
    <x v="10"/>
    <s v="GASTOS SALUD"/>
    <s v="EPS-S"/>
  </r>
  <r>
    <x v="37"/>
    <x v="37"/>
    <x v="24"/>
    <x v="11"/>
    <x v="12"/>
    <n v="0"/>
    <n v="0"/>
    <x v="0"/>
    <x v="2"/>
    <x v="2"/>
    <x v="10"/>
    <s v="GASTOS SALUD"/>
    <s v="IPS"/>
  </r>
  <r>
    <x v="37"/>
    <x v="37"/>
    <x v="25"/>
    <x v="12"/>
    <x v="13"/>
    <n v="0"/>
    <n v="0"/>
    <x v="0"/>
    <x v="2"/>
    <x v="2"/>
    <x v="10"/>
    <s v="GASTOS SALUD"/>
    <s v="EPS"/>
  </r>
  <r>
    <x v="37"/>
    <x v="37"/>
    <x v="26"/>
    <x v="13"/>
    <x v="14"/>
    <n v="0"/>
    <n v="0"/>
    <x v="0"/>
    <x v="2"/>
    <x v="2"/>
    <x v="10"/>
    <s v="GASTOS SALUD"/>
    <s v="MED-PRE"/>
  </r>
  <r>
    <x v="37"/>
    <x v="37"/>
    <x v="2"/>
    <x v="26"/>
    <x v="35"/>
    <n v="0"/>
    <n v="0"/>
    <x v="1"/>
    <x v="1"/>
    <x v="1"/>
    <x v="1"/>
    <m/>
    <m/>
  </r>
  <r>
    <x v="37"/>
    <x v="37"/>
    <x v="2"/>
    <x v="26"/>
    <x v="36"/>
    <m/>
    <m/>
    <x v="1"/>
    <x v="1"/>
    <x v="1"/>
    <x v="1"/>
    <m/>
    <m/>
  </r>
  <r>
    <x v="37"/>
    <x v="37"/>
    <x v="27"/>
    <x v="14"/>
    <x v="17"/>
    <n v="0"/>
    <n v="0"/>
    <x v="0"/>
    <x v="2"/>
    <x v="2"/>
    <x v="11"/>
    <s v="GASTOS SERV.SOC"/>
    <m/>
  </r>
  <r>
    <x v="37"/>
    <x v="37"/>
    <x v="28"/>
    <x v="15"/>
    <x v="18"/>
    <n v="174843"/>
    <n v="284706"/>
    <x v="0"/>
    <x v="2"/>
    <x v="2"/>
    <x v="11"/>
    <s v="GASTOS SERV.SOC"/>
    <m/>
  </r>
  <r>
    <x v="37"/>
    <x v="37"/>
    <x v="29"/>
    <x v="16"/>
    <x v="37"/>
    <n v="1991938"/>
    <n v="1810478"/>
    <x v="0"/>
    <x v="2"/>
    <x v="2"/>
    <x v="11"/>
    <s v="GASTOS SERV.SOC"/>
    <m/>
  </r>
  <r>
    <x v="37"/>
    <x v="37"/>
    <x v="30"/>
    <x v="17"/>
    <x v="20"/>
    <n v="0"/>
    <n v="0"/>
    <x v="0"/>
    <x v="2"/>
    <x v="2"/>
    <x v="11"/>
    <s v="GASTOS SERV.SOC"/>
    <m/>
  </r>
  <r>
    <x v="37"/>
    <x v="37"/>
    <x v="31"/>
    <x v="18"/>
    <x v="21"/>
    <n v="0"/>
    <n v="0"/>
    <x v="0"/>
    <x v="2"/>
    <x v="2"/>
    <x v="11"/>
    <s v="GASTOS SERV.SOC"/>
    <m/>
  </r>
  <r>
    <x v="37"/>
    <x v="37"/>
    <x v="32"/>
    <x v="19"/>
    <x v="22"/>
    <n v="35297"/>
    <n v="590"/>
    <x v="0"/>
    <x v="2"/>
    <x v="2"/>
    <x v="11"/>
    <s v="GASTOS SERV.SOC"/>
    <m/>
  </r>
  <r>
    <x v="37"/>
    <x v="37"/>
    <x v="33"/>
    <x v="20"/>
    <x v="23"/>
    <n v="927110"/>
    <n v="1282518"/>
    <x v="0"/>
    <x v="2"/>
    <x v="2"/>
    <x v="11"/>
    <s v="GASTOS SERV.SOC"/>
    <m/>
  </r>
  <r>
    <x v="37"/>
    <x v="37"/>
    <x v="34"/>
    <x v="21"/>
    <x v="38"/>
    <n v="23116"/>
    <n v="17130"/>
    <x v="0"/>
    <x v="2"/>
    <x v="2"/>
    <x v="11"/>
    <s v="GASTOS SERV.SOC"/>
    <s v="CRED. SOCIAL"/>
  </r>
  <r>
    <x v="37"/>
    <x v="37"/>
    <x v="35"/>
    <x v="22"/>
    <x v="39"/>
    <n v="0"/>
    <n v="0"/>
    <x v="0"/>
    <x v="2"/>
    <x v="2"/>
    <x v="11"/>
    <s v="GASTOS SERV.SOC"/>
    <m/>
  </r>
  <r>
    <x v="37"/>
    <x v="37"/>
    <x v="36"/>
    <x v="23"/>
    <x v="26"/>
    <n v="0"/>
    <n v="722"/>
    <x v="0"/>
    <x v="2"/>
    <x v="2"/>
    <x v="11"/>
    <s v="GASTOS SERV.SOC"/>
    <m/>
  </r>
  <r>
    <x v="37"/>
    <x v="37"/>
    <x v="2"/>
    <x v="26"/>
    <x v="40"/>
    <n v="3152304"/>
    <n v="3396144"/>
    <x v="1"/>
    <x v="1"/>
    <x v="1"/>
    <x v="1"/>
    <m/>
    <m/>
  </r>
  <r>
    <x v="37"/>
    <x v="37"/>
    <x v="2"/>
    <x v="28"/>
    <x v="41"/>
    <n v="4033835"/>
    <n v="4441910"/>
    <x v="1"/>
    <x v="1"/>
    <x v="1"/>
    <x v="1"/>
    <m/>
    <m/>
  </r>
  <r>
    <x v="37"/>
    <x v="37"/>
    <x v="2"/>
    <x v="29"/>
    <x v="42"/>
    <m/>
    <m/>
    <x v="1"/>
    <x v="1"/>
    <x v="1"/>
    <x v="1"/>
    <m/>
    <m/>
  </r>
  <r>
    <x v="37"/>
    <x v="37"/>
    <x v="2"/>
    <x v="30"/>
    <x v="43"/>
    <n v="881662"/>
    <n v="1099905"/>
    <x v="1"/>
    <x v="1"/>
    <x v="1"/>
    <x v="1"/>
    <m/>
    <m/>
  </r>
  <r>
    <x v="37"/>
    <x v="37"/>
    <x v="37"/>
    <x v="31"/>
    <x v="44"/>
    <n v="0"/>
    <n v="0"/>
    <x v="0"/>
    <x v="2"/>
    <x v="3"/>
    <x v="12"/>
    <s v="APROP. DE  LEY"/>
    <m/>
  </r>
  <r>
    <x v="37"/>
    <x v="37"/>
    <x v="38"/>
    <x v="32"/>
    <x v="45"/>
    <n v="661247"/>
    <n v="824929"/>
    <x v="0"/>
    <x v="2"/>
    <x v="3"/>
    <x v="12"/>
    <s v="APROP. DE  LEY"/>
    <m/>
  </r>
  <r>
    <x v="37"/>
    <x v="37"/>
    <x v="39"/>
    <x v="33"/>
    <x v="46"/>
    <n v="220415"/>
    <n v="274976"/>
    <x v="0"/>
    <x v="2"/>
    <x v="3"/>
    <x v="12"/>
    <s v="APROP. DE  LEY"/>
    <m/>
  </r>
  <r>
    <x v="37"/>
    <x v="37"/>
    <x v="40"/>
    <x v="34"/>
    <x v="47"/>
    <n v="1239838"/>
    <n v="1546741"/>
    <x v="0"/>
    <x v="2"/>
    <x v="3"/>
    <x v="12"/>
    <s v="APROP. DE  LEY"/>
    <m/>
  </r>
  <r>
    <x v="37"/>
    <x v="37"/>
    <x v="41"/>
    <x v="35"/>
    <x v="48"/>
    <n v="551039"/>
    <n v="687440"/>
    <x v="0"/>
    <x v="2"/>
    <x v="3"/>
    <x v="12"/>
    <s v="APROP. DE  LEY"/>
    <m/>
  </r>
  <r>
    <x v="37"/>
    <x v="37"/>
    <x v="42"/>
    <x v="36"/>
    <x v="49"/>
    <n v="688799"/>
    <n v="859301"/>
    <x v="0"/>
    <x v="2"/>
    <x v="3"/>
    <x v="12"/>
    <s v="APROP. DE  LEY"/>
    <m/>
  </r>
  <r>
    <x v="37"/>
    <x v="37"/>
    <x v="43"/>
    <x v="37"/>
    <x v="50"/>
    <n v="343435"/>
    <n v="428447"/>
    <x v="0"/>
    <x v="2"/>
    <x v="3"/>
    <x v="12"/>
    <s v="APROP. DE  LEY"/>
    <m/>
  </r>
  <r>
    <x v="37"/>
    <x v="37"/>
    <x v="44"/>
    <x v="38"/>
    <x v="51"/>
    <n v="220415"/>
    <n v="274976"/>
    <x v="0"/>
    <x v="2"/>
    <x v="3"/>
    <x v="12"/>
    <s v="APROP. DE  LEY"/>
    <m/>
  </r>
  <r>
    <x v="37"/>
    <x v="37"/>
    <x v="45"/>
    <x v="39"/>
    <x v="52"/>
    <n v="110208"/>
    <n v="137488"/>
    <x v="0"/>
    <x v="2"/>
    <x v="3"/>
    <x v="12"/>
    <s v="APROP. DE  LEY"/>
    <m/>
  </r>
  <r>
    <x v="37"/>
    <x v="37"/>
    <x v="46"/>
    <x v="40"/>
    <x v="53"/>
    <n v="55104"/>
    <n v="68744"/>
    <x v="0"/>
    <x v="2"/>
    <x v="3"/>
    <x v="12"/>
    <s v="APROP. DE  LEY"/>
    <m/>
  </r>
  <r>
    <x v="37"/>
    <x v="37"/>
    <x v="2"/>
    <x v="41"/>
    <x v="54"/>
    <n v="2850662"/>
    <n v="3556301"/>
    <x v="1"/>
    <x v="1"/>
    <x v="1"/>
    <x v="1"/>
    <m/>
    <m/>
  </r>
  <r>
    <x v="37"/>
    <x v="37"/>
    <x v="2"/>
    <x v="42"/>
    <x v="55"/>
    <m/>
    <m/>
    <x v="1"/>
    <x v="1"/>
    <x v="1"/>
    <x v="1"/>
    <m/>
    <m/>
  </r>
  <r>
    <x v="37"/>
    <x v="37"/>
    <x v="47"/>
    <x v="27"/>
    <x v="56"/>
    <n v="104965"/>
    <n v="172819"/>
    <x v="0"/>
    <x v="2"/>
    <x v="4"/>
    <x v="13"/>
    <s v="OTRO GASTOS"/>
    <m/>
  </r>
  <r>
    <x v="37"/>
    <x v="37"/>
    <x v="48"/>
    <x v="9"/>
    <x v="8"/>
    <n v="0"/>
    <n v="0"/>
    <x v="0"/>
    <x v="2"/>
    <x v="4"/>
    <x v="13"/>
    <s v="GASTOS MERCADEO"/>
    <s v="GASTOS MERCADEO"/>
  </r>
  <r>
    <x v="37"/>
    <x v="37"/>
    <x v="49"/>
    <x v="10"/>
    <x v="57"/>
    <n v="0"/>
    <n v="0"/>
    <x v="0"/>
    <x v="2"/>
    <x v="4"/>
    <x v="13"/>
    <s v="GASTOS SALUD"/>
    <s v="EPS-S"/>
  </r>
  <r>
    <x v="37"/>
    <x v="37"/>
    <x v="50"/>
    <x v="11"/>
    <x v="58"/>
    <n v="0"/>
    <n v="0"/>
    <x v="0"/>
    <x v="2"/>
    <x v="4"/>
    <x v="13"/>
    <s v="GASTOS SALUD"/>
    <s v="IPS"/>
  </r>
  <r>
    <x v="37"/>
    <x v="37"/>
    <x v="51"/>
    <x v="12"/>
    <x v="59"/>
    <n v="0"/>
    <n v="0"/>
    <x v="0"/>
    <x v="2"/>
    <x v="4"/>
    <x v="13"/>
    <s v="GASTOS SALUD"/>
    <s v="EPS"/>
  </r>
  <r>
    <x v="37"/>
    <x v="37"/>
    <x v="52"/>
    <x v="13"/>
    <x v="14"/>
    <n v="0"/>
    <n v="0"/>
    <x v="0"/>
    <x v="2"/>
    <x v="4"/>
    <x v="13"/>
    <s v="GASTOS SALUD"/>
    <s v="MED-PRE"/>
  </r>
  <r>
    <x v="37"/>
    <x v="37"/>
    <x v="53"/>
    <x v="14"/>
    <x v="17"/>
    <n v="0"/>
    <n v="0"/>
    <x v="0"/>
    <x v="2"/>
    <x v="4"/>
    <x v="13"/>
    <s v="GASTOS SERV.SOC"/>
    <m/>
  </r>
  <r>
    <x v="37"/>
    <x v="37"/>
    <x v="54"/>
    <x v="15"/>
    <x v="18"/>
    <n v="1289"/>
    <n v="5818"/>
    <x v="0"/>
    <x v="2"/>
    <x v="4"/>
    <x v="13"/>
    <s v="GASTOS SERV.SOC"/>
    <m/>
  </r>
  <r>
    <x v="37"/>
    <x v="37"/>
    <x v="55"/>
    <x v="16"/>
    <x v="37"/>
    <n v="60696"/>
    <n v="1278"/>
    <x v="0"/>
    <x v="2"/>
    <x v="4"/>
    <x v="13"/>
    <s v="GASTOS SERV.SOC"/>
    <m/>
  </r>
  <r>
    <x v="37"/>
    <x v="37"/>
    <x v="56"/>
    <x v="17"/>
    <x v="20"/>
    <n v="0"/>
    <n v="0"/>
    <x v="0"/>
    <x v="2"/>
    <x v="4"/>
    <x v="13"/>
    <s v="GASTOS SERV.SOC"/>
    <m/>
  </r>
  <r>
    <x v="37"/>
    <x v="37"/>
    <x v="57"/>
    <x v="18"/>
    <x v="21"/>
    <n v="0"/>
    <n v="0"/>
    <x v="0"/>
    <x v="2"/>
    <x v="4"/>
    <x v="13"/>
    <s v="GASTOS SERV.SOC"/>
    <m/>
  </r>
  <r>
    <x v="37"/>
    <x v="37"/>
    <x v="58"/>
    <x v="19"/>
    <x v="22"/>
    <n v="1210"/>
    <n v="0"/>
    <x v="0"/>
    <x v="2"/>
    <x v="4"/>
    <x v="13"/>
    <s v="GASTOS SERV.SOC"/>
    <m/>
  </r>
  <r>
    <x v="37"/>
    <x v="37"/>
    <x v="59"/>
    <x v="20"/>
    <x v="23"/>
    <n v="9851"/>
    <n v="8656"/>
    <x v="0"/>
    <x v="2"/>
    <x v="4"/>
    <x v="13"/>
    <s v="GASTOS SERV.SOC"/>
    <m/>
  </r>
  <r>
    <x v="37"/>
    <x v="37"/>
    <x v="60"/>
    <x v="21"/>
    <x v="38"/>
    <n v="0"/>
    <n v="2"/>
    <x v="0"/>
    <x v="2"/>
    <x v="4"/>
    <x v="13"/>
    <s v="GASTOS SERV.SOC"/>
    <s v="CRED. SOCIAL"/>
  </r>
  <r>
    <x v="37"/>
    <x v="37"/>
    <x v="61"/>
    <x v="22"/>
    <x v="25"/>
    <n v="0"/>
    <n v="0"/>
    <x v="0"/>
    <x v="2"/>
    <x v="4"/>
    <x v="13"/>
    <s v="GASTOS SERV.SOC"/>
    <m/>
  </r>
  <r>
    <x v="37"/>
    <x v="37"/>
    <x v="62"/>
    <x v="23"/>
    <x v="26"/>
    <n v="206"/>
    <n v="15"/>
    <x v="0"/>
    <x v="2"/>
    <x v="4"/>
    <x v="13"/>
    <s v="GASTOS SERV.SOC"/>
    <m/>
  </r>
  <r>
    <x v="37"/>
    <x v="37"/>
    <x v="2"/>
    <x v="43"/>
    <x v="60"/>
    <n v="178217"/>
    <n v="188588"/>
    <x v="1"/>
    <x v="1"/>
    <x v="1"/>
    <x v="1"/>
    <m/>
    <m/>
  </r>
  <r>
    <x v="37"/>
    <x v="37"/>
    <x v="2"/>
    <x v="25"/>
    <x v="61"/>
    <m/>
    <m/>
    <x v="1"/>
    <x v="1"/>
    <x v="1"/>
    <x v="1"/>
    <m/>
    <m/>
  </r>
  <r>
    <x v="37"/>
    <x v="37"/>
    <x v="63"/>
    <x v="44"/>
    <x v="62"/>
    <n v="0"/>
    <n v="0"/>
    <x v="0"/>
    <x v="2"/>
    <x v="5"/>
    <x v="14"/>
    <s v="OTRO GASTOS"/>
    <m/>
  </r>
  <r>
    <x v="37"/>
    <x v="37"/>
    <x v="64"/>
    <x v="45"/>
    <x v="63"/>
    <n v="0"/>
    <n v="0"/>
    <x v="0"/>
    <x v="2"/>
    <x v="5"/>
    <x v="14"/>
    <s v="OTRO GASTOS"/>
    <m/>
  </r>
  <r>
    <x v="37"/>
    <x v="37"/>
    <x v="2"/>
    <x v="46"/>
    <x v="62"/>
    <n v="0"/>
    <n v="0"/>
    <x v="1"/>
    <x v="1"/>
    <x v="1"/>
    <x v="1"/>
    <m/>
    <m/>
  </r>
  <r>
    <x v="37"/>
    <x v="37"/>
    <x v="65"/>
    <x v="47"/>
    <x v="64"/>
    <n v="7062714"/>
    <n v="8186799"/>
    <x v="1"/>
    <x v="1"/>
    <x v="1"/>
    <x v="1"/>
    <m/>
    <m/>
  </r>
  <r>
    <x v="37"/>
    <x v="37"/>
    <x v="66"/>
    <x v="25"/>
    <x v="65"/>
    <n v="12857769"/>
    <n v="14770785"/>
    <x v="1"/>
    <x v="1"/>
    <x v="1"/>
    <x v="1"/>
    <m/>
    <m/>
  </r>
  <r>
    <x v="37"/>
    <x v="37"/>
    <x v="2"/>
    <x v="25"/>
    <x v="66"/>
    <m/>
    <m/>
    <x v="1"/>
    <x v="1"/>
    <x v="1"/>
    <x v="1"/>
    <m/>
    <m/>
  </r>
  <r>
    <x v="37"/>
    <x v="37"/>
    <x v="67"/>
    <x v="48"/>
    <x v="66"/>
    <n v="784070"/>
    <n v="1542559"/>
    <x v="1"/>
    <x v="1"/>
    <x v="1"/>
    <x v="1"/>
    <m/>
    <m/>
  </r>
  <r>
    <x v="38"/>
    <x v="38"/>
    <x v="0"/>
    <x v="0"/>
    <x v="0"/>
    <n v="2357218"/>
    <n v="2727466"/>
    <x v="0"/>
    <x v="0"/>
    <x v="0"/>
    <x v="0"/>
    <s v="SUBSIDIO DINERO"/>
    <s v="SUB-DINERO"/>
  </r>
  <r>
    <x v="38"/>
    <x v="38"/>
    <x v="1"/>
    <x v="1"/>
    <x v="1"/>
    <n v="80766"/>
    <n v="91328"/>
    <x v="0"/>
    <x v="0"/>
    <x v="0"/>
    <x v="0"/>
    <s v="SUBSIDIO DINERO"/>
    <s v="SUB-DINERO"/>
  </r>
  <r>
    <x v="38"/>
    <x v="38"/>
    <x v="2"/>
    <x v="2"/>
    <x v="2"/>
    <n v="2437984"/>
    <n v="2818794"/>
    <x v="1"/>
    <x v="1"/>
    <x v="1"/>
    <x v="1"/>
    <m/>
    <m/>
  </r>
  <r>
    <x v="38"/>
    <x v="38"/>
    <x v="3"/>
    <x v="3"/>
    <x v="3"/>
    <n v="0"/>
    <n v="0"/>
    <x v="0"/>
    <x v="0"/>
    <x v="0"/>
    <x v="2"/>
    <s v="OTRO GASTOS"/>
    <s v="SUB-DINERO"/>
  </r>
  <r>
    <x v="38"/>
    <x v="38"/>
    <x v="4"/>
    <x v="4"/>
    <x v="4"/>
    <n v="35905"/>
    <n v="21390"/>
    <x v="0"/>
    <x v="0"/>
    <x v="0"/>
    <x v="3"/>
    <s v="OTRO GASTOS"/>
    <m/>
  </r>
  <r>
    <x v="38"/>
    <x v="38"/>
    <x v="2"/>
    <x v="5"/>
    <x v="5"/>
    <n v="35905"/>
    <n v="21390"/>
    <x v="1"/>
    <x v="1"/>
    <x v="1"/>
    <x v="1"/>
    <m/>
    <m/>
  </r>
  <r>
    <x v="38"/>
    <x v="38"/>
    <x v="5"/>
    <x v="6"/>
    <x v="6"/>
    <n v="0"/>
    <n v="0"/>
    <x v="0"/>
    <x v="0"/>
    <x v="0"/>
    <x v="4"/>
    <s v="OTRO GASTOS"/>
    <m/>
  </r>
  <r>
    <x v="38"/>
    <x v="38"/>
    <x v="2"/>
    <x v="7"/>
    <x v="7"/>
    <n v="0"/>
    <n v="0"/>
    <x v="1"/>
    <x v="1"/>
    <x v="1"/>
    <x v="1"/>
    <m/>
    <m/>
  </r>
  <r>
    <x v="38"/>
    <x v="38"/>
    <x v="2"/>
    <x v="8"/>
    <x v="8"/>
    <m/>
    <m/>
    <x v="1"/>
    <x v="1"/>
    <x v="1"/>
    <x v="1"/>
    <m/>
    <m/>
  </r>
  <r>
    <x v="38"/>
    <x v="38"/>
    <x v="6"/>
    <x v="9"/>
    <x v="9"/>
    <n v="0"/>
    <n v="0"/>
    <x v="0"/>
    <x v="0"/>
    <x v="0"/>
    <x v="5"/>
    <s v="GASTOS MERCADEO"/>
    <s v="GASTOS MERCADEO"/>
  </r>
  <r>
    <x v="38"/>
    <x v="38"/>
    <x v="2"/>
    <x v="8"/>
    <x v="10"/>
    <m/>
    <m/>
    <x v="1"/>
    <x v="1"/>
    <x v="1"/>
    <x v="1"/>
    <m/>
    <m/>
  </r>
  <r>
    <x v="38"/>
    <x v="38"/>
    <x v="7"/>
    <x v="10"/>
    <x v="11"/>
    <n v="0"/>
    <n v="0"/>
    <x v="0"/>
    <x v="0"/>
    <x v="0"/>
    <x v="6"/>
    <s v="GASTOS SALUD"/>
    <s v="EPS-S"/>
  </r>
  <r>
    <x v="38"/>
    <x v="38"/>
    <x v="8"/>
    <x v="11"/>
    <x v="12"/>
    <n v="0"/>
    <n v="0"/>
    <x v="0"/>
    <x v="0"/>
    <x v="0"/>
    <x v="6"/>
    <s v="GASTOS SALUD"/>
    <s v="IPS"/>
  </r>
  <r>
    <x v="38"/>
    <x v="38"/>
    <x v="9"/>
    <x v="12"/>
    <x v="13"/>
    <n v="0"/>
    <n v="0"/>
    <x v="0"/>
    <x v="0"/>
    <x v="0"/>
    <x v="6"/>
    <s v="GASTOS SALUD"/>
    <s v="EPS"/>
  </r>
  <r>
    <x v="38"/>
    <x v="38"/>
    <x v="10"/>
    <x v="13"/>
    <x v="14"/>
    <n v="0"/>
    <n v="0"/>
    <x v="0"/>
    <x v="0"/>
    <x v="0"/>
    <x v="6"/>
    <s v="GASTOS SALUD"/>
    <s v="MED-PRE"/>
  </r>
  <r>
    <x v="38"/>
    <x v="38"/>
    <x v="2"/>
    <x v="8"/>
    <x v="15"/>
    <n v="0"/>
    <n v="0"/>
    <x v="1"/>
    <x v="1"/>
    <x v="1"/>
    <x v="1"/>
    <m/>
    <m/>
  </r>
  <r>
    <x v="38"/>
    <x v="38"/>
    <x v="2"/>
    <x v="8"/>
    <x v="16"/>
    <m/>
    <m/>
    <x v="1"/>
    <x v="1"/>
    <x v="1"/>
    <x v="1"/>
    <m/>
    <m/>
  </r>
  <r>
    <x v="38"/>
    <x v="38"/>
    <x v="11"/>
    <x v="14"/>
    <x v="17"/>
    <n v="0"/>
    <n v="0"/>
    <x v="0"/>
    <x v="0"/>
    <x v="0"/>
    <x v="7"/>
    <s v="GASTOS SERV.SOC"/>
    <m/>
  </r>
  <r>
    <x v="38"/>
    <x v="38"/>
    <x v="12"/>
    <x v="15"/>
    <x v="18"/>
    <n v="654068"/>
    <n v="474928"/>
    <x v="0"/>
    <x v="0"/>
    <x v="0"/>
    <x v="7"/>
    <s v="GASTOS SERV.SOC"/>
    <m/>
  </r>
  <r>
    <x v="38"/>
    <x v="38"/>
    <x v="13"/>
    <x v="16"/>
    <x v="19"/>
    <n v="81196"/>
    <n v="92531"/>
    <x v="0"/>
    <x v="0"/>
    <x v="0"/>
    <x v="7"/>
    <s v="GASTOS SERV.SOC"/>
    <m/>
  </r>
  <r>
    <x v="38"/>
    <x v="38"/>
    <x v="14"/>
    <x v="17"/>
    <x v="20"/>
    <n v="28526"/>
    <n v="47009"/>
    <x v="0"/>
    <x v="0"/>
    <x v="0"/>
    <x v="7"/>
    <s v="GASTOS SERV.SOC"/>
    <m/>
  </r>
  <r>
    <x v="38"/>
    <x v="38"/>
    <x v="15"/>
    <x v="18"/>
    <x v="21"/>
    <n v="0"/>
    <n v="0"/>
    <x v="0"/>
    <x v="0"/>
    <x v="0"/>
    <x v="7"/>
    <s v="GASTOS SERV.SOC"/>
    <m/>
  </r>
  <r>
    <x v="38"/>
    <x v="38"/>
    <x v="16"/>
    <x v="19"/>
    <x v="22"/>
    <n v="0"/>
    <n v="0"/>
    <x v="0"/>
    <x v="0"/>
    <x v="0"/>
    <x v="7"/>
    <s v="GASTOS SERV.SOC"/>
    <m/>
  </r>
  <r>
    <x v="38"/>
    <x v="38"/>
    <x v="17"/>
    <x v="20"/>
    <x v="23"/>
    <n v="247242"/>
    <n v="323254"/>
    <x v="0"/>
    <x v="0"/>
    <x v="0"/>
    <x v="7"/>
    <s v="GASTOS SERV.SOC"/>
    <m/>
  </r>
  <r>
    <x v="38"/>
    <x v="38"/>
    <x v="18"/>
    <x v="21"/>
    <x v="24"/>
    <n v="0"/>
    <n v="0"/>
    <x v="0"/>
    <x v="0"/>
    <x v="0"/>
    <x v="7"/>
    <s v="GASTOS SERV.SOC"/>
    <s v="CRED. SOCIAL"/>
  </r>
  <r>
    <x v="38"/>
    <x v="38"/>
    <x v="19"/>
    <x v="22"/>
    <x v="25"/>
    <n v="0"/>
    <n v="0"/>
    <x v="0"/>
    <x v="0"/>
    <x v="0"/>
    <x v="7"/>
    <s v="GASTOS SERV.SOC"/>
    <m/>
  </r>
  <r>
    <x v="38"/>
    <x v="38"/>
    <x v="20"/>
    <x v="23"/>
    <x v="26"/>
    <n v="74799"/>
    <n v="420"/>
    <x v="0"/>
    <x v="0"/>
    <x v="0"/>
    <x v="7"/>
    <s v="GASTOS SERV.SOC"/>
    <m/>
  </r>
  <r>
    <x v="38"/>
    <x v="38"/>
    <x v="2"/>
    <x v="8"/>
    <x v="27"/>
    <n v="1085831"/>
    <n v="938142"/>
    <x v="1"/>
    <x v="1"/>
    <x v="1"/>
    <x v="1"/>
    <m/>
    <m/>
  </r>
  <r>
    <x v="38"/>
    <x v="38"/>
    <x v="2"/>
    <x v="24"/>
    <x v="28"/>
    <n v="3559720"/>
    <n v="3778326"/>
    <x v="1"/>
    <x v="1"/>
    <x v="1"/>
    <x v="1"/>
    <m/>
    <m/>
  </r>
  <r>
    <x v="38"/>
    <x v="38"/>
    <x v="2"/>
    <x v="25"/>
    <x v="29"/>
    <m/>
    <m/>
    <x v="1"/>
    <x v="1"/>
    <x v="1"/>
    <x v="1"/>
    <m/>
    <m/>
  </r>
  <r>
    <x v="38"/>
    <x v="38"/>
    <x v="2"/>
    <x v="26"/>
    <x v="30"/>
    <m/>
    <m/>
    <x v="1"/>
    <x v="1"/>
    <x v="1"/>
    <x v="1"/>
    <m/>
    <m/>
  </r>
  <r>
    <x v="38"/>
    <x v="38"/>
    <x v="21"/>
    <x v="27"/>
    <x v="31"/>
    <n v="447463"/>
    <n v="578185"/>
    <x v="0"/>
    <x v="2"/>
    <x v="2"/>
    <x v="8"/>
    <s v="GTOS ADMON"/>
    <m/>
  </r>
  <r>
    <x v="38"/>
    <x v="38"/>
    <x v="2"/>
    <x v="26"/>
    <x v="8"/>
    <m/>
    <m/>
    <x v="1"/>
    <x v="1"/>
    <x v="1"/>
    <x v="1"/>
    <m/>
    <m/>
  </r>
  <r>
    <x v="38"/>
    <x v="38"/>
    <x v="22"/>
    <x v="9"/>
    <x v="32"/>
    <n v="0"/>
    <n v="0"/>
    <x v="0"/>
    <x v="2"/>
    <x v="2"/>
    <x v="9"/>
    <s v="GASTOS MERCADEO"/>
    <s v="GASTOS MERCADEO"/>
  </r>
  <r>
    <x v="38"/>
    <x v="38"/>
    <x v="2"/>
    <x v="26"/>
    <x v="33"/>
    <m/>
    <m/>
    <x v="1"/>
    <x v="1"/>
    <x v="1"/>
    <x v="1"/>
    <m/>
    <m/>
  </r>
  <r>
    <x v="38"/>
    <x v="38"/>
    <x v="23"/>
    <x v="10"/>
    <x v="34"/>
    <n v="0"/>
    <n v="0"/>
    <x v="0"/>
    <x v="2"/>
    <x v="2"/>
    <x v="10"/>
    <s v="GASTOS SALUD"/>
    <s v="EPS-S"/>
  </r>
  <r>
    <x v="38"/>
    <x v="38"/>
    <x v="24"/>
    <x v="11"/>
    <x v="12"/>
    <n v="0"/>
    <n v="0"/>
    <x v="0"/>
    <x v="2"/>
    <x v="2"/>
    <x v="10"/>
    <s v="GASTOS SALUD"/>
    <s v="IPS"/>
  </r>
  <r>
    <x v="38"/>
    <x v="38"/>
    <x v="25"/>
    <x v="12"/>
    <x v="13"/>
    <n v="0"/>
    <n v="0"/>
    <x v="0"/>
    <x v="2"/>
    <x v="2"/>
    <x v="10"/>
    <s v="GASTOS SALUD"/>
    <s v="EPS"/>
  </r>
  <r>
    <x v="38"/>
    <x v="38"/>
    <x v="26"/>
    <x v="13"/>
    <x v="14"/>
    <n v="0"/>
    <n v="0"/>
    <x v="0"/>
    <x v="2"/>
    <x v="2"/>
    <x v="10"/>
    <s v="GASTOS SALUD"/>
    <s v="MED-PRE"/>
  </r>
  <r>
    <x v="38"/>
    <x v="38"/>
    <x v="2"/>
    <x v="26"/>
    <x v="35"/>
    <n v="0"/>
    <n v="0"/>
    <x v="1"/>
    <x v="1"/>
    <x v="1"/>
    <x v="1"/>
    <m/>
    <m/>
  </r>
  <r>
    <x v="38"/>
    <x v="38"/>
    <x v="2"/>
    <x v="26"/>
    <x v="36"/>
    <m/>
    <m/>
    <x v="1"/>
    <x v="1"/>
    <x v="1"/>
    <x v="1"/>
    <m/>
    <m/>
  </r>
  <r>
    <x v="38"/>
    <x v="38"/>
    <x v="27"/>
    <x v="14"/>
    <x v="17"/>
    <n v="0"/>
    <n v="0"/>
    <x v="0"/>
    <x v="2"/>
    <x v="2"/>
    <x v="11"/>
    <s v="GASTOS SERV.SOC"/>
    <m/>
  </r>
  <r>
    <x v="38"/>
    <x v="38"/>
    <x v="28"/>
    <x v="15"/>
    <x v="18"/>
    <n v="801313"/>
    <n v="1383910"/>
    <x v="0"/>
    <x v="2"/>
    <x v="2"/>
    <x v="11"/>
    <s v="GASTOS SERV.SOC"/>
    <m/>
  </r>
  <r>
    <x v="38"/>
    <x v="38"/>
    <x v="29"/>
    <x v="16"/>
    <x v="37"/>
    <n v="252575"/>
    <n v="302508"/>
    <x v="0"/>
    <x v="2"/>
    <x v="2"/>
    <x v="11"/>
    <s v="GASTOS SERV.SOC"/>
    <m/>
  </r>
  <r>
    <x v="38"/>
    <x v="38"/>
    <x v="30"/>
    <x v="17"/>
    <x v="20"/>
    <n v="50984"/>
    <n v="68836"/>
    <x v="0"/>
    <x v="2"/>
    <x v="2"/>
    <x v="11"/>
    <s v="GASTOS SERV.SOC"/>
    <m/>
  </r>
  <r>
    <x v="38"/>
    <x v="38"/>
    <x v="31"/>
    <x v="18"/>
    <x v="21"/>
    <n v="0"/>
    <n v="0"/>
    <x v="0"/>
    <x v="2"/>
    <x v="2"/>
    <x v="11"/>
    <s v="GASTOS SERV.SOC"/>
    <m/>
  </r>
  <r>
    <x v="38"/>
    <x v="38"/>
    <x v="32"/>
    <x v="19"/>
    <x v="22"/>
    <n v="0"/>
    <n v="0"/>
    <x v="0"/>
    <x v="2"/>
    <x v="2"/>
    <x v="11"/>
    <s v="GASTOS SERV.SOC"/>
    <m/>
  </r>
  <r>
    <x v="38"/>
    <x v="38"/>
    <x v="33"/>
    <x v="20"/>
    <x v="23"/>
    <n v="1438602"/>
    <n v="1021134"/>
    <x v="0"/>
    <x v="2"/>
    <x v="2"/>
    <x v="11"/>
    <s v="GASTOS SERV.SOC"/>
    <m/>
  </r>
  <r>
    <x v="38"/>
    <x v="38"/>
    <x v="34"/>
    <x v="21"/>
    <x v="38"/>
    <n v="140517"/>
    <n v="119248"/>
    <x v="0"/>
    <x v="2"/>
    <x v="2"/>
    <x v="11"/>
    <s v="GASTOS SERV.SOC"/>
    <s v="CRED. SOCIAL"/>
  </r>
  <r>
    <x v="38"/>
    <x v="38"/>
    <x v="35"/>
    <x v="22"/>
    <x v="39"/>
    <n v="0"/>
    <n v="0"/>
    <x v="0"/>
    <x v="2"/>
    <x v="2"/>
    <x v="11"/>
    <s v="GASTOS SERV.SOC"/>
    <m/>
  </r>
  <r>
    <x v="38"/>
    <x v="38"/>
    <x v="36"/>
    <x v="23"/>
    <x v="26"/>
    <n v="4423"/>
    <n v="262830"/>
    <x v="0"/>
    <x v="2"/>
    <x v="2"/>
    <x v="11"/>
    <s v="GASTOS SERV.SOC"/>
    <m/>
  </r>
  <r>
    <x v="38"/>
    <x v="38"/>
    <x v="2"/>
    <x v="26"/>
    <x v="40"/>
    <n v="2688414"/>
    <n v="3158466"/>
    <x v="1"/>
    <x v="1"/>
    <x v="1"/>
    <x v="1"/>
    <m/>
    <m/>
  </r>
  <r>
    <x v="38"/>
    <x v="38"/>
    <x v="2"/>
    <x v="28"/>
    <x v="41"/>
    <n v="3135877"/>
    <n v="3736651"/>
    <x v="1"/>
    <x v="1"/>
    <x v="1"/>
    <x v="1"/>
    <m/>
    <m/>
  </r>
  <r>
    <x v="38"/>
    <x v="38"/>
    <x v="2"/>
    <x v="29"/>
    <x v="42"/>
    <m/>
    <m/>
    <x v="1"/>
    <x v="1"/>
    <x v="1"/>
    <x v="1"/>
    <m/>
    <m/>
  </r>
  <r>
    <x v="38"/>
    <x v="38"/>
    <x v="2"/>
    <x v="30"/>
    <x v="43"/>
    <n v="519836"/>
    <n v="587822"/>
    <x v="1"/>
    <x v="1"/>
    <x v="1"/>
    <x v="1"/>
    <m/>
    <m/>
  </r>
  <r>
    <x v="38"/>
    <x v="38"/>
    <x v="37"/>
    <x v="31"/>
    <x v="44"/>
    <n v="0"/>
    <n v="0"/>
    <x v="0"/>
    <x v="2"/>
    <x v="3"/>
    <x v="12"/>
    <s v="APROP. DE  LEY"/>
    <m/>
  </r>
  <r>
    <x v="38"/>
    <x v="38"/>
    <x v="38"/>
    <x v="32"/>
    <x v="45"/>
    <n v="389876"/>
    <n v="440867"/>
    <x v="0"/>
    <x v="2"/>
    <x v="3"/>
    <x v="12"/>
    <s v="APROP. DE  LEY"/>
    <m/>
  </r>
  <r>
    <x v="38"/>
    <x v="38"/>
    <x v="39"/>
    <x v="33"/>
    <x v="46"/>
    <n v="129960"/>
    <n v="146955"/>
    <x v="0"/>
    <x v="2"/>
    <x v="3"/>
    <x v="12"/>
    <s v="APROP. DE  LEY"/>
    <m/>
  </r>
  <r>
    <x v="38"/>
    <x v="38"/>
    <x v="40"/>
    <x v="34"/>
    <x v="47"/>
    <n v="731016"/>
    <n v="367390"/>
    <x v="0"/>
    <x v="2"/>
    <x v="3"/>
    <x v="12"/>
    <s v="APROP. DE  LEY"/>
    <m/>
  </r>
  <r>
    <x v="38"/>
    <x v="38"/>
    <x v="41"/>
    <x v="35"/>
    <x v="48"/>
    <n v="324897"/>
    <n v="367390"/>
    <x v="0"/>
    <x v="2"/>
    <x v="3"/>
    <x v="12"/>
    <s v="APROP. DE  LEY"/>
    <m/>
  </r>
  <r>
    <x v="38"/>
    <x v="38"/>
    <x v="42"/>
    <x v="36"/>
    <x v="49"/>
    <n v="406119"/>
    <n v="459237"/>
    <x v="0"/>
    <x v="2"/>
    <x v="3"/>
    <x v="12"/>
    <s v="APROP. DE  LEY"/>
    <m/>
  </r>
  <r>
    <x v="38"/>
    <x v="38"/>
    <x v="43"/>
    <x v="37"/>
    <x v="50"/>
    <n v="0"/>
    <n v="0"/>
    <x v="0"/>
    <x v="2"/>
    <x v="3"/>
    <x v="12"/>
    <s v="APROP. DE  LEY"/>
    <m/>
  </r>
  <r>
    <x v="38"/>
    <x v="38"/>
    <x v="44"/>
    <x v="38"/>
    <x v="51"/>
    <n v="129960"/>
    <n v="146955"/>
    <x v="0"/>
    <x v="2"/>
    <x v="3"/>
    <x v="12"/>
    <s v="APROP. DE  LEY"/>
    <m/>
  </r>
  <r>
    <x v="38"/>
    <x v="38"/>
    <x v="45"/>
    <x v="39"/>
    <x v="52"/>
    <n v="64980"/>
    <n v="73478"/>
    <x v="0"/>
    <x v="2"/>
    <x v="3"/>
    <x v="12"/>
    <s v="APROP. DE  LEY"/>
    <m/>
  </r>
  <r>
    <x v="38"/>
    <x v="38"/>
    <x v="46"/>
    <x v="40"/>
    <x v="53"/>
    <n v="0"/>
    <n v="0"/>
    <x v="0"/>
    <x v="2"/>
    <x v="3"/>
    <x v="12"/>
    <s v="APROP. DE  LEY"/>
    <m/>
  </r>
  <r>
    <x v="38"/>
    <x v="38"/>
    <x v="2"/>
    <x v="41"/>
    <x v="54"/>
    <n v="1445792"/>
    <n v="1175645"/>
    <x v="1"/>
    <x v="1"/>
    <x v="1"/>
    <x v="1"/>
    <m/>
    <m/>
  </r>
  <r>
    <x v="38"/>
    <x v="38"/>
    <x v="2"/>
    <x v="42"/>
    <x v="55"/>
    <m/>
    <m/>
    <x v="1"/>
    <x v="1"/>
    <x v="1"/>
    <x v="1"/>
    <m/>
    <m/>
  </r>
  <r>
    <x v="38"/>
    <x v="38"/>
    <x v="47"/>
    <x v="27"/>
    <x v="56"/>
    <n v="95891"/>
    <n v="114611"/>
    <x v="0"/>
    <x v="2"/>
    <x v="4"/>
    <x v="13"/>
    <s v="OTRO GASTOS"/>
    <m/>
  </r>
  <r>
    <x v="38"/>
    <x v="38"/>
    <x v="48"/>
    <x v="9"/>
    <x v="8"/>
    <n v="0"/>
    <n v="0"/>
    <x v="0"/>
    <x v="2"/>
    <x v="4"/>
    <x v="13"/>
    <s v="GASTOS MERCADEO"/>
    <s v="GASTOS MERCADEO"/>
  </r>
  <r>
    <x v="38"/>
    <x v="38"/>
    <x v="49"/>
    <x v="10"/>
    <x v="57"/>
    <n v="0"/>
    <n v="0"/>
    <x v="0"/>
    <x v="2"/>
    <x v="4"/>
    <x v="13"/>
    <s v="GASTOS SALUD"/>
    <s v="EPS-S"/>
  </r>
  <r>
    <x v="38"/>
    <x v="38"/>
    <x v="50"/>
    <x v="11"/>
    <x v="58"/>
    <n v="0"/>
    <n v="0"/>
    <x v="0"/>
    <x v="2"/>
    <x v="4"/>
    <x v="13"/>
    <s v="GASTOS SALUD"/>
    <s v="IPS"/>
  </r>
  <r>
    <x v="38"/>
    <x v="38"/>
    <x v="51"/>
    <x v="12"/>
    <x v="59"/>
    <n v="0"/>
    <n v="0"/>
    <x v="0"/>
    <x v="2"/>
    <x v="4"/>
    <x v="13"/>
    <s v="GASTOS SALUD"/>
    <s v="EPS"/>
  </r>
  <r>
    <x v="38"/>
    <x v="38"/>
    <x v="52"/>
    <x v="13"/>
    <x v="14"/>
    <n v="0"/>
    <n v="0"/>
    <x v="0"/>
    <x v="2"/>
    <x v="4"/>
    <x v="13"/>
    <s v="GASTOS SALUD"/>
    <s v="MED-PRE"/>
  </r>
  <r>
    <x v="38"/>
    <x v="38"/>
    <x v="53"/>
    <x v="14"/>
    <x v="17"/>
    <n v="0"/>
    <n v="0"/>
    <x v="0"/>
    <x v="2"/>
    <x v="4"/>
    <x v="13"/>
    <s v="GASTOS SERV.SOC"/>
    <m/>
  </r>
  <r>
    <x v="38"/>
    <x v="38"/>
    <x v="54"/>
    <x v="15"/>
    <x v="18"/>
    <n v="5865"/>
    <n v="65927"/>
    <x v="0"/>
    <x v="2"/>
    <x v="4"/>
    <x v="13"/>
    <s v="GASTOS SERV.SOC"/>
    <m/>
  </r>
  <r>
    <x v="38"/>
    <x v="38"/>
    <x v="55"/>
    <x v="16"/>
    <x v="37"/>
    <n v="96"/>
    <n v="5000"/>
    <x v="0"/>
    <x v="2"/>
    <x v="4"/>
    <x v="13"/>
    <s v="GASTOS SERV.SOC"/>
    <m/>
  </r>
  <r>
    <x v="38"/>
    <x v="38"/>
    <x v="56"/>
    <x v="17"/>
    <x v="20"/>
    <n v="523"/>
    <n v="24"/>
    <x v="0"/>
    <x v="2"/>
    <x v="4"/>
    <x v="13"/>
    <s v="GASTOS SERV.SOC"/>
    <m/>
  </r>
  <r>
    <x v="38"/>
    <x v="38"/>
    <x v="57"/>
    <x v="18"/>
    <x v="21"/>
    <n v="0"/>
    <n v="0"/>
    <x v="0"/>
    <x v="2"/>
    <x v="4"/>
    <x v="13"/>
    <s v="GASTOS SERV.SOC"/>
    <m/>
  </r>
  <r>
    <x v="38"/>
    <x v="38"/>
    <x v="58"/>
    <x v="19"/>
    <x v="22"/>
    <n v="0"/>
    <n v="0"/>
    <x v="0"/>
    <x v="2"/>
    <x v="4"/>
    <x v="13"/>
    <s v="GASTOS SERV.SOC"/>
    <m/>
  </r>
  <r>
    <x v="38"/>
    <x v="38"/>
    <x v="59"/>
    <x v="20"/>
    <x v="23"/>
    <n v="51143"/>
    <n v="3011"/>
    <x v="0"/>
    <x v="2"/>
    <x v="4"/>
    <x v="13"/>
    <s v="GASTOS SERV.SOC"/>
    <m/>
  </r>
  <r>
    <x v="38"/>
    <x v="38"/>
    <x v="60"/>
    <x v="21"/>
    <x v="38"/>
    <n v="2856"/>
    <n v="5183"/>
    <x v="0"/>
    <x v="2"/>
    <x v="4"/>
    <x v="13"/>
    <s v="GASTOS SERV.SOC"/>
    <s v="CRED. SOCIAL"/>
  </r>
  <r>
    <x v="38"/>
    <x v="38"/>
    <x v="61"/>
    <x v="22"/>
    <x v="25"/>
    <n v="0"/>
    <n v="0"/>
    <x v="0"/>
    <x v="2"/>
    <x v="4"/>
    <x v="13"/>
    <s v="GASTOS SERV.SOC"/>
    <m/>
  </r>
  <r>
    <x v="38"/>
    <x v="38"/>
    <x v="62"/>
    <x v="23"/>
    <x v="26"/>
    <n v="148579"/>
    <n v="34594"/>
    <x v="0"/>
    <x v="2"/>
    <x v="4"/>
    <x v="13"/>
    <s v="GASTOS SERV.SOC"/>
    <m/>
  </r>
  <r>
    <x v="38"/>
    <x v="38"/>
    <x v="2"/>
    <x v="43"/>
    <x v="60"/>
    <n v="304953"/>
    <n v="228350"/>
    <x v="1"/>
    <x v="1"/>
    <x v="1"/>
    <x v="1"/>
    <m/>
    <m/>
  </r>
  <r>
    <x v="38"/>
    <x v="38"/>
    <x v="2"/>
    <x v="25"/>
    <x v="61"/>
    <m/>
    <m/>
    <x v="1"/>
    <x v="1"/>
    <x v="1"/>
    <x v="1"/>
    <m/>
    <m/>
  </r>
  <r>
    <x v="38"/>
    <x v="38"/>
    <x v="63"/>
    <x v="44"/>
    <x v="62"/>
    <n v="0"/>
    <n v="0"/>
    <x v="0"/>
    <x v="2"/>
    <x v="5"/>
    <x v="14"/>
    <s v="OTRO GASTOS"/>
    <m/>
  </r>
  <r>
    <x v="38"/>
    <x v="38"/>
    <x v="64"/>
    <x v="45"/>
    <x v="63"/>
    <n v="0"/>
    <n v="0"/>
    <x v="0"/>
    <x v="2"/>
    <x v="5"/>
    <x v="14"/>
    <s v="OTRO GASTOS"/>
    <m/>
  </r>
  <r>
    <x v="38"/>
    <x v="38"/>
    <x v="2"/>
    <x v="46"/>
    <x v="62"/>
    <n v="0"/>
    <n v="0"/>
    <x v="1"/>
    <x v="1"/>
    <x v="1"/>
    <x v="1"/>
    <m/>
    <m/>
  </r>
  <r>
    <x v="38"/>
    <x v="38"/>
    <x v="65"/>
    <x v="47"/>
    <x v="64"/>
    <n v="4886622"/>
    <n v="5599883"/>
    <x v="1"/>
    <x v="1"/>
    <x v="1"/>
    <x v="1"/>
    <m/>
    <m/>
  </r>
  <r>
    <x v="38"/>
    <x v="38"/>
    <x v="66"/>
    <x v="25"/>
    <x v="65"/>
    <n v="8446342"/>
    <n v="9378209"/>
    <x v="1"/>
    <x v="1"/>
    <x v="1"/>
    <x v="1"/>
    <m/>
    <m/>
  </r>
  <r>
    <x v="38"/>
    <x v="38"/>
    <x v="2"/>
    <x v="25"/>
    <x v="66"/>
    <m/>
    <m/>
    <x v="1"/>
    <x v="1"/>
    <x v="1"/>
    <x v="1"/>
    <m/>
    <m/>
  </r>
  <r>
    <x v="38"/>
    <x v="38"/>
    <x v="67"/>
    <x v="48"/>
    <x v="66"/>
    <n v="52517"/>
    <n v="46728"/>
    <x v="1"/>
    <x v="1"/>
    <x v="1"/>
    <x v="1"/>
    <m/>
    <m/>
  </r>
  <r>
    <x v="39"/>
    <x v="39"/>
    <x v="0"/>
    <x v="0"/>
    <x v="0"/>
    <n v="1088753"/>
    <n v="1067378"/>
    <x v="0"/>
    <x v="0"/>
    <x v="0"/>
    <x v="0"/>
    <s v="SUBSIDIO DINERO"/>
    <s v="SUB-DINERO"/>
  </r>
  <r>
    <x v="39"/>
    <x v="39"/>
    <x v="1"/>
    <x v="1"/>
    <x v="1"/>
    <n v="53062"/>
    <n v="56970"/>
    <x v="0"/>
    <x v="0"/>
    <x v="0"/>
    <x v="0"/>
    <s v="SUBSIDIO DINERO"/>
    <s v="SUB-DINERO"/>
  </r>
  <r>
    <x v="39"/>
    <x v="39"/>
    <x v="2"/>
    <x v="2"/>
    <x v="2"/>
    <n v="1141815"/>
    <n v="1124348"/>
    <x v="1"/>
    <x v="1"/>
    <x v="1"/>
    <x v="1"/>
    <m/>
    <m/>
  </r>
  <r>
    <x v="39"/>
    <x v="39"/>
    <x v="3"/>
    <x v="3"/>
    <x v="3"/>
    <n v="25999"/>
    <n v="129462"/>
    <x v="0"/>
    <x v="0"/>
    <x v="0"/>
    <x v="2"/>
    <s v="OTRO GASTOS"/>
    <s v="SUB-DINERO"/>
  </r>
  <r>
    <x v="39"/>
    <x v="39"/>
    <x v="4"/>
    <x v="4"/>
    <x v="4"/>
    <n v="0"/>
    <n v="0"/>
    <x v="0"/>
    <x v="0"/>
    <x v="0"/>
    <x v="3"/>
    <s v="OTRO GASTOS"/>
    <m/>
  </r>
  <r>
    <x v="39"/>
    <x v="39"/>
    <x v="2"/>
    <x v="5"/>
    <x v="5"/>
    <n v="0"/>
    <n v="0"/>
    <x v="1"/>
    <x v="1"/>
    <x v="1"/>
    <x v="1"/>
    <m/>
    <m/>
  </r>
  <r>
    <x v="39"/>
    <x v="39"/>
    <x v="5"/>
    <x v="6"/>
    <x v="6"/>
    <n v="0"/>
    <n v="0"/>
    <x v="0"/>
    <x v="0"/>
    <x v="0"/>
    <x v="4"/>
    <s v="OTRO GASTOS"/>
    <m/>
  </r>
  <r>
    <x v="39"/>
    <x v="39"/>
    <x v="2"/>
    <x v="7"/>
    <x v="7"/>
    <n v="0"/>
    <n v="0"/>
    <x v="1"/>
    <x v="1"/>
    <x v="1"/>
    <x v="1"/>
    <m/>
    <m/>
  </r>
  <r>
    <x v="39"/>
    <x v="39"/>
    <x v="2"/>
    <x v="8"/>
    <x v="8"/>
    <m/>
    <m/>
    <x v="1"/>
    <x v="1"/>
    <x v="1"/>
    <x v="1"/>
    <m/>
    <m/>
  </r>
  <r>
    <x v="39"/>
    <x v="39"/>
    <x v="6"/>
    <x v="9"/>
    <x v="9"/>
    <n v="0"/>
    <n v="0"/>
    <x v="0"/>
    <x v="0"/>
    <x v="0"/>
    <x v="5"/>
    <s v="GASTOS MERCADEO"/>
    <s v="GASTOS MERCADEO"/>
  </r>
  <r>
    <x v="39"/>
    <x v="39"/>
    <x v="2"/>
    <x v="8"/>
    <x v="10"/>
    <m/>
    <m/>
    <x v="1"/>
    <x v="1"/>
    <x v="1"/>
    <x v="1"/>
    <m/>
    <m/>
  </r>
  <r>
    <x v="39"/>
    <x v="39"/>
    <x v="7"/>
    <x v="10"/>
    <x v="11"/>
    <n v="0"/>
    <n v="0"/>
    <x v="0"/>
    <x v="0"/>
    <x v="0"/>
    <x v="6"/>
    <s v="GASTOS SALUD"/>
    <s v="EPS-S"/>
  </r>
  <r>
    <x v="39"/>
    <x v="39"/>
    <x v="8"/>
    <x v="11"/>
    <x v="12"/>
    <n v="0"/>
    <n v="0"/>
    <x v="0"/>
    <x v="0"/>
    <x v="0"/>
    <x v="6"/>
    <s v="GASTOS SALUD"/>
    <s v="IPS"/>
  </r>
  <r>
    <x v="39"/>
    <x v="39"/>
    <x v="9"/>
    <x v="12"/>
    <x v="13"/>
    <n v="0"/>
    <n v="0"/>
    <x v="0"/>
    <x v="0"/>
    <x v="0"/>
    <x v="6"/>
    <s v="GASTOS SALUD"/>
    <s v="EPS"/>
  </r>
  <r>
    <x v="39"/>
    <x v="39"/>
    <x v="10"/>
    <x v="13"/>
    <x v="14"/>
    <n v="0"/>
    <n v="0"/>
    <x v="0"/>
    <x v="0"/>
    <x v="0"/>
    <x v="6"/>
    <s v="GASTOS SALUD"/>
    <s v="MED-PRE"/>
  </r>
  <r>
    <x v="39"/>
    <x v="39"/>
    <x v="2"/>
    <x v="8"/>
    <x v="15"/>
    <n v="0"/>
    <n v="0"/>
    <x v="1"/>
    <x v="1"/>
    <x v="1"/>
    <x v="1"/>
    <m/>
    <m/>
  </r>
  <r>
    <x v="39"/>
    <x v="39"/>
    <x v="2"/>
    <x v="8"/>
    <x v="16"/>
    <m/>
    <m/>
    <x v="1"/>
    <x v="1"/>
    <x v="1"/>
    <x v="1"/>
    <m/>
    <m/>
  </r>
  <r>
    <x v="39"/>
    <x v="39"/>
    <x v="11"/>
    <x v="14"/>
    <x v="17"/>
    <n v="0"/>
    <n v="0"/>
    <x v="0"/>
    <x v="0"/>
    <x v="0"/>
    <x v="7"/>
    <s v="GASTOS SERV.SOC"/>
    <m/>
  </r>
  <r>
    <x v="39"/>
    <x v="39"/>
    <x v="12"/>
    <x v="15"/>
    <x v="18"/>
    <n v="62997"/>
    <n v="88404"/>
    <x v="0"/>
    <x v="0"/>
    <x v="0"/>
    <x v="7"/>
    <s v="GASTOS SERV.SOC"/>
    <m/>
  </r>
  <r>
    <x v="39"/>
    <x v="39"/>
    <x v="13"/>
    <x v="16"/>
    <x v="19"/>
    <n v="53715"/>
    <n v="48158"/>
    <x v="0"/>
    <x v="0"/>
    <x v="0"/>
    <x v="7"/>
    <s v="GASTOS SERV.SOC"/>
    <m/>
  </r>
  <r>
    <x v="39"/>
    <x v="39"/>
    <x v="14"/>
    <x v="17"/>
    <x v="20"/>
    <n v="0"/>
    <n v="0"/>
    <x v="0"/>
    <x v="0"/>
    <x v="0"/>
    <x v="7"/>
    <s v="GASTOS SERV.SOC"/>
    <m/>
  </r>
  <r>
    <x v="39"/>
    <x v="39"/>
    <x v="15"/>
    <x v="18"/>
    <x v="21"/>
    <n v="0"/>
    <n v="0"/>
    <x v="0"/>
    <x v="0"/>
    <x v="0"/>
    <x v="7"/>
    <s v="GASTOS SERV.SOC"/>
    <m/>
  </r>
  <r>
    <x v="39"/>
    <x v="39"/>
    <x v="16"/>
    <x v="19"/>
    <x v="22"/>
    <n v="0"/>
    <n v="0"/>
    <x v="0"/>
    <x v="0"/>
    <x v="0"/>
    <x v="7"/>
    <s v="GASTOS SERV.SOC"/>
    <m/>
  </r>
  <r>
    <x v="39"/>
    <x v="39"/>
    <x v="17"/>
    <x v="20"/>
    <x v="23"/>
    <n v="356028"/>
    <n v="512441"/>
    <x v="0"/>
    <x v="0"/>
    <x v="0"/>
    <x v="7"/>
    <s v="GASTOS SERV.SOC"/>
    <m/>
  </r>
  <r>
    <x v="39"/>
    <x v="39"/>
    <x v="18"/>
    <x v="21"/>
    <x v="24"/>
    <n v="0"/>
    <n v="0"/>
    <x v="0"/>
    <x v="0"/>
    <x v="0"/>
    <x v="7"/>
    <s v="GASTOS SERV.SOC"/>
    <s v="CRED. SOCIAL"/>
  </r>
  <r>
    <x v="39"/>
    <x v="39"/>
    <x v="19"/>
    <x v="22"/>
    <x v="25"/>
    <n v="0"/>
    <n v="0"/>
    <x v="0"/>
    <x v="0"/>
    <x v="0"/>
    <x v="7"/>
    <s v="GASTOS SERV.SOC"/>
    <m/>
  </r>
  <r>
    <x v="39"/>
    <x v="39"/>
    <x v="20"/>
    <x v="23"/>
    <x v="26"/>
    <n v="0"/>
    <n v="0"/>
    <x v="0"/>
    <x v="0"/>
    <x v="0"/>
    <x v="7"/>
    <s v="GASTOS SERV.SOC"/>
    <m/>
  </r>
  <r>
    <x v="39"/>
    <x v="39"/>
    <x v="2"/>
    <x v="8"/>
    <x v="27"/>
    <n v="472740"/>
    <n v="649003"/>
    <x v="1"/>
    <x v="1"/>
    <x v="1"/>
    <x v="1"/>
    <m/>
    <m/>
  </r>
  <r>
    <x v="39"/>
    <x v="39"/>
    <x v="2"/>
    <x v="24"/>
    <x v="28"/>
    <n v="1640554"/>
    <n v="1902813"/>
    <x v="1"/>
    <x v="1"/>
    <x v="1"/>
    <x v="1"/>
    <m/>
    <m/>
  </r>
  <r>
    <x v="39"/>
    <x v="39"/>
    <x v="2"/>
    <x v="25"/>
    <x v="29"/>
    <m/>
    <m/>
    <x v="1"/>
    <x v="1"/>
    <x v="1"/>
    <x v="1"/>
    <m/>
    <m/>
  </r>
  <r>
    <x v="39"/>
    <x v="39"/>
    <x v="2"/>
    <x v="26"/>
    <x v="30"/>
    <m/>
    <m/>
    <x v="1"/>
    <x v="1"/>
    <x v="1"/>
    <x v="1"/>
    <m/>
    <m/>
  </r>
  <r>
    <x v="39"/>
    <x v="39"/>
    <x v="21"/>
    <x v="27"/>
    <x v="31"/>
    <n v="218378"/>
    <n v="234459"/>
    <x v="0"/>
    <x v="2"/>
    <x v="2"/>
    <x v="8"/>
    <s v="GTOS ADMON"/>
    <m/>
  </r>
  <r>
    <x v="39"/>
    <x v="39"/>
    <x v="2"/>
    <x v="26"/>
    <x v="8"/>
    <m/>
    <m/>
    <x v="1"/>
    <x v="1"/>
    <x v="1"/>
    <x v="1"/>
    <m/>
    <m/>
  </r>
  <r>
    <x v="39"/>
    <x v="39"/>
    <x v="22"/>
    <x v="9"/>
    <x v="32"/>
    <n v="0"/>
    <n v="0"/>
    <x v="0"/>
    <x v="2"/>
    <x v="2"/>
    <x v="9"/>
    <s v="GASTOS MERCADEO"/>
    <s v="GASTOS MERCADEO"/>
  </r>
  <r>
    <x v="39"/>
    <x v="39"/>
    <x v="2"/>
    <x v="26"/>
    <x v="33"/>
    <m/>
    <m/>
    <x v="1"/>
    <x v="1"/>
    <x v="1"/>
    <x v="1"/>
    <m/>
    <m/>
  </r>
  <r>
    <x v="39"/>
    <x v="39"/>
    <x v="23"/>
    <x v="10"/>
    <x v="34"/>
    <n v="0"/>
    <n v="0"/>
    <x v="0"/>
    <x v="2"/>
    <x v="2"/>
    <x v="10"/>
    <s v="GASTOS SALUD"/>
    <s v="EPS-S"/>
  </r>
  <r>
    <x v="39"/>
    <x v="39"/>
    <x v="24"/>
    <x v="11"/>
    <x v="12"/>
    <n v="0"/>
    <n v="0"/>
    <x v="0"/>
    <x v="2"/>
    <x v="2"/>
    <x v="10"/>
    <s v="GASTOS SALUD"/>
    <s v="IPS"/>
  </r>
  <r>
    <x v="39"/>
    <x v="39"/>
    <x v="25"/>
    <x v="12"/>
    <x v="13"/>
    <n v="0"/>
    <n v="0"/>
    <x v="0"/>
    <x v="2"/>
    <x v="2"/>
    <x v="10"/>
    <s v="GASTOS SALUD"/>
    <s v="EPS"/>
  </r>
  <r>
    <x v="39"/>
    <x v="39"/>
    <x v="26"/>
    <x v="13"/>
    <x v="14"/>
    <n v="0"/>
    <n v="0"/>
    <x v="0"/>
    <x v="2"/>
    <x v="2"/>
    <x v="10"/>
    <s v="GASTOS SALUD"/>
    <s v="MED-PRE"/>
  </r>
  <r>
    <x v="39"/>
    <x v="39"/>
    <x v="2"/>
    <x v="26"/>
    <x v="35"/>
    <n v="0"/>
    <n v="0"/>
    <x v="1"/>
    <x v="1"/>
    <x v="1"/>
    <x v="1"/>
    <m/>
    <m/>
  </r>
  <r>
    <x v="39"/>
    <x v="39"/>
    <x v="2"/>
    <x v="26"/>
    <x v="36"/>
    <m/>
    <m/>
    <x v="1"/>
    <x v="1"/>
    <x v="1"/>
    <x v="1"/>
    <m/>
    <m/>
  </r>
  <r>
    <x v="39"/>
    <x v="39"/>
    <x v="27"/>
    <x v="14"/>
    <x v="17"/>
    <n v="0"/>
    <n v="0"/>
    <x v="0"/>
    <x v="2"/>
    <x v="2"/>
    <x v="11"/>
    <s v="GASTOS SERV.SOC"/>
    <m/>
  </r>
  <r>
    <x v="39"/>
    <x v="39"/>
    <x v="28"/>
    <x v="15"/>
    <x v="18"/>
    <n v="608518"/>
    <n v="686028"/>
    <x v="0"/>
    <x v="2"/>
    <x v="2"/>
    <x v="11"/>
    <s v="GASTOS SERV.SOC"/>
    <m/>
  </r>
  <r>
    <x v="39"/>
    <x v="39"/>
    <x v="29"/>
    <x v="16"/>
    <x v="37"/>
    <n v="135548"/>
    <n v="144897"/>
    <x v="0"/>
    <x v="2"/>
    <x v="2"/>
    <x v="11"/>
    <s v="GASTOS SERV.SOC"/>
    <m/>
  </r>
  <r>
    <x v="39"/>
    <x v="39"/>
    <x v="30"/>
    <x v="17"/>
    <x v="20"/>
    <n v="0"/>
    <n v="0"/>
    <x v="0"/>
    <x v="2"/>
    <x v="2"/>
    <x v="11"/>
    <s v="GASTOS SERV.SOC"/>
    <m/>
  </r>
  <r>
    <x v="39"/>
    <x v="39"/>
    <x v="31"/>
    <x v="18"/>
    <x v="21"/>
    <n v="0"/>
    <n v="0"/>
    <x v="0"/>
    <x v="2"/>
    <x v="2"/>
    <x v="11"/>
    <s v="GASTOS SERV.SOC"/>
    <m/>
  </r>
  <r>
    <x v="39"/>
    <x v="39"/>
    <x v="32"/>
    <x v="19"/>
    <x v="22"/>
    <n v="21234"/>
    <n v="20231"/>
    <x v="0"/>
    <x v="2"/>
    <x v="2"/>
    <x v="11"/>
    <s v="GASTOS SERV.SOC"/>
    <m/>
  </r>
  <r>
    <x v="39"/>
    <x v="39"/>
    <x v="33"/>
    <x v="20"/>
    <x v="23"/>
    <n v="807536"/>
    <n v="949577"/>
    <x v="0"/>
    <x v="2"/>
    <x v="2"/>
    <x v="11"/>
    <s v="GASTOS SERV.SOC"/>
    <m/>
  </r>
  <r>
    <x v="39"/>
    <x v="39"/>
    <x v="34"/>
    <x v="21"/>
    <x v="38"/>
    <n v="75727"/>
    <n v="94607"/>
    <x v="0"/>
    <x v="2"/>
    <x v="2"/>
    <x v="11"/>
    <s v="GASTOS SERV.SOC"/>
    <s v="CRED. SOCIAL"/>
  </r>
  <r>
    <x v="39"/>
    <x v="39"/>
    <x v="35"/>
    <x v="22"/>
    <x v="39"/>
    <n v="0"/>
    <n v="0"/>
    <x v="0"/>
    <x v="2"/>
    <x v="2"/>
    <x v="11"/>
    <s v="GASTOS SERV.SOC"/>
    <m/>
  </r>
  <r>
    <x v="39"/>
    <x v="39"/>
    <x v="36"/>
    <x v="23"/>
    <x v="26"/>
    <n v="0"/>
    <n v="0"/>
    <x v="0"/>
    <x v="2"/>
    <x v="2"/>
    <x v="11"/>
    <s v="GASTOS SERV.SOC"/>
    <m/>
  </r>
  <r>
    <x v="39"/>
    <x v="39"/>
    <x v="2"/>
    <x v="26"/>
    <x v="40"/>
    <n v="1648563"/>
    <n v="1895340"/>
    <x v="1"/>
    <x v="1"/>
    <x v="1"/>
    <x v="1"/>
    <m/>
    <m/>
  </r>
  <r>
    <x v="39"/>
    <x v="39"/>
    <x v="2"/>
    <x v="28"/>
    <x v="41"/>
    <n v="1866941"/>
    <n v="2129799"/>
    <x v="1"/>
    <x v="1"/>
    <x v="1"/>
    <x v="1"/>
    <m/>
    <m/>
  </r>
  <r>
    <x v="39"/>
    <x v="39"/>
    <x v="2"/>
    <x v="29"/>
    <x v="42"/>
    <m/>
    <m/>
    <x v="1"/>
    <x v="1"/>
    <x v="1"/>
    <x v="1"/>
    <m/>
    <m/>
  </r>
  <r>
    <x v="39"/>
    <x v="39"/>
    <x v="2"/>
    <x v="30"/>
    <x v="43"/>
    <n v="95540"/>
    <n v="102575"/>
    <x v="1"/>
    <x v="1"/>
    <x v="1"/>
    <x v="1"/>
    <m/>
    <m/>
  </r>
  <r>
    <x v="39"/>
    <x v="39"/>
    <x v="37"/>
    <x v="31"/>
    <x v="44"/>
    <n v="0"/>
    <n v="0"/>
    <x v="0"/>
    <x v="2"/>
    <x v="3"/>
    <x v="12"/>
    <s v="APROP. DE  LEY"/>
    <m/>
  </r>
  <r>
    <x v="39"/>
    <x v="39"/>
    <x v="38"/>
    <x v="32"/>
    <x v="45"/>
    <n v="68243"/>
    <n v="73268"/>
    <x v="0"/>
    <x v="2"/>
    <x v="3"/>
    <x v="12"/>
    <s v="APROP. DE  LEY"/>
    <m/>
  </r>
  <r>
    <x v="39"/>
    <x v="39"/>
    <x v="39"/>
    <x v="33"/>
    <x v="46"/>
    <n v="27297"/>
    <n v="29307"/>
    <x v="0"/>
    <x v="2"/>
    <x v="3"/>
    <x v="12"/>
    <s v="APROP. DE  LEY"/>
    <m/>
  </r>
  <r>
    <x v="39"/>
    <x v="39"/>
    <x v="40"/>
    <x v="34"/>
    <x v="47"/>
    <n v="307094"/>
    <n v="329709"/>
    <x v="0"/>
    <x v="2"/>
    <x v="3"/>
    <x v="12"/>
    <s v="APROP. DE  LEY"/>
    <m/>
  </r>
  <r>
    <x v="39"/>
    <x v="39"/>
    <x v="41"/>
    <x v="35"/>
    <x v="48"/>
    <n v="136486"/>
    <n v="146538"/>
    <x v="0"/>
    <x v="2"/>
    <x v="3"/>
    <x v="12"/>
    <s v="APROP. DE  LEY"/>
    <m/>
  </r>
  <r>
    <x v="39"/>
    <x v="39"/>
    <x v="42"/>
    <x v="36"/>
    <x v="49"/>
    <n v="170608"/>
    <n v="183171"/>
    <x v="0"/>
    <x v="2"/>
    <x v="3"/>
    <x v="12"/>
    <s v="APROP. DE  LEY"/>
    <m/>
  </r>
  <r>
    <x v="39"/>
    <x v="39"/>
    <x v="43"/>
    <x v="37"/>
    <x v="50"/>
    <n v="91207"/>
    <n v="97923"/>
    <x v="0"/>
    <x v="2"/>
    <x v="3"/>
    <x v="12"/>
    <s v="APROP. DE  LEY"/>
    <m/>
  </r>
  <r>
    <x v="39"/>
    <x v="39"/>
    <x v="44"/>
    <x v="38"/>
    <x v="51"/>
    <n v="54595"/>
    <n v="58615"/>
    <x v="0"/>
    <x v="2"/>
    <x v="3"/>
    <x v="12"/>
    <s v="APROP. DE  LEY"/>
    <m/>
  </r>
  <r>
    <x v="39"/>
    <x v="39"/>
    <x v="45"/>
    <x v="39"/>
    <x v="52"/>
    <n v="27298"/>
    <n v="29308"/>
    <x v="0"/>
    <x v="2"/>
    <x v="3"/>
    <x v="12"/>
    <s v="APROP. DE  LEY"/>
    <m/>
  </r>
  <r>
    <x v="39"/>
    <x v="39"/>
    <x v="46"/>
    <x v="40"/>
    <x v="53"/>
    <n v="0"/>
    <n v="0"/>
    <x v="0"/>
    <x v="2"/>
    <x v="3"/>
    <x v="12"/>
    <s v="APROP. DE  LEY"/>
    <m/>
  </r>
  <r>
    <x v="39"/>
    <x v="39"/>
    <x v="2"/>
    <x v="41"/>
    <x v="54"/>
    <n v="575734"/>
    <n v="618130"/>
    <x v="1"/>
    <x v="1"/>
    <x v="1"/>
    <x v="1"/>
    <m/>
    <m/>
  </r>
  <r>
    <x v="39"/>
    <x v="39"/>
    <x v="2"/>
    <x v="42"/>
    <x v="55"/>
    <m/>
    <m/>
    <x v="1"/>
    <x v="1"/>
    <x v="1"/>
    <x v="1"/>
    <m/>
    <m/>
  </r>
  <r>
    <x v="39"/>
    <x v="39"/>
    <x v="47"/>
    <x v="27"/>
    <x v="56"/>
    <n v="9420"/>
    <n v="14041"/>
    <x v="0"/>
    <x v="2"/>
    <x v="4"/>
    <x v="13"/>
    <s v="OTRO GASTOS"/>
    <m/>
  </r>
  <r>
    <x v="39"/>
    <x v="39"/>
    <x v="48"/>
    <x v="9"/>
    <x v="8"/>
    <n v="0"/>
    <n v="0"/>
    <x v="0"/>
    <x v="2"/>
    <x v="4"/>
    <x v="13"/>
    <s v="GASTOS MERCADEO"/>
    <s v="GASTOS MERCADEO"/>
  </r>
  <r>
    <x v="39"/>
    <x v="39"/>
    <x v="49"/>
    <x v="10"/>
    <x v="57"/>
    <n v="0"/>
    <n v="0"/>
    <x v="0"/>
    <x v="2"/>
    <x v="4"/>
    <x v="13"/>
    <s v="GASTOS SALUD"/>
    <s v="EPS-S"/>
  </r>
  <r>
    <x v="39"/>
    <x v="39"/>
    <x v="50"/>
    <x v="11"/>
    <x v="58"/>
    <n v="0"/>
    <n v="0"/>
    <x v="0"/>
    <x v="2"/>
    <x v="4"/>
    <x v="13"/>
    <s v="GASTOS SALUD"/>
    <s v="IPS"/>
  </r>
  <r>
    <x v="39"/>
    <x v="39"/>
    <x v="51"/>
    <x v="12"/>
    <x v="59"/>
    <n v="0"/>
    <n v="0"/>
    <x v="0"/>
    <x v="2"/>
    <x v="4"/>
    <x v="13"/>
    <s v="GASTOS SALUD"/>
    <s v="EPS"/>
  </r>
  <r>
    <x v="39"/>
    <x v="39"/>
    <x v="52"/>
    <x v="13"/>
    <x v="14"/>
    <n v="0"/>
    <n v="0"/>
    <x v="0"/>
    <x v="2"/>
    <x v="4"/>
    <x v="13"/>
    <s v="GASTOS SALUD"/>
    <s v="MED-PRE"/>
  </r>
  <r>
    <x v="39"/>
    <x v="39"/>
    <x v="53"/>
    <x v="14"/>
    <x v="17"/>
    <n v="0"/>
    <n v="0"/>
    <x v="0"/>
    <x v="2"/>
    <x v="4"/>
    <x v="13"/>
    <s v="GASTOS SERV.SOC"/>
    <m/>
  </r>
  <r>
    <x v="39"/>
    <x v="39"/>
    <x v="54"/>
    <x v="15"/>
    <x v="18"/>
    <n v="8754"/>
    <n v="4890"/>
    <x v="0"/>
    <x v="2"/>
    <x v="4"/>
    <x v="13"/>
    <s v="GASTOS SERV.SOC"/>
    <m/>
  </r>
  <r>
    <x v="39"/>
    <x v="39"/>
    <x v="55"/>
    <x v="16"/>
    <x v="37"/>
    <n v="2717"/>
    <n v="3974"/>
    <x v="0"/>
    <x v="2"/>
    <x v="4"/>
    <x v="13"/>
    <s v="GASTOS SERV.SOC"/>
    <m/>
  </r>
  <r>
    <x v="39"/>
    <x v="39"/>
    <x v="56"/>
    <x v="17"/>
    <x v="20"/>
    <n v="0"/>
    <n v="0"/>
    <x v="0"/>
    <x v="2"/>
    <x v="4"/>
    <x v="13"/>
    <s v="GASTOS SERV.SOC"/>
    <m/>
  </r>
  <r>
    <x v="39"/>
    <x v="39"/>
    <x v="57"/>
    <x v="18"/>
    <x v="21"/>
    <n v="0"/>
    <n v="0"/>
    <x v="0"/>
    <x v="2"/>
    <x v="4"/>
    <x v="13"/>
    <s v="GASTOS SERV.SOC"/>
    <m/>
  </r>
  <r>
    <x v="39"/>
    <x v="39"/>
    <x v="58"/>
    <x v="19"/>
    <x v="22"/>
    <n v="0"/>
    <n v="0"/>
    <x v="0"/>
    <x v="2"/>
    <x v="4"/>
    <x v="13"/>
    <s v="GASTOS SERV.SOC"/>
    <m/>
  </r>
  <r>
    <x v="39"/>
    <x v="39"/>
    <x v="59"/>
    <x v="20"/>
    <x v="23"/>
    <n v="15611"/>
    <n v="15926"/>
    <x v="0"/>
    <x v="2"/>
    <x v="4"/>
    <x v="13"/>
    <s v="GASTOS SERV.SOC"/>
    <m/>
  </r>
  <r>
    <x v="39"/>
    <x v="39"/>
    <x v="60"/>
    <x v="21"/>
    <x v="38"/>
    <n v="3684"/>
    <n v="6993"/>
    <x v="0"/>
    <x v="2"/>
    <x v="4"/>
    <x v="13"/>
    <s v="GASTOS SERV.SOC"/>
    <s v="CRED. SOCIAL"/>
  </r>
  <r>
    <x v="39"/>
    <x v="39"/>
    <x v="61"/>
    <x v="22"/>
    <x v="25"/>
    <n v="0"/>
    <n v="0"/>
    <x v="0"/>
    <x v="2"/>
    <x v="4"/>
    <x v="13"/>
    <s v="GASTOS SERV.SOC"/>
    <m/>
  </r>
  <r>
    <x v="39"/>
    <x v="39"/>
    <x v="62"/>
    <x v="23"/>
    <x v="26"/>
    <n v="0"/>
    <n v="0"/>
    <x v="0"/>
    <x v="2"/>
    <x v="4"/>
    <x v="13"/>
    <s v="GASTOS SERV.SOC"/>
    <m/>
  </r>
  <r>
    <x v="39"/>
    <x v="39"/>
    <x v="2"/>
    <x v="43"/>
    <x v="60"/>
    <n v="40186"/>
    <n v="45824"/>
    <x v="1"/>
    <x v="1"/>
    <x v="1"/>
    <x v="1"/>
    <m/>
    <m/>
  </r>
  <r>
    <x v="39"/>
    <x v="39"/>
    <x v="2"/>
    <x v="25"/>
    <x v="61"/>
    <m/>
    <m/>
    <x v="1"/>
    <x v="1"/>
    <x v="1"/>
    <x v="1"/>
    <m/>
    <m/>
  </r>
  <r>
    <x v="39"/>
    <x v="39"/>
    <x v="63"/>
    <x v="44"/>
    <x v="62"/>
    <n v="0"/>
    <n v="1824"/>
    <x v="0"/>
    <x v="2"/>
    <x v="5"/>
    <x v="14"/>
    <s v="OTRO GASTOS"/>
    <m/>
  </r>
  <r>
    <x v="39"/>
    <x v="39"/>
    <x v="64"/>
    <x v="45"/>
    <x v="63"/>
    <n v="210"/>
    <n v="0"/>
    <x v="0"/>
    <x v="2"/>
    <x v="5"/>
    <x v="14"/>
    <s v="OTRO GASTOS"/>
    <m/>
  </r>
  <r>
    <x v="39"/>
    <x v="39"/>
    <x v="2"/>
    <x v="46"/>
    <x v="62"/>
    <n v="210"/>
    <n v="1824"/>
    <x v="1"/>
    <x v="1"/>
    <x v="1"/>
    <x v="1"/>
    <m/>
    <m/>
  </r>
  <r>
    <x v="39"/>
    <x v="39"/>
    <x v="65"/>
    <x v="47"/>
    <x v="64"/>
    <n v="2483071"/>
    <n v="2795577"/>
    <x v="1"/>
    <x v="1"/>
    <x v="1"/>
    <x v="1"/>
    <m/>
    <m/>
  </r>
  <r>
    <x v="39"/>
    <x v="39"/>
    <x v="66"/>
    <x v="25"/>
    <x v="65"/>
    <n v="4123625"/>
    <n v="4698390"/>
    <x v="1"/>
    <x v="1"/>
    <x v="1"/>
    <x v="1"/>
    <m/>
    <m/>
  </r>
  <r>
    <x v="39"/>
    <x v="39"/>
    <x v="2"/>
    <x v="25"/>
    <x v="66"/>
    <m/>
    <m/>
    <x v="1"/>
    <x v="1"/>
    <x v="1"/>
    <x v="1"/>
    <m/>
    <m/>
  </r>
  <r>
    <x v="39"/>
    <x v="39"/>
    <x v="67"/>
    <x v="48"/>
    <x v="66"/>
    <n v="197588"/>
    <n v="75271"/>
    <x v="1"/>
    <x v="1"/>
    <x v="1"/>
    <x v="1"/>
    <m/>
    <m/>
  </r>
  <r>
    <x v="40"/>
    <x v="40"/>
    <x v="0"/>
    <x v="0"/>
    <x v="0"/>
    <n v="4210788"/>
    <n v="4353284"/>
    <x v="0"/>
    <x v="0"/>
    <x v="0"/>
    <x v="0"/>
    <s v="SUBSIDIO DINERO"/>
    <s v="SUB-DINERO"/>
  </r>
  <r>
    <x v="40"/>
    <x v="40"/>
    <x v="1"/>
    <x v="1"/>
    <x v="1"/>
    <n v="226830"/>
    <n v="246175"/>
    <x v="0"/>
    <x v="0"/>
    <x v="0"/>
    <x v="0"/>
    <s v="SUBSIDIO DINERO"/>
    <s v="SUB-DINERO"/>
  </r>
  <r>
    <x v="40"/>
    <x v="40"/>
    <x v="2"/>
    <x v="2"/>
    <x v="2"/>
    <n v="4437618"/>
    <n v="4599459"/>
    <x v="1"/>
    <x v="1"/>
    <x v="1"/>
    <x v="1"/>
    <m/>
    <m/>
  </r>
  <r>
    <x v="40"/>
    <x v="40"/>
    <x v="3"/>
    <x v="3"/>
    <x v="3"/>
    <n v="0"/>
    <n v="0"/>
    <x v="0"/>
    <x v="0"/>
    <x v="0"/>
    <x v="2"/>
    <s v="OTRO GASTOS"/>
    <s v="SUB-DINERO"/>
  </r>
  <r>
    <x v="40"/>
    <x v="40"/>
    <x v="4"/>
    <x v="4"/>
    <x v="4"/>
    <n v="35743"/>
    <n v="660853"/>
    <x v="0"/>
    <x v="0"/>
    <x v="0"/>
    <x v="3"/>
    <s v="OTRO GASTOS"/>
    <m/>
  </r>
  <r>
    <x v="40"/>
    <x v="40"/>
    <x v="2"/>
    <x v="5"/>
    <x v="5"/>
    <n v="35743"/>
    <n v="660853"/>
    <x v="1"/>
    <x v="1"/>
    <x v="1"/>
    <x v="1"/>
    <m/>
    <m/>
  </r>
  <r>
    <x v="40"/>
    <x v="40"/>
    <x v="5"/>
    <x v="6"/>
    <x v="6"/>
    <n v="0"/>
    <n v="0"/>
    <x v="0"/>
    <x v="0"/>
    <x v="0"/>
    <x v="4"/>
    <s v="OTRO GASTOS"/>
    <m/>
  </r>
  <r>
    <x v="40"/>
    <x v="40"/>
    <x v="2"/>
    <x v="7"/>
    <x v="7"/>
    <n v="0"/>
    <n v="0"/>
    <x v="1"/>
    <x v="1"/>
    <x v="1"/>
    <x v="1"/>
    <m/>
    <m/>
  </r>
  <r>
    <x v="40"/>
    <x v="40"/>
    <x v="2"/>
    <x v="8"/>
    <x v="8"/>
    <m/>
    <m/>
    <x v="1"/>
    <x v="1"/>
    <x v="1"/>
    <x v="1"/>
    <m/>
    <m/>
  </r>
  <r>
    <x v="40"/>
    <x v="40"/>
    <x v="6"/>
    <x v="9"/>
    <x v="9"/>
    <n v="0"/>
    <n v="0"/>
    <x v="0"/>
    <x v="0"/>
    <x v="0"/>
    <x v="5"/>
    <s v="GASTOS MERCADEO"/>
    <s v="GASTOS MERCADEO"/>
  </r>
  <r>
    <x v="40"/>
    <x v="40"/>
    <x v="2"/>
    <x v="8"/>
    <x v="10"/>
    <m/>
    <m/>
    <x v="1"/>
    <x v="1"/>
    <x v="1"/>
    <x v="1"/>
    <m/>
    <m/>
  </r>
  <r>
    <x v="40"/>
    <x v="40"/>
    <x v="7"/>
    <x v="10"/>
    <x v="11"/>
    <n v="0"/>
    <n v="0"/>
    <x v="0"/>
    <x v="0"/>
    <x v="0"/>
    <x v="6"/>
    <s v="GASTOS SALUD"/>
    <s v="EPS-S"/>
  </r>
  <r>
    <x v="40"/>
    <x v="40"/>
    <x v="8"/>
    <x v="11"/>
    <x v="12"/>
    <n v="111894"/>
    <n v="111444"/>
    <x v="0"/>
    <x v="0"/>
    <x v="0"/>
    <x v="6"/>
    <s v="GASTOS SALUD"/>
    <s v="IPS"/>
  </r>
  <r>
    <x v="40"/>
    <x v="40"/>
    <x v="9"/>
    <x v="12"/>
    <x v="13"/>
    <n v="0"/>
    <n v="0"/>
    <x v="0"/>
    <x v="0"/>
    <x v="0"/>
    <x v="6"/>
    <s v="GASTOS SALUD"/>
    <s v="EPS"/>
  </r>
  <r>
    <x v="40"/>
    <x v="40"/>
    <x v="10"/>
    <x v="13"/>
    <x v="14"/>
    <n v="0"/>
    <n v="0"/>
    <x v="0"/>
    <x v="0"/>
    <x v="0"/>
    <x v="6"/>
    <s v="GASTOS SALUD"/>
    <s v="MED-PRE"/>
  </r>
  <r>
    <x v="40"/>
    <x v="40"/>
    <x v="2"/>
    <x v="8"/>
    <x v="15"/>
    <n v="111894"/>
    <n v="111444"/>
    <x v="1"/>
    <x v="1"/>
    <x v="1"/>
    <x v="1"/>
    <m/>
    <m/>
  </r>
  <r>
    <x v="40"/>
    <x v="40"/>
    <x v="2"/>
    <x v="8"/>
    <x v="16"/>
    <m/>
    <m/>
    <x v="1"/>
    <x v="1"/>
    <x v="1"/>
    <x v="1"/>
    <m/>
    <m/>
  </r>
  <r>
    <x v="40"/>
    <x v="40"/>
    <x v="11"/>
    <x v="14"/>
    <x v="17"/>
    <n v="0"/>
    <n v="0"/>
    <x v="0"/>
    <x v="0"/>
    <x v="0"/>
    <x v="7"/>
    <s v="GASTOS SERV.SOC"/>
    <m/>
  </r>
  <r>
    <x v="40"/>
    <x v="40"/>
    <x v="12"/>
    <x v="15"/>
    <x v="18"/>
    <n v="929848"/>
    <n v="908100"/>
    <x v="0"/>
    <x v="0"/>
    <x v="0"/>
    <x v="7"/>
    <s v="GASTOS SERV.SOC"/>
    <m/>
  </r>
  <r>
    <x v="40"/>
    <x v="40"/>
    <x v="13"/>
    <x v="16"/>
    <x v="19"/>
    <n v="206256"/>
    <n v="306888"/>
    <x v="0"/>
    <x v="0"/>
    <x v="0"/>
    <x v="7"/>
    <s v="GASTOS SERV.SOC"/>
    <m/>
  </r>
  <r>
    <x v="40"/>
    <x v="40"/>
    <x v="14"/>
    <x v="17"/>
    <x v="20"/>
    <n v="0"/>
    <n v="0"/>
    <x v="0"/>
    <x v="0"/>
    <x v="0"/>
    <x v="7"/>
    <s v="GASTOS SERV.SOC"/>
    <m/>
  </r>
  <r>
    <x v="40"/>
    <x v="40"/>
    <x v="15"/>
    <x v="18"/>
    <x v="21"/>
    <n v="84978"/>
    <n v="84375"/>
    <x v="0"/>
    <x v="0"/>
    <x v="0"/>
    <x v="7"/>
    <s v="GASTOS SERV.SOC"/>
    <m/>
  </r>
  <r>
    <x v="40"/>
    <x v="40"/>
    <x v="16"/>
    <x v="19"/>
    <x v="22"/>
    <n v="716674"/>
    <n v="917145"/>
    <x v="0"/>
    <x v="0"/>
    <x v="0"/>
    <x v="7"/>
    <s v="GASTOS SERV.SOC"/>
    <m/>
  </r>
  <r>
    <x v="40"/>
    <x v="40"/>
    <x v="17"/>
    <x v="20"/>
    <x v="23"/>
    <n v="0"/>
    <n v="0"/>
    <x v="0"/>
    <x v="0"/>
    <x v="0"/>
    <x v="7"/>
    <s v="GASTOS SERV.SOC"/>
    <m/>
  </r>
  <r>
    <x v="40"/>
    <x v="40"/>
    <x v="18"/>
    <x v="21"/>
    <x v="24"/>
    <n v="76123"/>
    <n v="84533"/>
    <x v="0"/>
    <x v="0"/>
    <x v="0"/>
    <x v="7"/>
    <s v="GASTOS SERV.SOC"/>
    <s v="CRED. SOCIAL"/>
  </r>
  <r>
    <x v="40"/>
    <x v="40"/>
    <x v="19"/>
    <x v="22"/>
    <x v="25"/>
    <n v="0"/>
    <n v="0"/>
    <x v="0"/>
    <x v="0"/>
    <x v="0"/>
    <x v="7"/>
    <s v="GASTOS SERV.SOC"/>
    <m/>
  </r>
  <r>
    <x v="40"/>
    <x v="40"/>
    <x v="20"/>
    <x v="23"/>
    <x v="26"/>
    <n v="0"/>
    <n v="0"/>
    <x v="0"/>
    <x v="0"/>
    <x v="0"/>
    <x v="7"/>
    <s v="GASTOS SERV.SOC"/>
    <m/>
  </r>
  <r>
    <x v="40"/>
    <x v="40"/>
    <x v="2"/>
    <x v="8"/>
    <x v="27"/>
    <n v="2013879"/>
    <n v="2301041"/>
    <x v="1"/>
    <x v="1"/>
    <x v="1"/>
    <x v="1"/>
    <m/>
    <m/>
  </r>
  <r>
    <x v="40"/>
    <x v="40"/>
    <x v="2"/>
    <x v="24"/>
    <x v="28"/>
    <n v="6599134"/>
    <n v="7672797"/>
    <x v="1"/>
    <x v="1"/>
    <x v="1"/>
    <x v="1"/>
    <m/>
    <m/>
  </r>
  <r>
    <x v="40"/>
    <x v="40"/>
    <x v="2"/>
    <x v="25"/>
    <x v="29"/>
    <m/>
    <m/>
    <x v="1"/>
    <x v="1"/>
    <x v="1"/>
    <x v="1"/>
    <m/>
    <m/>
  </r>
  <r>
    <x v="40"/>
    <x v="40"/>
    <x v="2"/>
    <x v="26"/>
    <x v="30"/>
    <m/>
    <m/>
    <x v="1"/>
    <x v="1"/>
    <x v="1"/>
    <x v="1"/>
    <m/>
    <m/>
  </r>
  <r>
    <x v="40"/>
    <x v="40"/>
    <x v="21"/>
    <x v="27"/>
    <x v="31"/>
    <n v="993134"/>
    <n v="1077835"/>
    <x v="0"/>
    <x v="2"/>
    <x v="2"/>
    <x v="8"/>
    <s v="GTOS ADMON"/>
    <m/>
  </r>
  <r>
    <x v="40"/>
    <x v="40"/>
    <x v="2"/>
    <x v="26"/>
    <x v="8"/>
    <m/>
    <m/>
    <x v="1"/>
    <x v="1"/>
    <x v="1"/>
    <x v="1"/>
    <m/>
    <m/>
  </r>
  <r>
    <x v="40"/>
    <x v="40"/>
    <x v="22"/>
    <x v="9"/>
    <x v="32"/>
    <n v="0"/>
    <n v="0"/>
    <x v="0"/>
    <x v="2"/>
    <x v="2"/>
    <x v="9"/>
    <s v="GASTOS MERCADEO"/>
    <s v="GASTOS MERCADEO"/>
  </r>
  <r>
    <x v="40"/>
    <x v="40"/>
    <x v="2"/>
    <x v="26"/>
    <x v="33"/>
    <m/>
    <m/>
    <x v="1"/>
    <x v="1"/>
    <x v="1"/>
    <x v="1"/>
    <m/>
    <m/>
  </r>
  <r>
    <x v="40"/>
    <x v="40"/>
    <x v="23"/>
    <x v="10"/>
    <x v="34"/>
    <n v="0"/>
    <n v="0"/>
    <x v="0"/>
    <x v="2"/>
    <x v="2"/>
    <x v="10"/>
    <s v="GASTOS SALUD"/>
    <s v="EPS-S"/>
  </r>
  <r>
    <x v="40"/>
    <x v="40"/>
    <x v="24"/>
    <x v="11"/>
    <x v="12"/>
    <n v="22458"/>
    <n v="21537"/>
    <x v="0"/>
    <x v="2"/>
    <x v="2"/>
    <x v="10"/>
    <s v="GASTOS SALUD"/>
    <s v="IPS"/>
  </r>
  <r>
    <x v="40"/>
    <x v="40"/>
    <x v="25"/>
    <x v="12"/>
    <x v="13"/>
    <n v="0"/>
    <n v="0"/>
    <x v="0"/>
    <x v="2"/>
    <x v="2"/>
    <x v="10"/>
    <s v="GASTOS SALUD"/>
    <s v="EPS"/>
  </r>
  <r>
    <x v="40"/>
    <x v="40"/>
    <x v="26"/>
    <x v="13"/>
    <x v="14"/>
    <n v="0"/>
    <n v="0"/>
    <x v="0"/>
    <x v="2"/>
    <x v="2"/>
    <x v="10"/>
    <s v="GASTOS SALUD"/>
    <s v="MED-PRE"/>
  </r>
  <r>
    <x v="40"/>
    <x v="40"/>
    <x v="2"/>
    <x v="26"/>
    <x v="35"/>
    <n v="22458"/>
    <n v="21537"/>
    <x v="1"/>
    <x v="1"/>
    <x v="1"/>
    <x v="1"/>
    <m/>
    <m/>
  </r>
  <r>
    <x v="40"/>
    <x v="40"/>
    <x v="2"/>
    <x v="26"/>
    <x v="36"/>
    <m/>
    <m/>
    <x v="1"/>
    <x v="1"/>
    <x v="1"/>
    <x v="1"/>
    <m/>
    <m/>
  </r>
  <r>
    <x v="40"/>
    <x v="40"/>
    <x v="27"/>
    <x v="14"/>
    <x v="17"/>
    <n v="0"/>
    <n v="0"/>
    <x v="0"/>
    <x v="2"/>
    <x v="2"/>
    <x v="11"/>
    <s v="GASTOS SERV.SOC"/>
    <m/>
  </r>
  <r>
    <x v="40"/>
    <x v="40"/>
    <x v="28"/>
    <x v="15"/>
    <x v="18"/>
    <n v="1506429"/>
    <n v="1179462"/>
    <x v="0"/>
    <x v="2"/>
    <x v="2"/>
    <x v="11"/>
    <s v="GASTOS SERV.SOC"/>
    <m/>
  </r>
  <r>
    <x v="40"/>
    <x v="40"/>
    <x v="29"/>
    <x v="16"/>
    <x v="37"/>
    <n v="262227"/>
    <n v="283358"/>
    <x v="0"/>
    <x v="2"/>
    <x v="2"/>
    <x v="11"/>
    <s v="GASTOS SERV.SOC"/>
    <m/>
  </r>
  <r>
    <x v="40"/>
    <x v="40"/>
    <x v="30"/>
    <x v="17"/>
    <x v="20"/>
    <n v="0"/>
    <n v="0"/>
    <x v="0"/>
    <x v="2"/>
    <x v="2"/>
    <x v="11"/>
    <s v="GASTOS SERV.SOC"/>
    <m/>
  </r>
  <r>
    <x v="40"/>
    <x v="40"/>
    <x v="31"/>
    <x v="18"/>
    <x v="21"/>
    <n v="0"/>
    <n v="0"/>
    <x v="0"/>
    <x v="2"/>
    <x v="2"/>
    <x v="11"/>
    <s v="GASTOS SERV.SOC"/>
    <m/>
  </r>
  <r>
    <x v="40"/>
    <x v="40"/>
    <x v="32"/>
    <x v="19"/>
    <x v="22"/>
    <n v="34896"/>
    <n v="99397"/>
    <x v="0"/>
    <x v="2"/>
    <x v="2"/>
    <x v="11"/>
    <s v="GASTOS SERV.SOC"/>
    <m/>
  </r>
  <r>
    <x v="40"/>
    <x v="40"/>
    <x v="33"/>
    <x v="20"/>
    <x v="23"/>
    <n v="456745"/>
    <n v="1224875"/>
    <x v="0"/>
    <x v="2"/>
    <x v="2"/>
    <x v="11"/>
    <s v="GASTOS SERV.SOC"/>
    <m/>
  </r>
  <r>
    <x v="40"/>
    <x v="40"/>
    <x v="34"/>
    <x v="21"/>
    <x v="38"/>
    <n v="24350"/>
    <n v="28620"/>
    <x v="0"/>
    <x v="2"/>
    <x v="2"/>
    <x v="11"/>
    <s v="GASTOS SERV.SOC"/>
    <s v="CRED. SOCIAL"/>
  </r>
  <r>
    <x v="40"/>
    <x v="40"/>
    <x v="35"/>
    <x v="22"/>
    <x v="39"/>
    <n v="0"/>
    <n v="0"/>
    <x v="0"/>
    <x v="2"/>
    <x v="2"/>
    <x v="11"/>
    <s v="GASTOS SERV.SOC"/>
    <m/>
  </r>
  <r>
    <x v="40"/>
    <x v="40"/>
    <x v="36"/>
    <x v="23"/>
    <x v="26"/>
    <n v="0"/>
    <n v="0"/>
    <x v="0"/>
    <x v="2"/>
    <x v="2"/>
    <x v="11"/>
    <s v="GASTOS SERV.SOC"/>
    <m/>
  </r>
  <r>
    <x v="40"/>
    <x v="40"/>
    <x v="2"/>
    <x v="26"/>
    <x v="40"/>
    <n v="2284647"/>
    <n v="2815712"/>
    <x v="1"/>
    <x v="1"/>
    <x v="1"/>
    <x v="1"/>
    <m/>
    <m/>
  </r>
  <r>
    <x v="40"/>
    <x v="40"/>
    <x v="2"/>
    <x v="28"/>
    <x v="41"/>
    <n v="3300239"/>
    <n v="3915084"/>
    <x v="1"/>
    <x v="1"/>
    <x v="1"/>
    <x v="1"/>
    <m/>
    <m/>
  </r>
  <r>
    <x v="40"/>
    <x v="40"/>
    <x v="2"/>
    <x v="29"/>
    <x v="42"/>
    <m/>
    <m/>
    <x v="1"/>
    <x v="1"/>
    <x v="1"/>
    <x v="1"/>
    <m/>
    <m/>
  </r>
  <r>
    <x v="40"/>
    <x v="40"/>
    <x v="2"/>
    <x v="30"/>
    <x v="43"/>
    <n v="1365559"/>
    <n v="1482023"/>
    <x v="1"/>
    <x v="1"/>
    <x v="1"/>
    <x v="1"/>
    <m/>
    <m/>
  </r>
  <r>
    <x v="40"/>
    <x v="40"/>
    <x v="37"/>
    <x v="31"/>
    <x v="44"/>
    <n v="620709"/>
    <n v="673647"/>
    <x v="0"/>
    <x v="2"/>
    <x v="3"/>
    <x v="12"/>
    <s v="APROP. DE  LEY"/>
    <m/>
  </r>
  <r>
    <x v="40"/>
    <x v="40"/>
    <x v="38"/>
    <x v="32"/>
    <x v="45"/>
    <n v="372425"/>
    <n v="404188"/>
    <x v="0"/>
    <x v="2"/>
    <x v="3"/>
    <x v="12"/>
    <s v="APROP. DE  LEY"/>
    <m/>
  </r>
  <r>
    <x v="40"/>
    <x v="40"/>
    <x v="39"/>
    <x v="33"/>
    <x v="46"/>
    <n v="372425"/>
    <n v="404188"/>
    <x v="0"/>
    <x v="2"/>
    <x v="3"/>
    <x v="12"/>
    <s v="APROP. DE  LEY"/>
    <m/>
  </r>
  <r>
    <x v="40"/>
    <x v="40"/>
    <x v="40"/>
    <x v="34"/>
    <x v="47"/>
    <n v="2017303"/>
    <n v="2189351"/>
    <x v="0"/>
    <x v="2"/>
    <x v="3"/>
    <x v="12"/>
    <s v="APROP. DE  LEY"/>
    <m/>
  </r>
  <r>
    <x v="40"/>
    <x v="40"/>
    <x v="41"/>
    <x v="35"/>
    <x v="48"/>
    <n v="1241417"/>
    <n v="1347293"/>
    <x v="0"/>
    <x v="2"/>
    <x v="3"/>
    <x v="12"/>
    <s v="APROP. DE  LEY"/>
    <m/>
  </r>
  <r>
    <x v="40"/>
    <x v="40"/>
    <x v="42"/>
    <x v="36"/>
    <x v="49"/>
    <n v="775886"/>
    <n v="842058"/>
    <x v="0"/>
    <x v="2"/>
    <x v="3"/>
    <x v="12"/>
    <s v="APROP. DE  LEY"/>
    <m/>
  </r>
  <r>
    <x v="40"/>
    <x v="40"/>
    <x v="43"/>
    <x v="37"/>
    <x v="50"/>
    <n v="344959"/>
    <n v="374379"/>
    <x v="0"/>
    <x v="2"/>
    <x v="3"/>
    <x v="12"/>
    <s v="APROP. DE  LEY"/>
    <m/>
  </r>
  <r>
    <x v="40"/>
    <x v="40"/>
    <x v="44"/>
    <x v="38"/>
    <x v="51"/>
    <n v="248283"/>
    <n v="269459"/>
    <x v="0"/>
    <x v="2"/>
    <x v="3"/>
    <x v="12"/>
    <s v="APROP. DE  LEY"/>
    <m/>
  </r>
  <r>
    <x v="40"/>
    <x v="40"/>
    <x v="45"/>
    <x v="39"/>
    <x v="52"/>
    <n v="124142"/>
    <n v="134729"/>
    <x v="0"/>
    <x v="2"/>
    <x v="3"/>
    <x v="12"/>
    <s v="APROP. DE  LEY"/>
    <m/>
  </r>
  <r>
    <x v="40"/>
    <x v="40"/>
    <x v="46"/>
    <x v="40"/>
    <x v="53"/>
    <n v="0"/>
    <n v="0"/>
    <x v="0"/>
    <x v="2"/>
    <x v="3"/>
    <x v="12"/>
    <s v="APROP. DE  LEY"/>
    <m/>
  </r>
  <r>
    <x v="40"/>
    <x v="40"/>
    <x v="2"/>
    <x v="41"/>
    <x v="54"/>
    <n v="4100246"/>
    <n v="4449941"/>
    <x v="1"/>
    <x v="1"/>
    <x v="1"/>
    <x v="1"/>
    <m/>
    <m/>
  </r>
  <r>
    <x v="40"/>
    <x v="40"/>
    <x v="2"/>
    <x v="42"/>
    <x v="55"/>
    <m/>
    <m/>
    <x v="1"/>
    <x v="1"/>
    <x v="1"/>
    <x v="1"/>
    <m/>
    <m/>
  </r>
  <r>
    <x v="40"/>
    <x v="40"/>
    <x v="47"/>
    <x v="27"/>
    <x v="56"/>
    <n v="66080"/>
    <n v="234439"/>
    <x v="0"/>
    <x v="2"/>
    <x v="4"/>
    <x v="13"/>
    <s v="OTRO GASTOS"/>
    <m/>
  </r>
  <r>
    <x v="40"/>
    <x v="40"/>
    <x v="48"/>
    <x v="9"/>
    <x v="8"/>
    <n v="0"/>
    <n v="0"/>
    <x v="0"/>
    <x v="2"/>
    <x v="4"/>
    <x v="13"/>
    <s v="GASTOS MERCADEO"/>
    <s v="GASTOS MERCADEO"/>
  </r>
  <r>
    <x v="40"/>
    <x v="40"/>
    <x v="49"/>
    <x v="10"/>
    <x v="57"/>
    <n v="0"/>
    <n v="0"/>
    <x v="0"/>
    <x v="2"/>
    <x v="4"/>
    <x v="13"/>
    <s v="GASTOS SALUD"/>
    <s v="EPS-S"/>
  </r>
  <r>
    <x v="40"/>
    <x v="40"/>
    <x v="50"/>
    <x v="11"/>
    <x v="58"/>
    <n v="0"/>
    <n v="0"/>
    <x v="0"/>
    <x v="2"/>
    <x v="4"/>
    <x v="13"/>
    <s v="GASTOS SALUD"/>
    <s v="IPS"/>
  </r>
  <r>
    <x v="40"/>
    <x v="40"/>
    <x v="51"/>
    <x v="12"/>
    <x v="59"/>
    <n v="0"/>
    <n v="0"/>
    <x v="0"/>
    <x v="2"/>
    <x v="4"/>
    <x v="13"/>
    <s v="GASTOS SALUD"/>
    <s v="EPS"/>
  </r>
  <r>
    <x v="40"/>
    <x v="40"/>
    <x v="52"/>
    <x v="13"/>
    <x v="14"/>
    <n v="0"/>
    <n v="0"/>
    <x v="0"/>
    <x v="2"/>
    <x v="4"/>
    <x v="13"/>
    <s v="GASTOS SALUD"/>
    <s v="MED-PRE"/>
  </r>
  <r>
    <x v="40"/>
    <x v="40"/>
    <x v="53"/>
    <x v="14"/>
    <x v="17"/>
    <n v="0"/>
    <n v="0"/>
    <x v="0"/>
    <x v="2"/>
    <x v="4"/>
    <x v="13"/>
    <s v="GASTOS SERV.SOC"/>
    <m/>
  </r>
  <r>
    <x v="40"/>
    <x v="40"/>
    <x v="54"/>
    <x v="15"/>
    <x v="18"/>
    <n v="0"/>
    <n v="0"/>
    <x v="0"/>
    <x v="2"/>
    <x v="4"/>
    <x v="13"/>
    <s v="GASTOS SERV.SOC"/>
    <m/>
  </r>
  <r>
    <x v="40"/>
    <x v="40"/>
    <x v="55"/>
    <x v="16"/>
    <x v="37"/>
    <n v="0"/>
    <n v="0"/>
    <x v="0"/>
    <x v="2"/>
    <x v="4"/>
    <x v="13"/>
    <s v="GASTOS SERV.SOC"/>
    <m/>
  </r>
  <r>
    <x v="40"/>
    <x v="40"/>
    <x v="56"/>
    <x v="17"/>
    <x v="20"/>
    <n v="0"/>
    <n v="0"/>
    <x v="0"/>
    <x v="2"/>
    <x v="4"/>
    <x v="13"/>
    <s v="GASTOS SERV.SOC"/>
    <m/>
  </r>
  <r>
    <x v="40"/>
    <x v="40"/>
    <x v="57"/>
    <x v="18"/>
    <x v="21"/>
    <n v="0"/>
    <n v="0"/>
    <x v="0"/>
    <x v="2"/>
    <x v="4"/>
    <x v="13"/>
    <s v="GASTOS SERV.SOC"/>
    <m/>
  </r>
  <r>
    <x v="40"/>
    <x v="40"/>
    <x v="58"/>
    <x v="19"/>
    <x v="22"/>
    <n v="0"/>
    <n v="0"/>
    <x v="0"/>
    <x v="2"/>
    <x v="4"/>
    <x v="13"/>
    <s v="GASTOS SERV.SOC"/>
    <m/>
  </r>
  <r>
    <x v="40"/>
    <x v="40"/>
    <x v="59"/>
    <x v="20"/>
    <x v="23"/>
    <n v="0"/>
    <n v="0"/>
    <x v="0"/>
    <x v="2"/>
    <x v="4"/>
    <x v="13"/>
    <s v="GASTOS SERV.SOC"/>
    <m/>
  </r>
  <r>
    <x v="40"/>
    <x v="40"/>
    <x v="60"/>
    <x v="21"/>
    <x v="38"/>
    <n v="0"/>
    <n v="0"/>
    <x v="0"/>
    <x v="2"/>
    <x v="4"/>
    <x v="13"/>
    <s v="GASTOS SERV.SOC"/>
    <s v="CRED. SOCIAL"/>
  </r>
  <r>
    <x v="40"/>
    <x v="40"/>
    <x v="61"/>
    <x v="22"/>
    <x v="25"/>
    <n v="0"/>
    <n v="0"/>
    <x v="0"/>
    <x v="2"/>
    <x v="4"/>
    <x v="13"/>
    <s v="GASTOS SERV.SOC"/>
    <m/>
  </r>
  <r>
    <x v="40"/>
    <x v="40"/>
    <x v="62"/>
    <x v="23"/>
    <x v="26"/>
    <n v="0"/>
    <n v="0"/>
    <x v="0"/>
    <x v="2"/>
    <x v="4"/>
    <x v="13"/>
    <s v="GASTOS SERV.SOC"/>
    <m/>
  </r>
  <r>
    <x v="40"/>
    <x v="40"/>
    <x v="2"/>
    <x v="43"/>
    <x v="60"/>
    <n v="66080"/>
    <n v="234439"/>
    <x v="1"/>
    <x v="1"/>
    <x v="1"/>
    <x v="1"/>
    <m/>
    <m/>
  </r>
  <r>
    <x v="40"/>
    <x v="40"/>
    <x v="2"/>
    <x v="25"/>
    <x v="61"/>
    <m/>
    <m/>
    <x v="1"/>
    <x v="1"/>
    <x v="1"/>
    <x v="1"/>
    <m/>
    <m/>
  </r>
  <r>
    <x v="40"/>
    <x v="40"/>
    <x v="63"/>
    <x v="44"/>
    <x v="62"/>
    <n v="0"/>
    <n v="0"/>
    <x v="0"/>
    <x v="2"/>
    <x v="5"/>
    <x v="14"/>
    <s v="OTRO GASTOS"/>
    <m/>
  </r>
  <r>
    <x v="40"/>
    <x v="40"/>
    <x v="64"/>
    <x v="45"/>
    <x v="63"/>
    <n v="0"/>
    <n v="0"/>
    <x v="0"/>
    <x v="2"/>
    <x v="5"/>
    <x v="14"/>
    <s v="OTRO GASTOS"/>
    <m/>
  </r>
  <r>
    <x v="40"/>
    <x v="40"/>
    <x v="2"/>
    <x v="46"/>
    <x v="62"/>
    <n v="0"/>
    <n v="0"/>
    <x v="1"/>
    <x v="1"/>
    <x v="1"/>
    <x v="1"/>
    <m/>
    <m/>
  </r>
  <r>
    <x v="40"/>
    <x v="40"/>
    <x v="65"/>
    <x v="47"/>
    <x v="64"/>
    <n v="7466565"/>
    <n v="8599464"/>
    <x v="1"/>
    <x v="1"/>
    <x v="1"/>
    <x v="1"/>
    <m/>
    <m/>
  </r>
  <r>
    <x v="40"/>
    <x v="40"/>
    <x v="66"/>
    <x v="25"/>
    <x v="65"/>
    <n v="14065699"/>
    <n v="16272261"/>
    <x v="1"/>
    <x v="1"/>
    <x v="1"/>
    <x v="1"/>
    <m/>
    <m/>
  </r>
  <r>
    <x v="40"/>
    <x v="40"/>
    <x v="2"/>
    <x v="25"/>
    <x v="66"/>
    <m/>
    <m/>
    <x v="1"/>
    <x v="1"/>
    <x v="1"/>
    <x v="1"/>
    <m/>
    <m/>
  </r>
  <r>
    <x v="40"/>
    <x v="40"/>
    <x v="67"/>
    <x v="48"/>
    <x v="66"/>
    <n v="769045"/>
    <n v="417396"/>
    <x v="1"/>
    <x v="1"/>
    <x v="1"/>
    <x v="1"/>
    <m/>
    <m/>
  </r>
  <r>
    <x v="41"/>
    <x v="41"/>
    <x v="0"/>
    <x v="0"/>
    <x v="0"/>
    <n v="2540122"/>
    <n v="2843773"/>
    <x v="0"/>
    <x v="0"/>
    <x v="0"/>
    <x v="0"/>
    <s v="SUBSIDIO DINERO"/>
    <s v="SUB-DINERO"/>
  </r>
  <r>
    <x v="41"/>
    <x v="41"/>
    <x v="1"/>
    <x v="1"/>
    <x v="1"/>
    <n v="26515"/>
    <n v="25257"/>
    <x v="0"/>
    <x v="0"/>
    <x v="0"/>
    <x v="0"/>
    <s v="SUBSIDIO DINERO"/>
    <s v="SUB-DINERO"/>
  </r>
  <r>
    <x v="41"/>
    <x v="41"/>
    <x v="2"/>
    <x v="2"/>
    <x v="2"/>
    <n v="2566637"/>
    <n v="2869030"/>
    <x v="1"/>
    <x v="1"/>
    <x v="1"/>
    <x v="1"/>
    <m/>
    <m/>
  </r>
  <r>
    <x v="41"/>
    <x v="41"/>
    <x v="3"/>
    <x v="3"/>
    <x v="3"/>
    <n v="318678"/>
    <n v="0"/>
    <x v="0"/>
    <x v="0"/>
    <x v="0"/>
    <x v="2"/>
    <s v="OTRO GASTOS"/>
    <s v="SUB-DINERO"/>
  </r>
  <r>
    <x v="41"/>
    <x v="41"/>
    <x v="4"/>
    <x v="4"/>
    <x v="4"/>
    <n v="0"/>
    <n v="0"/>
    <x v="0"/>
    <x v="0"/>
    <x v="0"/>
    <x v="3"/>
    <s v="OTRO GASTOS"/>
    <m/>
  </r>
  <r>
    <x v="41"/>
    <x v="41"/>
    <x v="2"/>
    <x v="5"/>
    <x v="5"/>
    <n v="0"/>
    <n v="0"/>
    <x v="1"/>
    <x v="1"/>
    <x v="1"/>
    <x v="1"/>
    <m/>
    <m/>
  </r>
  <r>
    <x v="41"/>
    <x v="41"/>
    <x v="5"/>
    <x v="6"/>
    <x v="6"/>
    <n v="0"/>
    <n v="0"/>
    <x v="0"/>
    <x v="0"/>
    <x v="0"/>
    <x v="4"/>
    <s v="OTRO GASTOS"/>
    <m/>
  </r>
  <r>
    <x v="41"/>
    <x v="41"/>
    <x v="2"/>
    <x v="7"/>
    <x v="7"/>
    <n v="0"/>
    <n v="0"/>
    <x v="1"/>
    <x v="1"/>
    <x v="1"/>
    <x v="1"/>
    <m/>
    <m/>
  </r>
  <r>
    <x v="41"/>
    <x v="41"/>
    <x v="2"/>
    <x v="8"/>
    <x v="8"/>
    <m/>
    <m/>
    <x v="1"/>
    <x v="1"/>
    <x v="1"/>
    <x v="1"/>
    <m/>
    <m/>
  </r>
  <r>
    <x v="41"/>
    <x v="41"/>
    <x v="6"/>
    <x v="9"/>
    <x v="9"/>
    <n v="0"/>
    <n v="0"/>
    <x v="0"/>
    <x v="0"/>
    <x v="0"/>
    <x v="5"/>
    <s v="GASTOS MERCADEO"/>
    <s v="GASTOS MERCADEO"/>
  </r>
  <r>
    <x v="41"/>
    <x v="41"/>
    <x v="2"/>
    <x v="8"/>
    <x v="10"/>
    <m/>
    <m/>
    <x v="1"/>
    <x v="1"/>
    <x v="1"/>
    <x v="1"/>
    <m/>
    <m/>
  </r>
  <r>
    <x v="41"/>
    <x v="41"/>
    <x v="7"/>
    <x v="10"/>
    <x v="11"/>
    <n v="0"/>
    <n v="0"/>
    <x v="0"/>
    <x v="0"/>
    <x v="0"/>
    <x v="6"/>
    <s v="GASTOS SALUD"/>
    <s v="EPS-S"/>
  </r>
  <r>
    <x v="41"/>
    <x v="41"/>
    <x v="8"/>
    <x v="11"/>
    <x v="12"/>
    <n v="0"/>
    <n v="0"/>
    <x v="0"/>
    <x v="0"/>
    <x v="0"/>
    <x v="6"/>
    <s v="GASTOS SALUD"/>
    <s v="IPS"/>
  </r>
  <r>
    <x v="41"/>
    <x v="41"/>
    <x v="9"/>
    <x v="12"/>
    <x v="13"/>
    <n v="0"/>
    <n v="0"/>
    <x v="0"/>
    <x v="0"/>
    <x v="0"/>
    <x v="6"/>
    <s v="GASTOS SALUD"/>
    <s v="EPS"/>
  </r>
  <r>
    <x v="41"/>
    <x v="41"/>
    <x v="10"/>
    <x v="13"/>
    <x v="14"/>
    <n v="0"/>
    <n v="0"/>
    <x v="0"/>
    <x v="0"/>
    <x v="0"/>
    <x v="6"/>
    <s v="GASTOS SALUD"/>
    <s v="MED-PRE"/>
  </r>
  <r>
    <x v="41"/>
    <x v="41"/>
    <x v="2"/>
    <x v="8"/>
    <x v="15"/>
    <n v="0"/>
    <n v="0"/>
    <x v="1"/>
    <x v="1"/>
    <x v="1"/>
    <x v="1"/>
    <m/>
    <m/>
  </r>
  <r>
    <x v="41"/>
    <x v="41"/>
    <x v="2"/>
    <x v="8"/>
    <x v="16"/>
    <m/>
    <m/>
    <x v="1"/>
    <x v="1"/>
    <x v="1"/>
    <x v="1"/>
    <m/>
    <m/>
  </r>
  <r>
    <x v="41"/>
    <x v="41"/>
    <x v="11"/>
    <x v="14"/>
    <x v="17"/>
    <n v="0"/>
    <n v="0"/>
    <x v="0"/>
    <x v="0"/>
    <x v="0"/>
    <x v="7"/>
    <s v="GASTOS SERV.SOC"/>
    <m/>
  </r>
  <r>
    <x v="41"/>
    <x v="41"/>
    <x v="12"/>
    <x v="15"/>
    <x v="18"/>
    <n v="0"/>
    <n v="0"/>
    <x v="0"/>
    <x v="0"/>
    <x v="0"/>
    <x v="7"/>
    <s v="GASTOS SERV.SOC"/>
    <m/>
  </r>
  <r>
    <x v="41"/>
    <x v="41"/>
    <x v="13"/>
    <x v="16"/>
    <x v="19"/>
    <n v="1217"/>
    <n v="95"/>
    <x v="0"/>
    <x v="0"/>
    <x v="0"/>
    <x v="7"/>
    <s v="GASTOS SERV.SOC"/>
    <m/>
  </r>
  <r>
    <x v="41"/>
    <x v="41"/>
    <x v="14"/>
    <x v="17"/>
    <x v="20"/>
    <n v="0"/>
    <n v="0"/>
    <x v="0"/>
    <x v="0"/>
    <x v="0"/>
    <x v="7"/>
    <s v="GASTOS SERV.SOC"/>
    <m/>
  </r>
  <r>
    <x v="41"/>
    <x v="41"/>
    <x v="15"/>
    <x v="18"/>
    <x v="21"/>
    <n v="0"/>
    <n v="0"/>
    <x v="0"/>
    <x v="0"/>
    <x v="0"/>
    <x v="7"/>
    <s v="GASTOS SERV.SOC"/>
    <m/>
  </r>
  <r>
    <x v="41"/>
    <x v="41"/>
    <x v="16"/>
    <x v="19"/>
    <x v="22"/>
    <n v="0"/>
    <n v="0"/>
    <x v="0"/>
    <x v="0"/>
    <x v="0"/>
    <x v="7"/>
    <s v="GASTOS SERV.SOC"/>
    <m/>
  </r>
  <r>
    <x v="41"/>
    <x v="41"/>
    <x v="17"/>
    <x v="20"/>
    <x v="23"/>
    <n v="162966"/>
    <n v="104276"/>
    <x v="0"/>
    <x v="0"/>
    <x v="0"/>
    <x v="7"/>
    <s v="GASTOS SERV.SOC"/>
    <m/>
  </r>
  <r>
    <x v="41"/>
    <x v="41"/>
    <x v="18"/>
    <x v="21"/>
    <x v="24"/>
    <n v="0"/>
    <n v="0"/>
    <x v="0"/>
    <x v="0"/>
    <x v="0"/>
    <x v="7"/>
    <s v="GASTOS SERV.SOC"/>
    <s v="CRED. SOCIAL"/>
  </r>
  <r>
    <x v="41"/>
    <x v="41"/>
    <x v="19"/>
    <x v="22"/>
    <x v="25"/>
    <n v="0"/>
    <n v="0"/>
    <x v="0"/>
    <x v="0"/>
    <x v="0"/>
    <x v="7"/>
    <s v="GASTOS SERV.SOC"/>
    <m/>
  </r>
  <r>
    <x v="41"/>
    <x v="41"/>
    <x v="20"/>
    <x v="23"/>
    <x v="26"/>
    <n v="0"/>
    <n v="0"/>
    <x v="0"/>
    <x v="0"/>
    <x v="0"/>
    <x v="7"/>
    <s v="GASTOS SERV.SOC"/>
    <m/>
  </r>
  <r>
    <x v="41"/>
    <x v="41"/>
    <x v="2"/>
    <x v="8"/>
    <x v="27"/>
    <n v="164183"/>
    <n v="104371"/>
    <x v="1"/>
    <x v="1"/>
    <x v="1"/>
    <x v="1"/>
    <m/>
    <m/>
  </r>
  <r>
    <x v="41"/>
    <x v="41"/>
    <x v="2"/>
    <x v="24"/>
    <x v="28"/>
    <n v="3049498"/>
    <n v="2973401"/>
    <x v="1"/>
    <x v="1"/>
    <x v="1"/>
    <x v="1"/>
    <m/>
    <m/>
  </r>
  <r>
    <x v="41"/>
    <x v="41"/>
    <x v="2"/>
    <x v="25"/>
    <x v="29"/>
    <m/>
    <m/>
    <x v="1"/>
    <x v="1"/>
    <x v="1"/>
    <x v="1"/>
    <m/>
    <m/>
  </r>
  <r>
    <x v="41"/>
    <x v="41"/>
    <x v="2"/>
    <x v="26"/>
    <x v="30"/>
    <m/>
    <m/>
    <x v="1"/>
    <x v="1"/>
    <x v="1"/>
    <x v="1"/>
    <m/>
    <m/>
  </r>
  <r>
    <x v="41"/>
    <x v="41"/>
    <x v="21"/>
    <x v="27"/>
    <x v="31"/>
    <n v="565457"/>
    <n v="607443"/>
    <x v="0"/>
    <x v="2"/>
    <x v="2"/>
    <x v="8"/>
    <s v="GTOS ADMON"/>
    <m/>
  </r>
  <r>
    <x v="41"/>
    <x v="41"/>
    <x v="2"/>
    <x v="26"/>
    <x v="8"/>
    <m/>
    <m/>
    <x v="1"/>
    <x v="1"/>
    <x v="1"/>
    <x v="1"/>
    <m/>
    <m/>
  </r>
  <r>
    <x v="41"/>
    <x v="41"/>
    <x v="22"/>
    <x v="9"/>
    <x v="32"/>
    <n v="0"/>
    <n v="0"/>
    <x v="0"/>
    <x v="2"/>
    <x v="2"/>
    <x v="9"/>
    <s v="GASTOS MERCADEO"/>
    <s v="GASTOS MERCADEO"/>
  </r>
  <r>
    <x v="41"/>
    <x v="41"/>
    <x v="2"/>
    <x v="26"/>
    <x v="33"/>
    <m/>
    <m/>
    <x v="1"/>
    <x v="1"/>
    <x v="1"/>
    <x v="1"/>
    <m/>
    <m/>
  </r>
  <r>
    <x v="41"/>
    <x v="41"/>
    <x v="23"/>
    <x v="10"/>
    <x v="34"/>
    <n v="0"/>
    <n v="0"/>
    <x v="0"/>
    <x v="2"/>
    <x v="2"/>
    <x v="10"/>
    <s v="GASTOS SALUD"/>
    <s v="EPS-S"/>
  </r>
  <r>
    <x v="41"/>
    <x v="41"/>
    <x v="24"/>
    <x v="11"/>
    <x v="12"/>
    <n v="0"/>
    <n v="0"/>
    <x v="0"/>
    <x v="2"/>
    <x v="2"/>
    <x v="10"/>
    <s v="GASTOS SALUD"/>
    <s v="IPS"/>
  </r>
  <r>
    <x v="41"/>
    <x v="41"/>
    <x v="25"/>
    <x v="12"/>
    <x v="13"/>
    <n v="0"/>
    <n v="0"/>
    <x v="0"/>
    <x v="2"/>
    <x v="2"/>
    <x v="10"/>
    <s v="GASTOS SALUD"/>
    <s v="EPS"/>
  </r>
  <r>
    <x v="41"/>
    <x v="41"/>
    <x v="26"/>
    <x v="13"/>
    <x v="14"/>
    <n v="0"/>
    <n v="0"/>
    <x v="0"/>
    <x v="2"/>
    <x v="2"/>
    <x v="10"/>
    <s v="GASTOS SALUD"/>
    <s v="MED-PRE"/>
  </r>
  <r>
    <x v="41"/>
    <x v="41"/>
    <x v="2"/>
    <x v="26"/>
    <x v="35"/>
    <n v="0"/>
    <n v="0"/>
    <x v="1"/>
    <x v="1"/>
    <x v="1"/>
    <x v="1"/>
    <m/>
    <m/>
  </r>
  <r>
    <x v="41"/>
    <x v="41"/>
    <x v="2"/>
    <x v="26"/>
    <x v="36"/>
    <m/>
    <m/>
    <x v="1"/>
    <x v="1"/>
    <x v="1"/>
    <x v="1"/>
    <m/>
    <m/>
  </r>
  <r>
    <x v="41"/>
    <x v="41"/>
    <x v="27"/>
    <x v="14"/>
    <x v="17"/>
    <n v="0"/>
    <n v="0"/>
    <x v="0"/>
    <x v="2"/>
    <x v="2"/>
    <x v="11"/>
    <s v="GASTOS SERV.SOC"/>
    <m/>
  </r>
  <r>
    <x v="41"/>
    <x v="41"/>
    <x v="28"/>
    <x v="15"/>
    <x v="18"/>
    <n v="18265"/>
    <n v="84619"/>
    <x v="0"/>
    <x v="2"/>
    <x v="2"/>
    <x v="11"/>
    <s v="GASTOS SERV.SOC"/>
    <m/>
  </r>
  <r>
    <x v="41"/>
    <x v="41"/>
    <x v="29"/>
    <x v="16"/>
    <x v="37"/>
    <n v="3571722"/>
    <n v="2774428"/>
    <x v="0"/>
    <x v="2"/>
    <x v="2"/>
    <x v="11"/>
    <s v="GASTOS SERV.SOC"/>
    <m/>
  </r>
  <r>
    <x v="41"/>
    <x v="41"/>
    <x v="30"/>
    <x v="17"/>
    <x v="20"/>
    <n v="0"/>
    <n v="0"/>
    <x v="0"/>
    <x v="2"/>
    <x v="2"/>
    <x v="11"/>
    <s v="GASTOS SERV.SOC"/>
    <m/>
  </r>
  <r>
    <x v="41"/>
    <x v="41"/>
    <x v="31"/>
    <x v="18"/>
    <x v="21"/>
    <n v="0"/>
    <n v="0"/>
    <x v="0"/>
    <x v="2"/>
    <x v="2"/>
    <x v="11"/>
    <s v="GASTOS SERV.SOC"/>
    <m/>
  </r>
  <r>
    <x v="41"/>
    <x v="41"/>
    <x v="32"/>
    <x v="19"/>
    <x v="22"/>
    <n v="1184675"/>
    <n v="660777"/>
    <x v="0"/>
    <x v="2"/>
    <x v="2"/>
    <x v="11"/>
    <s v="GASTOS SERV.SOC"/>
    <m/>
  </r>
  <r>
    <x v="41"/>
    <x v="41"/>
    <x v="33"/>
    <x v="20"/>
    <x v="23"/>
    <n v="5133951"/>
    <n v="4179470"/>
    <x v="0"/>
    <x v="2"/>
    <x v="2"/>
    <x v="11"/>
    <s v="GASTOS SERV.SOC"/>
    <m/>
  </r>
  <r>
    <x v="41"/>
    <x v="41"/>
    <x v="34"/>
    <x v="21"/>
    <x v="38"/>
    <n v="0"/>
    <n v="0"/>
    <x v="0"/>
    <x v="2"/>
    <x v="2"/>
    <x v="11"/>
    <s v="GASTOS SERV.SOC"/>
    <s v="CRED. SOCIAL"/>
  </r>
  <r>
    <x v="41"/>
    <x v="41"/>
    <x v="35"/>
    <x v="22"/>
    <x v="39"/>
    <n v="0"/>
    <n v="0"/>
    <x v="0"/>
    <x v="2"/>
    <x v="2"/>
    <x v="11"/>
    <s v="GASTOS SERV.SOC"/>
    <m/>
  </r>
  <r>
    <x v="41"/>
    <x v="41"/>
    <x v="36"/>
    <x v="23"/>
    <x v="26"/>
    <n v="0"/>
    <n v="0"/>
    <x v="0"/>
    <x v="2"/>
    <x v="2"/>
    <x v="11"/>
    <s v="GASTOS SERV.SOC"/>
    <m/>
  </r>
  <r>
    <x v="41"/>
    <x v="41"/>
    <x v="2"/>
    <x v="26"/>
    <x v="40"/>
    <n v="9908613"/>
    <n v="7699294"/>
    <x v="1"/>
    <x v="1"/>
    <x v="1"/>
    <x v="1"/>
    <m/>
    <m/>
  </r>
  <r>
    <x v="41"/>
    <x v="41"/>
    <x v="2"/>
    <x v="28"/>
    <x v="41"/>
    <n v="10474070"/>
    <n v="8306737"/>
    <x v="1"/>
    <x v="1"/>
    <x v="1"/>
    <x v="1"/>
    <m/>
    <m/>
  </r>
  <r>
    <x v="41"/>
    <x v="41"/>
    <x v="2"/>
    <x v="29"/>
    <x v="42"/>
    <m/>
    <m/>
    <x v="1"/>
    <x v="1"/>
    <x v="1"/>
    <x v="1"/>
    <m/>
    <m/>
  </r>
  <r>
    <x v="41"/>
    <x v="41"/>
    <x v="2"/>
    <x v="30"/>
    <x v="43"/>
    <n v="164025"/>
    <n v="526763"/>
    <x v="1"/>
    <x v="1"/>
    <x v="1"/>
    <x v="1"/>
    <m/>
    <m/>
  </r>
  <r>
    <x v="41"/>
    <x v="41"/>
    <x v="37"/>
    <x v="31"/>
    <x v="44"/>
    <n v="5567"/>
    <n v="0"/>
    <x v="0"/>
    <x v="2"/>
    <x v="3"/>
    <x v="12"/>
    <s v="APROP. DE  LEY"/>
    <m/>
  </r>
  <r>
    <x v="41"/>
    <x v="41"/>
    <x v="38"/>
    <x v="32"/>
    <x v="45"/>
    <n v="0"/>
    <n v="298972"/>
    <x v="0"/>
    <x v="2"/>
    <x v="3"/>
    <x v="12"/>
    <s v="APROP. DE  LEY"/>
    <m/>
  </r>
  <r>
    <x v="41"/>
    <x v="41"/>
    <x v="39"/>
    <x v="33"/>
    <x v="46"/>
    <n v="158458"/>
    <n v="227791"/>
    <x v="0"/>
    <x v="2"/>
    <x v="3"/>
    <x v="12"/>
    <s v="APROP. DE  LEY"/>
    <m/>
  </r>
  <r>
    <x v="41"/>
    <x v="41"/>
    <x v="40"/>
    <x v="34"/>
    <x v="47"/>
    <n v="880643"/>
    <n v="1233869"/>
    <x v="0"/>
    <x v="2"/>
    <x v="3"/>
    <x v="12"/>
    <s v="APROP. DE  LEY"/>
    <m/>
  </r>
  <r>
    <x v="41"/>
    <x v="41"/>
    <x v="41"/>
    <x v="35"/>
    <x v="48"/>
    <n v="438879"/>
    <n v="759304"/>
    <x v="0"/>
    <x v="2"/>
    <x v="3"/>
    <x v="12"/>
    <s v="APROP. DE  LEY"/>
    <m/>
  </r>
  <r>
    <x v="41"/>
    <x v="41"/>
    <x v="42"/>
    <x v="36"/>
    <x v="49"/>
    <n v="441764"/>
    <n v="474565"/>
    <x v="0"/>
    <x v="2"/>
    <x v="3"/>
    <x v="12"/>
    <s v="APROP. DE  LEY"/>
    <m/>
  </r>
  <r>
    <x v="41"/>
    <x v="41"/>
    <x v="43"/>
    <x v="37"/>
    <x v="50"/>
    <n v="236072"/>
    <n v="224873"/>
    <x v="0"/>
    <x v="2"/>
    <x v="3"/>
    <x v="12"/>
    <s v="APROP. DE  LEY"/>
    <m/>
  </r>
  <r>
    <x v="41"/>
    <x v="41"/>
    <x v="44"/>
    <x v="38"/>
    <x v="51"/>
    <n v="141364"/>
    <n v="151861"/>
    <x v="0"/>
    <x v="2"/>
    <x v="3"/>
    <x v="12"/>
    <s v="APROP. DE  LEY"/>
    <m/>
  </r>
  <r>
    <x v="41"/>
    <x v="41"/>
    <x v="45"/>
    <x v="39"/>
    <x v="52"/>
    <n v="70682"/>
    <n v="75930"/>
    <x v="0"/>
    <x v="2"/>
    <x v="3"/>
    <x v="12"/>
    <s v="APROP. DE  LEY"/>
    <m/>
  </r>
  <r>
    <x v="41"/>
    <x v="41"/>
    <x v="46"/>
    <x v="40"/>
    <x v="53"/>
    <n v="0"/>
    <n v="0"/>
    <x v="0"/>
    <x v="2"/>
    <x v="3"/>
    <x v="12"/>
    <s v="APROP. DE  LEY"/>
    <m/>
  </r>
  <r>
    <x v="41"/>
    <x v="41"/>
    <x v="2"/>
    <x v="41"/>
    <x v="54"/>
    <n v="1492786"/>
    <n v="2213296"/>
    <x v="1"/>
    <x v="1"/>
    <x v="1"/>
    <x v="1"/>
    <m/>
    <m/>
  </r>
  <r>
    <x v="41"/>
    <x v="41"/>
    <x v="2"/>
    <x v="42"/>
    <x v="55"/>
    <m/>
    <m/>
    <x v="1"/>
    <x v="1"/>
    <x v="1"/>
    <x v="1"/>
    <m/>
    <m/>
  </r>
  <r>
    <x v="41"/>
    <x v="41"/>
    <x v="47"/>
    <x v="27"/>
    <x v="56"/>
    <n v="705666"/>
    <n v="1486037"/>
    <x v="0"/>
    <x v="2"/>
    <x v="4"/>
    <x v="13"/>
    <s v="OTRO GASTOS"/>
    <m/>
  </r>
  <r>
    <x v="41"/>
    <x v="41"/>
    <x v="48"/>
    <x v="9"/>
    <x v="8"/>
    <n v="0"/>
    <n v="0"/>
    <x v="0"/>
    <x v="2"/>
    <x v="4"/>
    <x v="13"/>
    <s v="GASTOS MERCADEO"/>
    <s v="GASTOS MERCADEO"/>
  </r>
  <r>
    <x v="41"/>
    <x v="41"/>
    <x v="49"/>
    <x v="10"/>
    <x v="57"/>
    <n v="0"/>
    <n v="0"/>
    <x v="0"/>
    <x v="2"/>
    <x v="4"/>
    <x v="13"/>
    <s v="GASTOS SALUD"/>
    <s v="EPS-S"/>
  </r>
  <r>
    <x v="41"/>
    <x v="41"/>
    <x v="50"/>
    <x v="11"/>
    <x v="58"/>
    <n v="0"/>
    <n v="0"/>
    <x v="0"/>
    <x v="2"/>
    <x v="4"/>
    <x v="13"/>
    <s v="GASTOS SALUD"/>
    <s v="IPS"/>
  </r>
  <r>
    <x v="41"/>
    <x v="41"/>
    <x v="51"/>
    <x v="12"/>
    <x v="59"/>
    <n v="0"/>
    <n v="0"/>
    <x v="0"/>
    <x v="2"/>
    <x v="4"/>
    <x v="13"/>
    <s v="GASTOS SALUD"/>
    <s v="EPS"/>
  </r>
  <r>
    <x v="41"/>
    <x v="41"/>
    <x v="52"/>
    <x v="13"/>
    <x v="14"/>
    <n v="0"/>
    <n v="0"/>
    <x v="0"/>
    <x v="2"/>
    <x v="4"/>
    <x v="13"/>
    <s v="GASTOS SALUD"/>
    <s v="MED-PRE"/>
  </r>
  <r>
    <x v="41"/>
    <x v="41"/>
    <x v="53"/>
    <x v="14"/>
    <x v="17"/>
    <n v="0"/>
    <n v="0"/>
    <x v="0"/>
    <x v="2"/>
    <x v="4"/>
    <x v="13"/>
    <s v="GASTOS SERV.SOC"/>
    <m/>
  </r>
  <r>
    <x v="41"/>
    <x v="41"/>
    <x v="54"/>
    <x v="15"/>
    <x v="18"/>
    <n v="0"/>
    <n v="4627"/>
    <x v="0"/>
    <x v="2"/>
    <x v="4"/>
    <x v="13"/>
    <s v="GASTOS SERV.SOC"/>
    <m/>
  </r>
  <r>
    <x v="41"/>
    <x v="41"/>
    <x v="55"/>
    <x v="16"/>
    <x v="37"/>
    <n v="59920"/>
    <n v="38604"/>
    <x v="0"/>
    <x v="2"/>
    <x v="4"/>
    <x v="13"/>
    <s v="GASTOS SERV.SOC"/>
    <m/>
  </r>
  <r>
    <x v="41"/>
    <x v="41"/>
    <x v="56"/>
    <x v="17"/>
    <x v="20"/>
    <n v="0"/>
    <n v="0"/>
    <x v="0"/>
    <x v="2"/>
    <x v="4"/>
    <x v="13"/>
    <s v="GASTOS SERV.SOC"/>
    <m/>
  </r>
  <r>
    <x v="41"/>
    <x v="41"/>
    <x v="57"/>
    <x v="18"/>
    <x v="21"/>
    <n v="0"/>
    <n v="0"/>
    <x v="0"/>
    <x v="2"/>
    <x v="4"/>
    <x v="13"/>
    <s v="GASTOS SERV.SOC"/>
    <m/>
  </r>
  <r>
    <x v="41"/>
    <x v="41"/>
    <x v="58"/>
    <x v="19"/>
    <x v="22"/>
    <n v="16242"/>
    <n v="589"/>
    <x v="0"/>
    <x v="2"/>
    <x v="4"/>
    <x v="13"/>
    <s v="GASTOS SERV.SOC"/>
    <m/>
  </r>
  <r>
    <x v="41"/>
    <x v="41"/>
    <x v="59"/>
    <x v="20"/>
    <x v="23"/>
    <n v="89485"/>
    <n v="54924"/>
    <x v="0"/>
    <x v="2"/>
    <x v="4"/>
    <x v="13"/>
    <s v="GASTOS SERV.SOC"/>
    <m/>
  </r>
  <r>
    <x v="41"/>
    <x v="41"/>
    <x v="60"/>
    <x v="21"/>
    <x v="38"/>
    <n v="4005"/>
    <n v="10091"/>
    <x v="0"/>
    <x v="2"/>
    <x v="4"/>
    <x v="13"/>
    <s v="GASTOS SERV.SOC"/>
    <s v="CRED. SOCIAL"/>
  </r>
  <r>
    <x v="41"/>
    <x v="41"/>
    <x v="61"/>
    <x v="22"/>
    <x v="25"/>
    <n v="0"/>
    <n v="0"/>
    <x v="0"/>
    <x v="2"/>
    <x v="4"/>
    <x v="13"/>
    <s v="GASTOS SERV.SOC"/>
    <m/>
  </r>
  <r>
    <x v="41"/>
    <x v="41"/>
    <x v="62"/>
    <x v="23"/>
    <x v="26"/>
    <n v="0"/>
    <n v="0"/>
    <x v="0"/>
    <x v="2"/>
    <x v="4"/>
    <x v="13"/>
    <s v="GASTOS SERV.SOC"/>
    <m/>
  </r>
  <r>
    <x v="41"/>
    <x v="41"/>
    <x v="2"/>
    <x v="43"/>
    <x v="60"/>
    <n v="875318"/>
    <n v="1594872"/>
    <x v="1"/>
    <x v="1"/>
    <x v="1"/>
    <x v="1"/>
    <m/>
    <m/>
  </r>
  <r>
    <x v="41"/>
    <x v="41"/>
    <x v="2"/>
    <x v="25"/>
    <x v="61"/>
    <m/>
    <m/>
    <x v="1"/>
    <x v="1"/>
    <x v="1"/>
    <x v="1"/>
    <m/>
    <m/>
  </r>
  <r>
    <x v="41"/>
    <x v="41"/>
    <x v="63"/>
    <x v="44"/>
    <x v="62"/>
    <n v="0"/>
    <n v="0"/>
    <x v="0"/>
    <x v="2"/>
    <x v="5"/>
    <x v="14"/>
    <s v="OTRO GASTOS"/>
    <m/>
  </r>
  <r>
    <x v="41"/>
    <x v="41"/>
    <x v="64"/>
    <x v="45"/>
    <x v="63"/>
    <n v="0"/>
    <n v="0"/>
    <x v="0"/>
    <x v="2"/>
    <x v="5"/>
    <x v="14"/>
    <s v="OTRO GASTOS"/>
    <m/>
  </r>
  <r>
    <x v="41"/>
    <x v="41"/>
    <x v="2"/>
    <x v="46"/>
    <x v="62"/>
    <n v="0"/>
    <n v="0"/>
    <x v="1"/>
    <x v="1"/>
    <x v="1"/>
    <x v="1"/>
    <m/>
    <m/>
  </r>
  <r>
    <x v="41"/>
    <x v="41"/>
    <x v="65"/>
    <x v="47"/>
    <x v="64"/>
    <n v="12842174"/>
    <n v="12114905"/>
    <x v="1"/>
    <x v="1"/>
    <x v="1"/>
    <x v="1"/>
    <m/>
    <m/>
  </r>
  <r>
    <x v="41"/>
    <x v="41"/>
    <x v="66"/>
    <x v="25"/>
    <x v="65"/>
    <n v="15891672"/>
    <n v="15088306"/>
    <x v="1"/>
    <x v="1"/>
    <x v="1"/>
    <x v="1"/>
    <m/>
    <m/>
  </r>
  <r>
    <x v="41"/>
    <x v="41"/>
    <x v="2"/>
    <x v="25"/>
    <x v="66"/>
    <m/>
    <m/>
    <x v="1"/>
    <x v="1"/>
    <x v="1"/>
    <x v="1"/>
    <m/>
    <m/>
  </r>
  <r>
    <x v="41"/>
    <x v="41"/>
    <x v="67"/>
    <x v="48"/>
    <x v="66"/>
    <n v="-5232320"/>
    <n v="-4970579"/>
    <x v="1"/>
    <x v="1"/>
    <x v="1"/>
    <x v="1"/>
    <m/>
    <m/>
  </r>
  <r>
    <x v="42"/>
    <x v="42"/>
    <x v="0"/>
    <x v="0"/>
    <x v="0"/>
    <n v="9324015"/>
    <n v="9488546"/>
    <x v="0"/>
    <x v="0"/>
    <x v="0"/>
    <x v="0"/>
    <s v="SUBSIDIO DINERO"/>
    <s v="SUB-DINERO"/>
  </r>
  <r>
    <x v="42"/>
    <x v="42"/>
    <x v="1"/>
    <x v="1"/>
    <x v="1"/>
    <n v="13074"/>
    <n v="13779"/>
    <x v="0"/>
    <x v="0"/>
    <x v="0"/>
    <x v="0"/>
    <s v="SUBSIDIO DINERO"/>
    <s v="SUB-DINERO"/>
  </r>
  <r>
    <x v="42"/>
    <x v="42"/>
    <x v="2"/>
    <x v="2"/>
    <x v="2"/>
    <n v="9337089"/>
    <n v="9502325"/>
    <x v="1"/>
    <x v="1"/>
    <x v="1"/>
    <x v="1"/>
    <m/>
    <m/>
  </r>
  <r>
    <x v="42"/>
    <x v="42"/>
    <x v="3"/>
    <x v="3"/>
    <x v="3"/>
    <n v="1246"/>
    <n v="339748"/>
    <x v="0"/>
    <x v="0"/>
    <x v="0"/>
    <x v="2"/>
    <s v="OTRO GASTOS"/>
    <s v="SUB-DINERO"/>
  </r>
  <r>
    <x v="42"/>
    <x v="42"/>
    <x v="4"/>
    <x v="4"/>
    <x v="4"/>
    <n v="0"/>
    <n v="0"/>
    <x v="0"/>
    <x v="0"/>
    <x v="0"/>
    <x v="3"/>
    <s v="OTRO GASTOS"/>
    <m/>
  </r>
  <r>
    <x v="42"/>
    <x v="42"/>
    <x v="2"/>
    <x v="5"/>
    <x v="5"/>
    <n v="0"/>
    <n v="0"/>
    <x v="1"/>
    <x v="1"/>
    <x v="1"/>
    <x v="1"/>
    <m/>
    <m/>
  </r>
  <r>
    <x v="42"/>
    <x v="42"/>
    <x v="5"/>
    <x v="6"/>
    <x v="6"/>
    <n v="0"/>
    <n v="0"/>
    <x v="0"/>
    <x v="0"/>
    <x v="0"/>
    <x v="4"/>
    <s v="OTRO GASTOS"/>
    <m/>
  </r>
  <r>
    <x v="42"/>
    <x v="42"/>
    <x v="2"/>
    <x v="7"/>
    <x v="7"/>
    <n v="0"/>
    <n v="0"/>
    <x v="1"/>
    <x v="1"/>
    <x v="1"/>
    <x v="1"/>
    <m/>
    <m/>
  </r>
  <r>
    <x v="42"/>
    <x v="42"/>
    <x v="2"/>
    <x v="8"/>
    <x v="8"/>
    <m/>
    <m/>
    <x v="1"/>
    <x v="1"/>
    <x v="1"/>
    <x v="1"/>
    <m/>
    <m/>
  </r>
  <r>
    <x v="42"/>
    <x v="42"/>
    <x v="6"/>
    <x v="9"/>
    <x v="9"/>
    <n v="0"/>
    <n v="0"/>
    <x v="0"/>
    <x v="0"/>
    <x v="0"/>
    <x v="5"/>
    <s v="GASTOS MERCADEO"/>
    <s v="GASTOS MERCADEO"/>
  </r>
  <r>
    <x v="42"/>
    <x v="42"/>
    <x v="2"/>
    <x v="8"/>
    <x v="10"/>
    <m/>
    <m/>
    <x v="1"/>
    <x v="1"/>
    <x v="1"/>
    <x v="1"/>
    <m/>
    <m/>
  </r>
  <r>
    <x v="42"/>
    <x v="42"/>
    <x v="7"/>
    <x v="10"/>
    <x v="11"/>
    <n v="0"/>
    <n v="0"/>
    <x v="0"/>
    <x v="0"/>
    <x v="0"/>
    <x v="6"/>
    <s v="GASTOS SALUD"/>
    <s v="EPS-S"/>
  </r>
  <r>
    <x v="42"/>
    <x v="42"/>
    <x v="8"/>
    <x v="11"/>
    <x v="12"/>
    <n v="8919"/>
    <n v="0"/>
    <x v="0"/>
    <x v="0"/>
    <x v="0"/>
    <x v="6"/>
    <s v="GASTOS SALUD"/>
    <s v="IPS"/>
  </r>
  <r>
    <x v="42"/>
    <x v="42"/>
    <x v="9"/>
    <x v="12"/>
    <x v="13"/>
    <n v="0"/>
    <n v="0"/>
    <x v="0"/>
    <x v="0"/>
    <x v="0"/>
    <x v="6"/>
    <s v="GASTOS SALUD"/>
    <s v="EPS"/>
  </r>
  <r>
    <x v="42"/>
    <x v="42"/>
    <x v="10"/>
    <x v="13"/>
    <x v="14"/>
    <n v="0"/>
    <n v="0"/>
    <x v="0"/>
    <x v="0"/>
    <x v="0"/>
    <x v="6"/>
    <s v="GASTOS SALUD"/>
    <s v="MED-PRE"/>
  </r>
  <r>
    <x v="42"/>
    <x v="42"/>
    <x v="2"/>
    <x v="8"/>
    <x v="15"/>
    <n v="8919"/>
    <n v="0"/>
    <x v="1"/>
    <x v="1"/>
    <x v="1"/>
    <x v="1"/>
    <m/>
    <m/>
  </r>
  <r>
    <x v="42"/>
    <x v="42"/>
    <x v="2"/>
    <x v="8"/>
    <x v="16"/>
    <m/>
    <m/>
    <x v="1"/>
    <x v="1"/>
    <x v="1"/>
    <x v="1"/>
    <m/>
    <m/>
  </r>
  <r>
    <x v="42"/>
    <x v="42"/>
    <x v="11"/>
    <x v="14"/>
    <x v="17"/>
    <n v="0"/>
    <n v="0"/>
    <x v="0"/>
    <x v="0"/>
    <x v="0"/>
    <x v="7"/>
    <s v="GASTOS SERV.SOC"/>
    <m/>
  </r>
  <r>
    <x v="42"/>
    <x v="42"/>
    <x v="12"/>
    <x v="15"/>
    <x v="18"/>
    <n v="18817"/>
    <n v="29252"/>
    <x v="0"/>
    <x v="0"/>
    <x v="0"/>
    <x v="7"/>
    <s v="GASTOS SERV.SOC"/>
    <m/>
  </r>
  <r>
    <x v="42"/>
    <x v="42"/>
    <x v="13"/>
    <x v="16"/>
    <x v="19"/>
    <n v="848670"/>
    <n v="980332"/>
    <x v="0"/>
    <x v="0"/>
    <x v="0"/>
    <x v="7"/>
    <s v="GASTOS SERV.SOC"/>
    <m/>
  </r>
  <r>
    <x v="42"/>
    <x v="42"/>
    <x v="14"/>
    <x v="17"/>
    <x v="20"/>
    <n v="0"/>
    <n v="0"/>
    <x v="0"/>
    <x v="0"/>
    <x v="0"/>
    <x v="7"/>
    <s v="GASTOS SERV.SOC"/>
    <m/>
  </r>
  <r>
    <x v="42"/>
    <x v="42"/>
    <x v="15"/>
    <x v="18"/>
    <x v="21"/>
    <n v="0"/>
    <n v="0"/>
    <x v="0"/>
    <x v="0"/>
    <x v="0"/>
    <x v="7"/>
    <s v="GASTOS SERV.SOC"/>
    <m/>
  </r>
  <r>
    <x v="42"/>
    <x v="42"/>
    <x v="16"/>
    <x v="19"/>
    <x v="22"/>
    <n v="0"/>
    <n v="204229"/>
    <x v="0"/>
    <x v="0"/>
    <x v="0"/>
    <x v="7"/>
    <s v="GASTOS SERV.SOC"/>
    <m/>
  </r>
  <r>
    <x v="42"/>
    <x v="42"/>
    <x v="17"/>
    <x v="20"/>
    <x v="23"/>
    <n v="3789958"/>
    <n v="3150005"/>
    <x v="0"/>
    <x v="0"/>
    <x v="0"/>
    <x v="7"/>
    <s v="GASTOS SERV.SOC"/>
    <m/>
  </r>
  <r>
    <x v="42"/>
    <x v="42"/>
    <x v="18"/>
    <x v="21"/>
    <x v="24"/>
    <n v="0"/>
    <n v="0"/>
    <x v="0"/>
    <x v="0"/>
    <x v="0"/>
    <x v="7"/>
    <s v="GASTOS SERV.SOC"/>
    <s v="CRED. SOCIAL"/>
  </r>
  <r>
    <x v="42"/>
    <x v="42"/>
    <x v="19"/>
    <x v="22"/>
    <x v="25"/>
    <n v="0"/>
    <n v="0"/>
    <x v="0"/>
    <x v="0"/>
    <x v="0"/>
    <x v="7"/>
    <s v="GASTOS SERV.SOC"/>
    <m/>
  </r>
  <r>
    <x v="42"/>
    <x v="42"/>
    <x v="20"/>
    <x v="23"/>
    <x v="26"/>
    <n v="19086"/>
    <n v="0"/>
    <x v="0"/>
    <x v="0"/>
    <x v="0"/>
    <x v="7"/>
    <s v="GASTOS SERV.SOC"/>
    <m/>
  </r>
  <r>
    <x v="42"/>
    <x v="42"/>
    <x v="2"/>
    <x v="8"/>
    <x v="27"/>
    <n v="4676531"/>
    <n v="4363818"/>
    <x v="1"/>
    <x v="1"/>
    <x v="1"/>
    <x v="1"/>
    <m/>
    <m/>
  </r>
  <r>
    <x v="42"/>
    <x v="42"/>
    <x v="2"/>
    <x v="24"/>
    <x v="28"/>
    <n v="14023785"/>
    <n v="14205891"/>
    <x v="1"/>
    <x v="1"/>
    <x v="1"/>
    <x v="1"/>
    <m/>
    <m/>
  </r>
  <r>
    <x v="42"/>
    <x v="42"/>
    <x v="2"/>
    <x v="25"/>
    <x v="29"/>
    <m/>
    <m/>
    <x v="1"/>
    <x v="1"/>
    <x v="1"/>
    <x v="1"/>
    <m/>
    <m/>
  </r>
  <r>
    <x v="42"/>
    <x v="42"/>
    <x v="2"/>
    <x v="26"/>
    <x v="30"/>
    <m/>
    <m/>
    <x v="1"/>
    <x v="1"/>
    <x v="1"/>
    <x v="1"/>
    <m/>
    <m/>
  </r>
  <r>
    <x v="42"/>
    <x v="42"/>
    <x v="21"/>
    <x v="27"/>
    <x v="31"/>
    <n v="2968448"/>
    <n v="3062189"/>
    <x v="0"/>
    <x v="2"/>
    <x v="2"/>
    <x v="8"/>
    <s v="GTOS ADMON"/>
    <m/>
  </r>
  <r>
    <x v="42"/>
    <x v="42"/>
    <x v="2"/>
    <x v="26"/>
    <x v="8"/>
    <m/>
    <m/>
    <x v="1"/>
    <x v="1"/>
    <x v="1"/>
    <x v="1"/>
    <m/>
    <m/>
  </r>
  <r>
    <x v="42"/>
    <x v="42"/>
    <x v="22"/>
    <x v="9"/>
    <x v="32"/>
    <n v="0"/>
    <n v="0"/>
    <x v="0"/>
    <x v="2"/>
    <x v="2"/>
    <x v="9"/>
    <s v="GASTOS MERCADEO"/>
    <s v="GASTOS MERCADEO"/>
  </r>
  <r>
    <x v="42"/>
    <x v="42"/>
    <x v="2"/>
    <x v="26"/>
    <x v="33"/>
    <m/>
    <m/>
    <x v="1"/>
    <x v="1"/>
    <x v="1"/>
    <x v="1"/>
    <m/>
    <m/>
  </r>
  <r>
    <x v="42"/>
    <x v="42"/>
    <x v="23"/>
    <x v="10"/>
    <x v="34"/>
    <n v="0"/>
    <n v="0"/>
    <x v="0"/>
    <x v="2"/>
    <x v="2"/>
    <x v="10"/>
    <s v="GASTOS SALUD"/>
    <s v="EPS-S"/>
  </r>
  <r>
    <x v="42"/>
    <x v="42"/>
    <x v="24"/>
    <x v="11"/>
    <x v="12"/>
    <n v="281111"/>
    <n v="0"/>
    <x v="0"/>
    <x v="2"/>
    <x v="2"/>
    <x v="10"/>
    <s v="GASTOS SALUD"/>
    <s v="IPS"/>
  </r>
  <r>
    <x v="42"/>
    <x v="42"/>
    <x v="25"/>
    <x v="12"/>
    <x v="13"/>
    <n v="0"/>
    <n v="0"/>
    <x v="0"/>
    <x v="2"/>
    <x v="2"/>
    <x v="10"/>
    <s v="GASTOS SALUD"/>
    <s v="EPS"/>
  </r>
  <r>
    <x v="42"/>
    <x v="42"/>
    <x v="26"/>
    <x v="13"/>
    <x v="14"/>
    <n v="0"/>
    <n v="0"/>
    <x v="0"/>
    <x v="2"/>
    <x v="2"/>
    <x v="10"/>
    <s v="GASTOS SALUD"/>
    <s v="MED-PRE"/>
  </r>
  <r>
    <x v="42"/>
    <x v="42"/>
    <x v="2"/>
    <x v="26"/>
    <x v="35"/>
    <n v="281111"/>
    <n v="0"/>
    <x v="1"/>
    <x v="1"/>
    <x v="1"/>
    <x v="1"/>
    <m/>
    <m/>
  </r>
  <r>
    <x v="42"/>
    <x v="42"/>
    <x v="2"/>
    <x v="26"/>
    <x v="36"/>
    <m/>
    <m/>
    <x v="1"/>
    <x v="1"/>
    <x v="1"/>
    <x v="1"/>
    <m/>
    <m/>
  </r>
  <r>
    <x v="42"/>
    <x v="42"/>
    <x v="27"/>
    <x v="14"/>
    <x v="17"/>
    <n v="0"/>
    <n v="0"/>
    <x v="0"/>
    <x v="2"/>
    <x v="2"/>
    <x v="11"/>
    <s v="GASTOS SERV.SOC"/>
    <m/>
  </r>
  <r>
    <x v="42"/>
    <x v="42"/>
    <x v="28"/>
    <x v="15"/>
    <x v="18"/>
    <n v="505526"/>
    <n v="998933"/>
    <x v="0"/>
    <x v="2"/>
    <x v="2"/>
    <x v="11"/>
    <s v="GASTOS SERV.SOC"/>
    <m/>
  </r>
  <r>
    <x v="42"/>
    <x v="42"/>
    <x v="29"/>
    <x v="16"/>
    <x v="37"/>
    <n v="3169577"/>
    <n v="2804129"/>
    <x v="0"/>
    <x v="2"/>
    <x v="2"/>
    <x v="11"/>
    <s v="GASTOS SERV.SOC"/>
    <m/>
  </r>
  <r>
    <x v="42"/>
    <x v="42"/>
    <x v="30"/>
    <x v="17"/>
    <x v="20"/>
    <n v="223631"/>
    <n v="424566"/>
    <x v="0"/>
    <x v="2"/>
    <x v="2"/>
    <x v="11"/>
    <s v="GASTOS SERV.SOC"/>
    <m/>
  </r>
  <r>
    <x v="42"/>
    <x v="42"/>
    <x v="31"/>
    <x v="18"/>
    <x v="21"/>
    <n v="0"/>
    <n v="0"/>
    <x v="0"/>
    <x v="2"/>
    <x v="2"/>
    <x v="11"/>
    <s v="GASTOS SERV.SOC"/>
    <m/>
  </r>
  <r>
    <x v="42"/>
    <x v="42"/>
    <x v="32"/>
    <x v="19"/>
    <x v="22"/>
    <n v="1104394"/>
    <n v="213368"/>
    <x v="0"/>
    <x v="2"/>
    <x v="2"/>
    <x v="11"/>
    <s v="GASTOS SERV.SOC"/>
    <m/>
  </r>
  <r>
    <x v="42"/>
    <x v="42"/>
    <x v="33"/>
    <x v="20"/>
    <x v="23"/>
    <n v="4051998"/>
    <n v="3358411"/>
    <x v="0"/>
    <x v="2"/>
    <x v="2"/>
    <x v="11"/>
    <s v="GASTOS SERV.SOC"/>
    <m/>
  </r>
  <r>
    <x v="42"/>
    <x v="42"/>
    <x v="34"/>
    <x v="21"/>
    <x v="38"/>
    <n v="243592"/>
    <n v="299619"/>
    <x v="0"/>
    <x v="2"/>
    <x v="2"/>
    <x v="11"/>
    <s v="GASTOS SERV.SOC"/>
    <s v="CRED. SOCIAL"/>
  </r>
  <r>
    <x v="42"/>
    <x v="42"/>
    <x v="35"/>
    <x v="22"/>
    <x v="39"/>
    <n v="0"/>
    <n v="0"/>
    <x v="0"/>
    <x v="2"/>
    <x v="2"/>
    <x v="11"/>
    <s v="GASTOS SERV.SOC"/>
    <m/>
  </r>
  <r>
    <x v="42"/>
    <x v="42"/>
    <x v="36"/>
    <x v="23"/>
    <x v="26"/>
    <n v="0"/>
    <n v="0"/>
    <x v="0"/>
    <x v="2"/>
    <x v="2"/>
    <x v="11"/>
    <s v="GASTOS SERV.SOC"/>
    <m/>
  </r>
  <r>
    <x v="42"/>
    <x v="42"/>
    <x v="2"/>
    <x v="26"/>
    <x v="40"/>
    <n v="9298718"/>
    <n v="8099026"/>
    <x v="1"/>
    <x v="1"/>
    <x v="1"/>
    <x v="1"/>
    <m/>
    <m/>
  </r>
  <r>
    <x v="42"/>
    <x v="42"/>
    <x v="2"/>
    <x v="28"/>
    <x v="41"/>
    <n v="12548277"/>
    <n v="11161215"/>
    <x v="1"/>
    <x v="1"/>
    <x v="1"/>
    <x v="1"/>
    <m/>
    <m/>
  </r>
  <r>
    <x v="42"/>
    <x v="42"/>
    <x v="2"/>
    <x v="29"/>
    <x v="42"/>
    <m/>
    <m/>
    <x v="1"/>
    <x v="1"/>
    <x v="1"/>
    <x v="1"/>
    <m/>
    <m/>
  </r>
  <r>
    <x v="42"/>
    <x v="42"/>
    <x v="2"/>
    <x v="30"/>
    <x v="43"/>
    <n v="9649148"/>
    <n v="9952120"/>
    <x v="1"/>
    <x v="1"/>
    <x v="1"/>
    <x v="1"/>
    <m/>
    <m/>
  </r>
  <r>
    <x v="42"/>
    <x v="42"/>
    <x v="37"/>
    <x v="31"/>
    <x v="44"/>
    <n v="3711211"/>
    <n v="3827739"/>
    <x v="0"/>
    <x v="2"/>
    <x v="3"/>
    <x v="12"/>
    <s v="APROP. DE  LEY"/>
    <m/>
  </r>
  <r>
    <x v="42"/>
    <x v="42"/>
    <x v="38"/>
    <x v="32"/>
    <x v="45"/>
    <n v="4824574"/>
    <n v="4976060"/>
    <x v="0"/>
    <x v="2"/>
    <x v="3"/>
    <x v="12"/>
    <s v="APROP. DE  LEY"/>
    <m/>
  </r>
  <r>
    <x v="42"/>
    <x v="42"/>
    <x v="39"/>
    <x v="33"/>
    <x v="46"/>
    <n v="1113363"/>
    <n v="1148321"/>
    <x v="0"/>
    <x v="2"/>
    <x v="3"/>
    <x v="12"/>
    <s v="APROP. DE  LEY"/>
    <m/>
  </r>
  <r>
    <x v="42"/>
    <x v="42"/>
    <x v="40"/>
    <x v="34"/>
    <x v="47"/>
    <n v="6030718"/>
    <n v="6220075"/>
    <x v="0"/>
    <x v="2"/>
    <x v="3"/>
    <x v="12"/>
    <s v="APROP. DE  LEY"/>
    <m/>
  </r>
  <r>
    <x v="42"/>
    <x v="42"/>
    <x v="41"/>
    <x v="35"/>
    <x v="48"/>
    <n v="3711211"/>
    <n v="3827739"/>
    <x v="0"/>
    <x v="2"/>
    <x v="3"/>
    <x v="12"/>
    <s v="APROP. DE  LEY"/>
    <m/>
  </r>
  <r>
    <x v="42"/>
    <x v="42"/>
    <x v="42"/>
    <x v="36"/>
    <x v="49"/>
    <n v="2319507"/>
    <n v="2392336"/>
    <x v="0"/>
    <x v="2"/>
    <x v="3"/>
    <x v="12"/>
    <s v="APROP. DE  LEY"/>
    <m/>
  </r>
  <r>
    <x v="42"/>
    <x v="42"/>
    <x v="43"/>
    <x v="37"/>
    <x v="50"/>
    <n v="764045"/>
    <n v="805260"/>
    <x v="0"/>
    <x v="2"/>
    <x v="3"/>
    <x v="12"/>
    <s v="APROP. DE  LEY"/>
    <m/>
  </r>
  <r>
    <x v="42"/>
    <x v="42"/>
    <x v="44"/>
    <x v="38"/>
    <x v="51"/>
    <n v="742242"/>
    <n v="765548"/>
    <x v="0"/>
    <x v="2"/>
    <x v="3"/>
    <x v="12"/>
    <s v="APROP. DE  LEY"/>
    <m/>
  </r>
  <r>
    <x v="42"/>
    <x v="42"/>
    <x v="45"/>
    <x v="39"/>
    <x v="52"/>
    <n v="371121"/>
    <n v="382774"/>
    <x v="0"/>
    <x v="2"/>
    <x v="3"/>
    <x v="12"/>
    <s v="APROP. DE  LEY"/>
    <m/>
  </r>
  <r>
    <x v="42"/>
    <x v="42"/>
    <x v="46"/>
    <x v="40"/>
    <x v="53"/>
    <n v="371121"/>
    <n v="0"/>
    <x v="0"/>
    <x v="2"/>
    <x v="3"/>
    <x v="12"/>
    <s v="APROP. DE  LEY"/>
    <m/>
  </r>
  <r>
    <x v="42"/>
    <x v="42"/>
    <x v="2"/>
    <x v="41"/>
    <x v="54"/>
    <n v="17928395"/>
    <n v="18125777"/>
    <x v="1"/>
    <x v="1"/>
    <x v="1"/>
    <x v="1"/>
    <m/>
    <m/>
  </r>
  <r>
    <x v="42"/>
    <x v="42"/>
    <x v="2"/>
    <x v="42"/>
    <x v="55"/>
    <m/>
    <m/>
    <x v="1"/>
    <x v="1"/>
    <x v="1"/>
    <x v="1"/>
    <m/>
    <m/>
  </r>
  <r>
    <x v="42"/>
    <x v="42"/>
    <x v="47"/>
    <x v="27"/>
    <x v="56"/>
    <n v="431390"/>
    <n v="390779"/>
    <x v="0"/>
    <x v="2"/>
    <x v="4"/>
    <x v="13"/>
    <s v="OTRO GASTOS"/>
    <m/>
  </r>
  <r>
    <x v="42"/>
    <x v="42"/>
    <x v="48"/>
    <x v="9"/>
    <x v="8"/>
    <n v="0"/>
    <n v="0"/>
    <x v="0"/>
    <x v="2"/>
    <x v="4"/>
    <x v="13"/>
    <s v="GASTOS MERCADEO"/>
    <s v="GASTOS MERCADEO"/>
  </r>
  <r>
    <x v="42"/>
    <x v="42"/>
    <x v="49"/>
    <x v="10"/>
    <x v="57"/>
    <n v="0"/>
    <n v="0"/>
    <x v="0"/>
    <x v="2"/>
    <x v="4"/>
    <x v="13"/>
    <s v="GASTOS SALUD"/>
    <s v="EPS-S"/>
  </r>
  <r>
    <x v="42"/>
    <x v="42"/>
    <x v="50"/>
    <x v="11"/>
    <x v="58"/>
    <n v="0"/>
    <n v="0"/>
    <x v="0"/>
    <x v="2"/>
    <x v="4"/>
    <x v="13"/>
    <s v="GASTOS SALUD"/>
    <s v="IPS"/>
  </r>
  <r>
    <x v="42"/>
    <x v="42"/>
    <x v="51"/>
    <x v="12"/>
    <x v="59"/>
    <n v="0"/>
    <n v="0"/>
    <x v="0"/>
    <x v="2"/>
    <x v="4"/>
    <x v="13"/>
    <s v="GASTOS SALUD"/>
    <s v="EPS"/>
  </r>
  <r>
    <x v="42"/>
    <x v="42"/>
    <x v="52"/>
    <x v="13"/>
    <x v="14"/>
    <n v="0"/>
    <n v="0"/>
    <x v="0"/>
    <x v="2"/>
    <x v="4"/>
    <x v="13"/>
    <s v="GASTOS SALUD"/>
    <s v="MED-PRE"/>
  </r>
  <r>
    <x v="42"/>
    <x v="42"/>
    <x v="53"/>
    <x v="14"/>
    <x v="17"/>
    <n v="0"/>
    <n v="0"/>
    <x v="0"/>
    <x v="2"/>
    <x v="4"/>
    <x v="13"/>
    <s v="GASTOS SERV.SOC"/>
    <m/>
  </r>
  <r>
    <x v="42"/>
    <x v="42"/>
    <x v="54"/>
    <x v="15"/>
    <x v="18"/>
    <n v="0"/>
    <n v="0"/>
    <x v="0"/>
    <x v="2"/>
    <x v="4"/>
    <x v="13"/>
    <s v="GASTOS SERV.SOC"/>
    <m/>
  </r>
  <r>
    <x v="42"/>
    <x v="42"/>
    <x v="55"/>
    <x v="16"/>
    <x v="37"/>
    <n v="0"/>
    <n v="0"/>
    <x v="0"/>
    <x v="2"/>
    <x v="4"/>
    <x v="13"/>
    <s v="GASTOS SERV.SOC"/>
    <m/>
  </r>
  <r>
    <x v="42"/>
    <x v="42"/>
    <x v="56"/>
    <x v="17"/>
    <x v="20"/>
    <n v="0"/>
    <n v="0"/>
    <x v="0"/>
    <x v="2"/>
    <x v="4"/>
    <x v="13"/>
    <s v="GASTOS SERV.SOC"/>
    <m/>
  </r>
  <r>
    <x v="42"/>
    <x v="42"/>
    <x v="57"/>
    <x v="18"/>
    <x v="21"/>
    <n v="0"/>
    <n v="0"/>
    <x v="0"/>
    <x v="2"/>
    <x v="4"/>
    <x v="13"/>
    <s v="GASTOS SERV.SOC"/>
    <m/>
  </r>
  <r>
    <x v="42"/>
    <x v="42"/>
    <x v="58"/>
    <x v="19"/>
    <x v="22"/>
    <n v="0"/>
    <n v="0"/>
    <x v="0"/>
    <x v="2"/>
    <x v="4"/>
    <x v="13"/>
    <s v="GASTOS SERV.SOC"/>
    <m/>
  </r>
  <r>
    <x v="42"/>
    <x v="42"/>
    <x v="59"/>
    <x v="20"/>
    <x v="23"/>
    <n v="0"/>
    <n v="0"/>
    <x v="0"/>
    <x v="2"/>
    <x v="4"/>
    <x v="13"/>
    <s v="GASTOS SERV.SOC"/>
    <m/>
  </r>
  <r>
    <x v="42"/>
    <x v="42"/>
    <x v="60"/>
    <x v="21"/>
    <x v="38"/>
    <n v="0"/>
    <n v="0"/>
    <x v="0"/>
    <x v="2"/>
    <x v="4"/>
    <x v="13"/>
    <s v="GASTOS SERV.SOC"/>
    <s v="CRED. SOCIAL"/>
  </r>
  <r>
    <x v="42"/>
    <x v="42"/>
    <x v="61"/>
    <x v="22"/>
    <x v="25"/>
    <n v="0"/>
    <n v="0"/>
    <x v="0"/>
    <x v="2"/>
    <x v="4"/>
    <x v="13"/>
    <s v="GASTOS SERV.SOC"/>
    <m/>
  </r>
  <r>
    <x v="42"/>
    <x v="42"/>
    <x v="62"/>
    <x v="23"/>
    <x v="26"/>
    <n v="0"/>
    <n v="0"/>
    <x v="0"/>
    <x v="2"/>
    <x v="4"/>
    <x v="13"/>
    <s v="GASTOS SERV.SOC"/>
    <m/>
  </r>
  <r>
    <x v="42"/>
    <x v="42"/>
    <x v="2"/>
    <x v="43"/>
    <x v="60"/>
    <n v="431390"/>
    <n v="390779"/>
    <x v="1"/>
    <x v="1"/>
    <x v="1"/>
    <x v="1"/>
    <m/>
    <m/>
  </r>
  <r>
    <x v="42"/>
    <x v="42"/>
    <x v="2"/>
    <x v="25"/>
    <x v="61"/>
    <m/>
    <m/>
    <x v="1"/>
    <x v="1"/>
    <x v="1"/>
    <x v="1"/>
    <m/>
    <m/>
  </r>
  <r>
    <x v="42"/>
    <x v="42"/>
    <x v="63"/>
    <x v="44"/>
    <x v="62"/>
    <n v="0"/>
    <n v="0"/>
    <x v="0"/>
    <x v="2"/>
    <x v="5"/>
    <x v="14"/>
    <s v="OTRO GASTOS"/>
    <m/>
  </r>
  <r>
    <x v="42"/>
    <x v="42"/>
    <x v="64"/>
    <x v="45"/>
    <x v="63"/>
    <n v="0"/>
    <n v="0"/>
    <x v="0"/>
    <x v="2"/>
    <x v="5"/>
    <x v="14"/>
    <s v="OTRO GASTOS"/>
    <m/>
  </r>
  <r>
    <x v="42"/>
    <x v="42"/>
    <x v="2"/>
    <x v="46"/>
    <x v="62"/>
    <n v="0"/>
    <n v="0"/>
    <x v="1"/>
    <x v="1"/>
    <x v="1"/>
    <x v="1"/>
    <m/>
    <m/>
  </r>
  <r>
    <x v="42"/>
    <x v="42"/>
    <x v="65"/>
    <x v="47"/>
    <x v="64"/>
    <n v="30908062"/>
    <n v="29677771"/>
    <x v="1"/>
    <x v="1"/>
    <x v="1"/>
    <x v="1"/>
    <m/>
    <m/>
  </r>
  <r>
    <x v="42"/>
    <x v="42"/>
    <x v="66"/>
    <x v="25"/>
    <x v="65"/>
    <n v="44931847"/>
    <n v="43883662"/>
    <x v="1"/>
    <x v="1"/>
    <x v="1"/>
    <x v="1"/>
    <m/>
    <m/>
  </r>
  <r>
    <x v="42"/>
    <x v="42"/>
    <x v="2"/>
    <x v="25"/>
    <x v="66"/>
    <m/>
    <m/>
    <x v="1"/>
    <x v="1"/>
    <x v="1"/>
    <x v="1"/>
    <m/>
    <m/>
  </r>
  <r>
    <x v="42"/>
    <x v="42"/>
    <x v="67"/>
    <x v="48"/>
    <x v="66"/>
    <n v="6815"/>
    <n v="106478"/>
    <x v="1"/>
    <x v="1"/>
    <x v="1"/>
    <x v="1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021">
  <r>
    <x v="0"/>
    <s v="CAMACOL"/>
    <x v="0"/>
    <x v="0"/>
    <x v="0"/>
    <n v="9594051"/>
    <n v="9594051"/>
    <n v="9594051"/>
    <x v="0"/>
    <x v="0"/>
  </r>
  <r>
    <x v="0"/>
    <s v="CAMACOL"/>
    <x v="1"/>
    <x v="1"/>
    <x v="1"/>
    <n v="0"/>
    <n v="0"/>
    <n v="0"/>
    <x v="0"/>
    <x v="0"/>
  </r>
  <r>
    <x v="0"/>
    <s v="CAMACOL"/>
    <x v="2"/>
    <x v="2"/>
    <x v="2"/>
    <n v="0"/>
    <n v="0"/>
    <n v="0"/>
    <x v="0"/>
    <x v="0"/>
  </r>
  <r>
    <x v="0"/>
    <s v="CAMACOL"/>
    <x v="3"/>
    <x v="3"/>
    <x v="3"/>
    <n v="0"/>
    <n v="0"/>
    <n v="0"/>
    <x v="0"/>
    <x v="0"/>
  </r>
  <r>
    <x v="0"/>
    <s v="CAMACOL"/>
    <x v="4"/>
    <x v="4"/>
    <x v="4"/>
    <n v="9594051"/>
    <n v="9594051"/>
    <n v="9594051"/>
    <x v="1"/>
    <x v="1"/>
  </r>
  <r>
    <x v="0"/>
    <s v="CAMACOL"/>
    <x v="4"/>
    <x v="5"/>
    <x v="5"/>
    <m/>
    <m/>
    <m/>
    <x v="1"/>
    <x v="1"/>
  </r>
  <r>
    <x v="0"/>
    <s v="CAMACOL"/>
    <x v="5"/>
    <x v="6"/>
    <x v="6"/>
    <n v="26202"/>
    <n v="26202"/>
    <n v="26202"/>
    <x v="0"/>
    <x v="2"/>
  </r>
  <r>
    <x v="0"/>
    <s v="CAMACOL"/>
    <x v="6"/>
    <x v="7"/>
    <x v="7"/>
    <n v="0"/>
    <n v="0"/>
    <n v="0"/>
    <x v="0"/>
    <x v="2"/>
  </r>
  <r>
    <x v="0"/>
    <s v="CAMACOL"/>
    <x v="7"/>
    <x v="8"/>
    <x v="8"/>
    <n v="0"/>
    <n v="0"/>
    <n v="0"/>
    <x v="0"/>
    <x v="2"/>
  </r>
  <r>
    <x v="0"/>
    <s v="CAMACOL"/>
    <x v="8"/>
    <x v="9"/>
    <x v="9"/>
    <n v="0"/>
    <n v="0"/>
    <n v="0"/>
    <x v="0"/>
    <x v="2"/>
  </r>
  <r>
    <x v="0"/>
    <s v="CAMACOL"/>
    <x v="4"/>
    <x v="10"/>
    <x v="10"/>
    <n v="26202"/>
    <n v="26202"/>
    <n v="26202"/>
    <x v="1"/>
    <x v="1"/>
  </r>
  <r>
    <x v="0"/>
    <s v="CAMACOL"/>
    <x v="4"/>
    <x v="5"/>
    <x v="11"/>
    <m/>
    <m/>
    <m/>
    <x v="1"/>
    <x v="1"/>
  </r>
  <r>
    <x v="0"/>
    <s v="CAMACOL"/>
    <x v="9"/>
    <x v="11"/>
    <x v="12"/>
    <n v="38155"/>
    <n v="218768"/>
    <n v="348321"/>
    <x v="0"/>
    <x v="3"/>
  </r>
  <r>
    <x v="0"/>
    <s v="CAMACOL"/>
    <x v="10"/>
    <x v="12"/>
    <x v="13"/>
    <n v="1387183"/>
    <n v="1387183"/>
    <n v="1387183"/>
    <x v="0"/>
    <x v="3"/>
  </r>
  <r>
    <x v="0"/>
    <s v="CAMACOL"/>
    <x v="11"/>
    <x v="13"/>
    <x v="0"/>
    <n v="0"/>
    <n v="0"/>
    <n v="0"/>
    <x v="0"/>
    <x v="3"/>
  </r>
  <r>
    <x v="0"/>
    <s v="CAMACOL"/>
    <x v="12"/>
    <x v="14"/>
    <x v="1"/>
    <n v="0"/>
    <n v="0"/>
    <n v="0"/>
    <x v="0"/>
    <x v="3"/>
  </r>
  <r>
    <x v="0"/>
    <s v="CAMACOL"/>
    <x v="13"/>
    <x v="15"/>
    <x v="2"/>
    <n v="0"/>
    <n v="0"/>
    <n v="0"/>
    <x v="0"/>
    <x v="3"/>
  </r>
  <r>
    <x v="0"/>
    <s v="CAMACOL"/>
    <x v="14"/>
    <x v="16"/>
    <x v="14"/>
    <n v="0"/>
    <n v="0"/>
    <n v="0"/>
    <x v="0"/>
    <x v="3"/>
  </r>
  <r>
    <x v="0"/>
    <s v="CAMACOL"/>
    <x v="15"/>
    <x v="17"/>
    <x v="3"/>
    <n v="0"/>
    <n v="0"/>
    <n v="0"/>
    <x v="0"/>
    <x v="3"/>
  </r>
  <r>
    <x v="0"/>
    <s v="CAMACOL"/>
    <x v="4"/>
    <x v="18"/>
    <x v="15"/>
    <n v="1425338"/>
    <n v="1605951"/>
    <n v="1735504"/>
    <x v="1"/>
    <x v="1"/>
  </r>
  <r>
    <x v="0"/>
    <s v="CAMACOL"/>
    <x v="4"/>
    <x v="5"/>
    <x v="16"/>
    <m/>
    <m/>
    <m/>
    <x v="1"/>
    <x v="1"/>
  </r>
  <r>
    <x v="0"/>
    <s v="CAMACOL"/>
    <x v="16"/>
    <x v="19"/>
    <x v="17"/>
    <n v="6778683"/>
    <n v="6778683"/>
    <n v="6778683"/>
    <x v="0"/>
    <x v="4"/>
  </r>
  <r>
    <x v="0"/>
    <s v="CAMACOL"/>
    <x v="17"/>
    <x v="20"/>
    <x v="18"/>
    <n v="0"/>
    <n v="0"/>
    <n v="0"/>
    <x v="0"/>
    <x v="4"/>
  </r>
  <r>
    <x v="0"/>
    <s v="CAMACOL"/>
    <x v="4"/>
    <x v="21"/>
    <x v="19"/>
    <n v="-1328136"/>
    <n v="-1328136"/>
    <n v="-1328136"/>
    <x v="1"/>
    <x v="1"/>
  </r>
  <r>
    <x v="0"/>
    <s v="CAMACOL"/>
    <x v="18"/>
    <x v="22"/>
    <x v="20"/>
    <n v="0"/>
    <n v="0"/>
    <n v="0"/>
    <x v="0"/>
    <x v="4"/>
  </r>
  <r>
    <x v="0"/>
    <s v="CAMACOL"/>
    <x v="19"/>
    <x v="23"/>
    <x v="21"/>
    <n v="-1328136"/>
    <n v="-1328136"/>
    <n v="-1328136"/>
    <x v="0"/>
    <x v="4"/>
  </r>
  <r>
    <x v="0"/>
    <s v="CAMACOL"/>
    <x v="4"/>
    <x v="24"/>
    <x v="16"/>
    <n v="5450547"/>
    <n v="5450547"/>
    <n v="5450547"/>
    <x v="1"/>
    <x v="1"/>
  </r>
  <r>
    <x v="0"/>
    <s v="CAMACOL"/>
    <x v="4"/>
    <x v="5"/>
    <x v="22"/>
    <m/>
    <m/>
    <m/>
    <x v="1"/>
    <x v="1"/>
  </r>
  <r>
    <x v="0"/>
    <s v="CAMACOL"/>
    <x v="20"/>
    <x v="25"/>
    <x v="23"/>
    <n v="0"/>
    <n v="0"/>
    <n v="0"/>
    <x v="0"/>
    <x v="5"/>
  </r>
  <r>
    <x v="0"/>
    <s v="CAMACOL"/>
    <x v="21"/>
    <x v="26"/>
    <x v="24"/>
    <n v="-5653814"/>
    <n v="-833904"/>
    <n v="-1879529"/>
    <x v="0"/>
    <x v="5"/>
  </r>
  <r>
    <x v="0"/>
    <s v="CAMACOL"/>
    <x v="4"/>
    <x v="27"/>
    <x v="22"/>
    <n v="-5653814"/>
    <n v="-833904"/>
    <n v="-1879529"/>
    <x v="1"/>
    <x v="1"/>
  </r>
  <r>
    <x v="0"/>
    <s v="CAMACOL"/>
    <x v="4"/>
    <x v="5"/>
    <x v="25"/>
    <m/>
    <m/>
    <m/>
    <x v="1"/>
    <x v="1"/>
  </r>
  <r>
    <x v="0"/>
    <s v="CAMACOL"/>
    <x v="22"/>
    <x v="28"/>
    <x v="26"/>
    <n v="0"/>
    <n v="0"/>
    <n v="0"/>
    <x v="0"/>
    <x v="6"/>
  </r>
  <r>
    <x v="0"/>
    <s v="CAMACOL"/>
    <x v="23"/>
    <x v="29"/>
    <x v="27"/>
    <n v="-4218221"/>
    <n v="-3384317"/>
    <n v="-9872036"/>
    <x v="0"/>
    <x v="6"/>
  </r>
  <r>
    <x v="0"/>
    <s v="CAMACOL"/>
    <x v="4"/>
    <x v="30"/>
    <x v="25"/>
    <n v="-4218221"/>
    <n v="-3384317"/>
    <n v="-9872036"/>
    <x v="1"/>
    <x v="1"/>
  </r>
  <r>
    <x v="0"/>
    <s v="CAMACOL"/>
    <x v="4"/>
    <x v="5"/>
    <x v="28"/>
    <m/>
    <m/>
    <m/>
    <x v="1"/>
    <x v="1"/>
  </r>
  <r>
    <x v="0"/>
    <s v="CAMACOL"/>
    <x v="24"/>
    <x v="31"/>
    <x v="29"/>
    <n v="8844"/>
    <n v="12235"/>
    <n v="3513"/>
    <x v="0"/>
    <x v="7"/>
  </r>
  <r>
    <x v="0"/>
    <s v="CAMACOL"/>
    <x v="25"/>
    <x v="32"/>
    <x v="30"/>
    <n v="26307916"/>
    <n v="26307916"/>
    <n v="32406315"/>
    <x v="0"/>
    <x v="7"/>
  </r>
  <r>
    <x v="0"/>
    <s v="CAMACOL"/>
    <x v="26"/>
    <x v="33"/>
    <x v="31"/>
    <n v="0"/>
    <n v="0"/>
    <n v="0"/>
    <x v="0"/>
    <x v="7"/>
  </r>
  <r>
    <x v="0"/>
    <s v="CAMACOL"/>
    <x v="4"/>
    <x v="34"/>
    <x v="28"/>
    <n v="26316760"/>
    <n v="26320151"/>
    <n v="32409828"/>
    <x v="1"/>
    <x v="1"/>
  </r>
  <r>
    <x v="0"/>
    <s v="CAMACOL"/>
    <x v="4"/>
    <x v="35"/>
    <x v="32"/>
    <n v="32940863"/>
    <n v="38778681"/>
    <n v="37464567"/>
    <x v="1"/>
    <x v="1"/>
  </r>
  <r>
    <x v="0"/>
    <s v="CAMACOL"/>
    <x v="4"/>
    <x v="5"/>
    <x v="33"/>
    <m/>
    <m/>
    <m/>
    <x v="1"/>
    <x v="1"/>
  </r>
  <r>
    <x v="0"/>
    <s v="CAMACOL"/>
    <x v="27"/>
    <x v="5"/>
    <x v="34"/>
    <n v="46621456"/>
    <n v="56985941"/>
    <n v="56475289"/>
    <x v="2"/>
    <x v="8"/>
  </r>
  <r>
    <x v="0"/>
    <s v="CAMACOL"/>
    <x v="4"/>
    <x v="5"/>
    <x v="33"/>
    <m/>
    <m/>
    <m/>
    <x v="1"/>
    <x v="1"/>
  </r>
  <r>
    <x v="0"/>
    <s v="CAMACOL"/>
    <x v="4"/>
    <x v="5"/>
    <x v="35"/>
    <m/>
    <m/>
    <m/>
    <x v="1"/>
    <x v="1"/>
  </r>
  <r>
    <x v="0"/>
    <s v="CAMACOL"/>
    <x v="28"/>
    <x v="36"/>
    <x v="36"/>
    <n v="3668966"/>
    <n v="6611721"/>
    <n v="0"/>
    <x v="3"/>
    <x v="9"/>
  </r>
  <r>
    <x v="0"/>
    <s v="CAMACOL"/>
    <x v="4"/>
    <x v="36"/>
    <x v="37"/>
    <n v="3668966"/>
    <n v="6611721"/>
    <n v="0"/>
    <x v="1"/>
    <x v="1"/>
  </r>
  <r>
    <x v="1"/>
    <s v="COMFENALCO ANTIOQUIA"/>
    <x v="0"/>
    <x v="0"/>
    <x v="0"/>
    <n v="45543970"/>
    <n v="45543970"/>
    <n v="45543970"/>
    <x v="0"/>
    <x v="0"/>
  </r>
  <r>
    <x v="1"/>
    <s v="COMFENALCO ANTIOQUIA"/>
    <x v="1"/>
    <x v="1"/>
    <x v="1"/>
    <n v="62648690"/>
    <n v="62648690"/>
    <n v="62648690"/>
    <x v="0"/>
    <x v="0"/>
  </r>
  <r>
    <x v="1"/>
    <s v="COMFENALCO ANTIOQUIA"/>
    <x v="2"/>
    <x v="2"/>
    <x v="2"/>
    <n v="0"/>
    <n v="0"/>
    <n v="0"/>
    <x v="0"/>
    <x v="0"/>
  </r>
  <r>
    <x v="1"/>
    <s v="COMFENALCO ANTIOQUIA"/>
    <x v="3"/>
    <x v="3"/>
    <x v="3"/>
    <n v="0"/>
    <n v="0"/>
    <n v="0"/>
    <x v="0"/>
    <x v="0"/>
  </r>
  <r>
    <x v="1"/>
    <s v="COMFENALCO ANTIOQUIA"/>
    <x v="4"/>
    <x v="4"/>
    <x v="4"/>
    <n v="108192660"/>
    <n v="108192660"/>
    <n v="108192660"/>
    <x v="1"/>
    <x v="1"/>
  </r>
  <r>
    <x v="1"/>
    <s v="COMFENALCO ANTIOQUIA"/>
    <x v="4"/>
    <x v="5"/>
    <x v="5"/>
    <m/>
    <m/>
    <m/>
    <x v="1"/>
    <x v="1"/>
  </r>
  <r>
    <x v="1"/>
    <s v="COMFENALCO ANTIOQUIA"/>
    <x v="5"/>
    <x v="6"/>
    <x v="6"/>
    <n v="311419"/>
    <n v="301890"/>
    <n v="327129"/>
    <x v="0"/>
    <x v="2"/>
  </r>
  <r>
    <x v="1"/>
    <s v="COMFENALCO ANTIOQUIA"/>
    <x v="6"/>
    <x v="7"/>
    <x v="7"/>
    <n v="0"/>
    <n v="0"/>
    <n v="0"/>
    <x v="0"/>
    <x v="2"/>
  </r>
  <r>
    <x v="1"/>
    <s v="COMFENALCO ANTIOQUIA"/>
    <x v="7"/>
    <x v="8"/>
    <x v="8"/>
    <n v="398806"/>
    <n v="15849"/>
    <n v="633064"/>
    <x v="0"/>
    <x v="2"/>
  </r>
  <r>
    <x v="1"/>
    <s v="COMFENALCO ANTIOQUIA"/>
    <x v="8"/>
    <x v="9"/>
    <x v="9"/>
    <n v="0"/>
    <n v="0"/>
    <n v="0"/>
    <x v="0"/>
    <x v="2"/>
  </r>
  <r>
    <x v="1"/>
    <s v="COMFENALCO ANTIOQUIA"/>
    <x v="4"/>
    <x v="10"/>
    <x v="10"/>
    <n v="710225"/>
    <n v="317739"/>
    <n v="960193"/>
    <x v="1"/>
    <x v="1"/>
  </r>
  <r>
    <x v="1"/>
    <s v="COMFENALCO ANTIOQUIA"/>
    <x v="4"/>
    <x v="5"/>
    <x v="11"/>
    <m/>
    <m/>
    <m/>
    <x v="1"/>
    <x v="1"/>
  </r>
  <r>
    <x v="1"/>
    <s v="COMFENALCO ANTIOQUIA"/>
    <x v="9"/>
    <x v="11"/>
    <x v="12"/>
    <n v="0"/>
    <n v="1450000"/>
    <n v="0"/>
    <x v="0"/>
    <x v="3"/>
  </r>
  <r>
    <x v="1"/>
    <s v="COMFENALCO ANTIOQUIA"/>
    <x v="10"/>
    <x v="12"/>
    <x v="13"/>
    <n v="33493238"/>
    <n v="33493238"/>
    <n v="33493238"/>
    <x v="0"/>
    <x v="3"/>
  </r>
  <r>
    <x v="1"/>
    <s v="COMFENALCO ANTIOQUIA"/>
    <x v="11"/>
    <x v="13"/>
    <x v="0"/>
    <n v="0"/>
    <n v="0"/>
    <n v="0"/>
    <x v="0"/>
    <x v="3"/>
  </r>
  <r>
    <x v="1"/>
    <s v="COMFENALCO ANTIOQUIA"/>
    <x v="12"/>
    <x v="14"/>
    <x v="1"/>
    <n v="0"/>
    <n v="0"/>
    <n v="0"/>
    <x v="0"/>
    <x v="3"/>
  </r>
  <r>
    <x v="1"/>
    <s v="COMFENALCO ANTIOQUIA"/>
    <x v="13"/>
    <x v="15"/>
    <x v="2"/>
    <n v="0"/>
    <n v="0"/>
    <n v="0"/>
    <x v="0"/>
    <x v="3"/>
  </r>
  <r>
    <x v="1"/>
    <s v="COMFENALCO ANTIOQUIA"/>
    <x v="14"/>
    <x v="16"/>
    <x v="14"/>
    <n v="0"/>
    <n v="0"/>
    <n v="0"/>
    <x v="0"/>
    <x v="3"/>
  </r>
  <r>
    <x v="1"/>
    <s v="COMFENALCO ANTIOQUIA"/>
    <x v="15"/>
    <x v="17"/>
    <x v="3"/>
    <n v="0"/>
    <n v="0"/>
    <n v="0"/>
    <x v="0"/>
    <x v="3"/>
  </r>
  <r>
    <x v="1"/>
    <s v="COMFENALCO ANTIOQUIA"/>
    <x v="4"/>
    <x v="18"/>
    <x v="15"/>
    <n v="33493238"/>
    <n v="34943238"/>
    <n v="33493238"/>
    <x v="1"/>
    <x v="1"/>
  </r>
  <r>
    <x v="1"/>
    <s v="COMFENALCO ANTIOQUIA"/>
    <x v="4"/>
    <x v="5"/>
    <x v="16"/>
    <m/>
    <m/>
    <m/>
    <x v="1"/>
    <x v="1"/>
  </r>
  <r>
    <x v="1"/>
    <s v="COMFENALCO ANTIOQUIA"/>
    <x v="16"/>
    <x v="19"/>
    <x v="17"/>
    <n v="34627614"/>
    <n v="38364249"/>
    <n v="30616067"/>
    <x v="0"/>
    <x v="4"/>
  </r>
  <r>
    <x v="1"/>
    <s v="COMFENALCO ANTIOQUIA"/>
    <x v="17"/>
    <x v="20"/>
    <x v="18"/>
    <n v="0"/>
    <n v="0"/>
    <n v="0"/>
    <x v="0"/>
    <x v="4"/>
  </r>
  <r>
    <x v="1"/>
    <s v="COMFENALCO ANTIOQUIA"/>
    <x v="4"/>
    <x v="21"/>
    <x v="19"/>
    <n v="0"/>
    <n v="0"/>
    <n v="0"/>
    <x v="1"/>
    <x v="1"/>
  </r>
  <r>
    <x v="1"/>
    <s v="COMFENALCO ANTIOQUIA"/>
    <x v="18"/>
    <x v="22"/>
    <x v="20"/>
    <n v="0"/>
    <n v="0"/>
    <n v="0"/>
    <x v="0"/>
    <x v="4"/>
  </r>
  <r>
    <x v="1"/>
    <s v="COMFENALCO ANTIOQUIA"/>
    <x v="19"/>
    <x v="23"/>
    <x v="21"/>
    <n v="0"/>
    <n v="0"/>
    <n v="0"/>
    <x v="0"/>
    <x v="4"/>
  </r>
  <r>
    <x v="1"/>
    <s v="COMFENALCO ANTIOQUIA"/>
    <x v="4"/>
    <x v="24"/>
    <x v="16"/>
    <n v="34627614"/>
    <n v="38364249"/>
    <n v="30616067"/>
    <x v="1"/>
    <x v="1"/>
  </r>
  <r>
    <x v="1"/>
    <s v="COMFENALCO ANTIOQUIA"/>
    <x v="4"/>
    <x v="5"/>
    <x v="22"/>
    <m/>
    <m/>
    <m/>
    <x v="1"/>
    <x v="1"/>
  </r>
  <r>
    <x v="1"/>
    <s v="COMFENALCO ANTIOQUIA"/>
    <x v="20"/>
    <x v="25"/>
    <x v="23"/>
    <n v="0"/>
    <n v="0"/>
    <n v="0"/>
    <x v="0"/>
    <x v="5"/>
  </r>
  <r>
    <x v="1"/>
    <s v="COMFENALCO ANTIOQUIA"/>
    <x v="21"/>
    <x v="26"/>
    <x v="24"/>
    <n v="-99563305"/>
    <n v="-71961546"/>
    <n v="-49470743"/>
    <x v="0"/>
    <x v="5"/>
  </r>
  <r>
    <x v="1"/>
    <s v="COMFENALCO ANTIOQUIA"/>
    <x v="4"/>
    <x v="27"/>
    <x v="22"/>
    <n v="-99563305"/>
    <n v="-71961546"/>
    <n v="-49470743"/>
    <x v="1"/>
    <x v="1"/>
  </r>
  <r>
    <x v="1"/>
    <s v="COMFENALCO ANTIOQUIA"/>
    <x v="4"/>
    <x v="5"/>
    <x v="25"/>
    <m/>
    <m/>
    <m/>
    <x v="1"/>
    <x v="1"/>
  </r>
  <r>
    <x v="1"/>
    <s v="COMFENALCO ANTIOQUIA"/>
    <x v="22"/>
    <x v="28"/>
    <x v="26"/>
    <n v="15679733"/>
    <n v="0"/>
    <n v="18574944"/>
    <x v="0"/>
    <x v="6"/>
  </r>
  <r>
    <x v="1"/>
    <s v="COMFENALCO ANTIOQUIA"/>
    <x v="23"/>
    <x v="29"/>
    <x v="27"/>
    <n v="-87641280"/>
    <n v="0"/>
    <n v="-190099795"/>
    <x v="0"/>
    <x v="6"/>
  </r>
  <r>
    <x v="1"/>
    <s v="COMFENALCO ANTIOQUIA"/>
    <x v="4"/>
    <x v="30"/>
    <x v="25"/>
    <n v="-71961547"/>
    <n v="0"/>
    <n v="-171524851"/>
    <x v="1"/>
    <x v="1"/>
  </r>
  <r>
    <x v="1"/>
    <s v="COMFENALCO ANTIOQUIA"/>
    <x v="4"/>
    <x v="5"/>
    <x v="28"/>
    <m/>
    <m/>
    <m/>
    <x v="1"/>
    <x v="1"/>
  </r>
  <r>
    <x v="1"/>
    <s v="COMFENALCO ANTIOQUIA"/>
    <x v="24"/>
    <x v="31"/>
    <x v="29"/>
    <n v="-3597521"/>
    <n v="-4333342"/>
    <n v="-2996318"/>
    <x v="0"/>
    <x v="7"/>
  </r>
  <r>
    <x v="1"/>
    <s v="COMFENALCO ANTIOQUIA"/>
    <x v="25"/>
    <x v="32"/>
    <x v="30"/>
    <n v="170926251"/>
    <n v="74707378"/>
    <n v="167507225"/>
    <x v="0"/>
    <x v="7"/>
  </r>
  <r>
    <x v="1"/>
    <s v="COMFENALCO ANTIOQUIA"/>
    <x v="26"/>
    <x v="33"/>
    <x v="31"/>
    <n v="231547"/>
    <n v="188061"/>
    <n v="0"/>
    <x v="0"/>
    <x v="7"/>
  </r>
  <r>
    <x v="1"/>
    <s v="COMFENALCO ANTIOQUIA"/>
    <x v="4"/>
    <x v="34"/>
    <x v="28"/>
    <n v="167560277"/>
    <n v="70562097"/>
    <n v="164510907"/>
    <x v="1"/>
    <x v="1"/>
  </r>
  <r>
    <x v="1"/>
    <s v="COMFENALCO ANTIOQUIA"/>
    <x v="4"/>
    <x v="35"/>
    <x v="32"/>
    <n v="173059162"/>
    <n v="180418437"/>
    <n v="116777471"/>
    <x v="1"/>
    <x v="1"/>
  </r>
  <r>
    <x v="1"/>
    <s v="COMFENALCO ANTIOQUIA"/>
    <x v="4"/>
    <x v="5"/>
    <x v="33"/>
    <m/>
    <m/>
    <m/>
    <x v="1"/>
    <x v="1"/>
  </r>
  <r>
    <x v="1"/>
    <s v="COMFENALCO ANTIOQUIA"/>
    <x v="27"/>
    <x v="5"/>
    <x v="34"/>
    <n v="751362032"/>
    <n v="685529374"/>
    <n v="703391573"/>
    <x v="2"/>
    <x v="8"/>
  </r>
  <r>
    <x v="1"/>
    <s v="COMFENALCO ANTIOQUIA"/>
    <x v="4"/>
    <x v="5"/>
    <x v="33"/>
    <m/>
    <m/>
    <m/>
    <x v="1"/>
    <x v="1"/>
  </r>
  <r>
    <x v="1"/>
    <s v="COMFENALCO ANTIOQUIA"/>
    <x v="4"/>
    <x v="5"/>
    <x v="35"/>
    <m/>
    <m/>
    <m/>
    <x v="1"/>
    <x v="1"/>
  </r>
  <r>
    <x v="1"/>
    <s v="COMFENALCO ANTIOQUIA"/>
    <x v="28"/>
    <x v="36"/>
    <x v="36"/>
    <n v="67887920"/>
    <n v="82454698"/>
    <n v="62705930"/>
    <x v="3"/>
    <x v="9"/>
  </r>
  <r>
    <x v="1"/>
    <s v="COMFENALCO ANTIOQUIA"/>
    <x v="4"/>
    <x v="36"/>
    <x v="37"/>
    <n v="67887920"/>
    <n v="82454698"/>
    <n v="62705930"/>
    <x v="1"/>
    <x v="1"/>
  </r>
  <r>
    <x v="2"/>
    <s v="COMFAMA"/>
    <x v="0"/>
    <x v="0"/>
    <x v="0"/>
    <n v="171161020"/>
    <n v="138248626"/>
    <n v="242391675"/>
    <x v="0"/>
    <x v="0"/>
  </r>
  <r>
    <x v="2"/>
    <s v="COMFAMA"/>
    <x v="1"/>
    <x v="1"/>
    <x v="1"/>
    <n v="-11348667"/>
    <n v="5889318"/>
    <n v="-77307397"/>
    <x v="0"/>
    <x v="0"/>
  </r>
  <r>
    <x v="2"/>
    <s v="COMFAMA"/>
    <x v="2"/>
    <x v="2"/>
    <x v="2"/>
    <n v="0"/>
    <n v="0"/>
    <n v="0"/>
    <x v="0"/>
    <x v="0"/>
  </r>
  <r>
    <x v="2"/>
    <s v="COMFAMA"/>
    <x v="3"/>
    <x v="3"/>
    <x v="3"/>
    <n v="4727148"/>
    <n v="1830094"/>
    <n v="5099859"/>
    <x v="0"/>
    <x v="0"/>
  </r>
  <r>
    <x v="2"/>
    <s v="COMFAMA"/>
    <x v="4"/>
    <x v="4"/>
    <x v="4"/>
    <n v="164539501"/>
    <n v="145968038"/>
    <n v="170184137"/>
    <x v="1"/>
    <x v="1"/>
  </r>
  <r>
    <x v="2"/>
    <s v="COMFAMA"/>
    <x v="4"/>
    <x v="5"/>
    <x v="5"/>
    <m/>
    <m/>
    <m/>
    <x v="1"/>
    <x v="1"/>
  </r>
  <r>
    <x v="2"/>
    <s v="COMFAMA"/>
    <x v="5"/>
    <x v="6"/>
    <x v="6"/>
    <n v="348878"/>
    <n v="348878"/>
    <n v="348878"/>
    <x v="0"/>
    <x v="2"/>
  </r>
  <r>
    <x v="2"/>
    <s v="COMFAMA"/>
    <x v="6"/>
    <x v="7"/>
    <x v="7"/>
    <n v="0"/>
    <n v="0"/>
    <n v="0"/>
    <x v="0"/>
    <x v="2"/>
  </r>
  <r>
    <x v="2"/>
    <s v="COMFAMA"/>
    <x v="7"/>
    <x v="8"/>
    <x v="8"/>
    <n v="0"/>
    <n v="0"/>
    <n v="0"/>
    <x v="0"/>
    <x v="2"/>
  </r>
  <r>
    <x v="2"/>
    <s v="COMFAMA"/>
    <x v="8"/>
    <x v="9"/>
    <x v="9"/>
    <n v="0"/>
    <n v="0"/>
    <n v="0"/>
    <x v="0"/>
    <x v="2"/>
  </r>
  <r>
    <x v="2"/>
    <s v="COMFAMA"/>
    <x v="4"/>
    <x v="10"/>
    <x v="10"/>
    <n v="348878"/>
    <n v="348878"/>
    <n v="348878"/>
    <x v="1"/>
    <x v="1"/>
  </r>
  <r>
    <x v="2"/>
    <s v="COMFAMA"/>
    <x v="4"/>
    <x v="5"/>
    <x v="11"/>
    <m/>
    <m/>
    <m/>
    <x v="1"/>
    <x v="1"/>
  </r>
  <r>
    <x v="2"/>
    <s v="COMFAMA"/>
    <x v="9"/>
    <x v="11"/>
    <x v="12"/>
    <n v="4678181"/>
    <n v="4476149"/>
    <n v="4939020"/>
    <x v="0"/>
    <x v="3"/>
  </r>
  <r>
    <x v="2"/>
    <s v="COMFAMA"/>
    <x v="10"/>
    <x v="12"/>
    <x v="13"/>
    <n v="0"/>
    <n v="0"/>
    <n v="0"/>
    <x v="0"/>
    <x v="3"/>
  </r>
  <r>
    <x v="2"/>
    <s v="COMFAMA"/>
    <x v="11"/>
    <x v="13"/>
    <x v="0"/>
    <n v="0"/>
    <n v="0"/>
    <n v="0"/>
    <x v="0"/>
    <x v="3"/>
  </r>
  <r>
    <x v="2"/>
    <s v="COMFAMA"/>
    <x v="12"/>
    <x v="14"/>
    <x v="1"/>
    <n v="0"/>
    <n v="0"/>
    <n v="0"/>
    <x v="0"/>
    <x v="3"/>
  </r>
  <r>
    <x v="2"/>
    <s v="COMFAMA"/>
    <x v="13"/>
    <x v="15"/>
    <x v="2"/>
    <n v="0"/>
    <n v="0"/>
    <n v="0"/>
    <x v="0"/>
    <x v="3"/>
  </r>
  <r>
    <x v="2"/>
    <s v="COMFAMA"/>
    <x v="14"/>
    <x v="16"/>
    <x v="14"/>
    <n v="0"/>
    <n v="0"/>
    <n v="0"/>
    <x v="0"/>
    <x v="3"/>
  </r>
  <r>
    <x v="2"/>
    <s v="COMFAMA"/>
    <x v="15"/>
    <x v="17"/>
    <x v="3"/>
    <n v="0"/>
    <n v="0"/>
    <n v="0"/>
    <x v="0"/>
    <x v="3"/>
  </r>
  <r>
    <x v="2"/>
    <s v="COMFAMA"/>
    <x v="4"/>
    <x v="18"/>
    <x v="15"/>
    <n v="4678181"/>
    <n v="4476149"/>
    <n v="4939020"/>
    <x v="1"/>
    <x v="1"/>
  </r>
  <r>
    <x v="2"/>
    <s v="COMFAMA"/>
    <x v="4"/>
    <x v="5"/>
    <x v="16"/>
    <m/>
    <m/>
    <m/>
    <x v="1"/>
    <x v="1"/>
  </r>
  <r>
    <x v="2"/>
    <s v="COMFAMA"/>
    <x v="16"/>
    <x v="19"/>
    <x v="17"/>
    <n v="94154713"/>
    <n v="94154713"/>
    <n v="94154713"/>
    <x v="0"/>
    <x v="4"/>
  </r>
  <r>
    <x v="2"/>
    <s v="COMFAMA"/>
    <x v="17"/>
    <x v="20"/>
    <x v="18"/>
    <n v="-1863096"/>
    <n v="-1863096"/>
    <n v="-1863096"/>
    <x v="0"/>
    <x v="4"/>
  </r>
  <r>
    <x v="2"/>
    <s v="COMFAMA"/>
    <x v="4"/>
    <x v="21"/>
    <x v="19"/>
    <n v="-53377183"/>
    <n v="-49102409"/>
    <n v="-56045482"/>
    <x v="1"/>
    <x v="1"/>
  </r>
  <r>
    <x v="2"/>
    <s v="COMFAMA"/>
    <x v="18"/>
    <x v="22"/>
    <x v="20"/>
    <n v="-4274773"/>
    <n v="-3018369"/>
    <n v="-6943072"/>
    <x v="0"/>
    <x v="4"/>
  </r>
  <r>
    <x v="2"/>
    <s v="COMFAMA"/>
    <x v="19"/>
    <x v="23"/>
    <x v="21"/>
    <n v="-49102410"/>
    <n v="-46084040"/>
    <n v="-49102410"/>
    <x v="0"/>
    <x v="4"/>
  </r>
  <r>
    <x v="2"/>
    <s v="COMFAMA"/>
    <x v="4"/>
    <x v="24"/>
    <x v="16"/>
    <n v="38914434"/>
    <n v="43189208"/>
    <n v="36246135"/>
    <x v="1"/>
    <x v="1"/>
  </r>
  <r>
    <x v="2"/>
    <s v="COMFAMA"/>
    <x v="4"/>
    <x v="5"/>
    <x v="22"/>
    <m/>
    <m/>
    <m/>
    <x v="1"/>
    <x v="1"/>
  </r>
  <r>
    <x v="2"/>
    <s v="COMFAMA"/>
    <x v="20"/>
    <x v="25"/>
    <x v="23"/>
    <n v="5644634"/>
    <n v="40632036"/>
    <n v="2793247"/>
    <x v="0"/>
    <x v="5"/>
  </r>
  <r>
    <x v="2"/>
    <s v="COMFAMA"/>
    <x v="21"/>
    <x v="26"/>
    <x v="24"/>
    <n v="0"/>
    <n v="-22060572"/>
    <n v="0"/>
    <x v="0"/>
    <x v="5"/>
  </r>
  <r>
    <x v="2"/>
    <s v="COMFAMA"/>
    <x v="4"/>
    <x v="27"/>
    <x v="22"/>
    <n v="5644634"/>
    <n v="18571464"/>
    <n v="2793247"/>
    <x v="1"/>
    <x v="1"/>
  </r>
  <r>
    <x v="2"/>
    <s v="COMFAMA"/>
    <x v="4"/>
    <x v="5"/>
    <x v="25"/>
    <m/>
    <m/>
    <m/>
    <x v="1"/>
    <x v="1"/>
  </r>
  <r>
    <x v="2"/>
    <s v="COMFAMA"/>
    <x v="22"/>
    <x v="28"/>
    <x v="26"/>
    <n v="0"/>
    <n v="0"/>
    <n v="0"/>
    <x v="0"/>
    <x v="6"/>
  </r>
  <r>
    <x v="2"/>
    <s v="COMFAMA"/>
    <x v="23"/>
    <x v="29"/>
    <x v="27"/>
    <n v="0"/>
    <n v="0"/>
    <n v="0"/>
    <x v="0"/>
    <x v="6"/>
  </r>
  <r>
    <x v="2"/>
    <s v="COMFAMA"/>
    <x v="4"/>
    <x v="30"/>
    <x v="25"/>
    <n v="0"/>
    <n v="0"/>
    <n v="0"/>
    <x v="1"/>
    <x v="1"/>
  </r>
  <r>
    <x v="2"/>
    <s v="COMFAMA"/>
    <x v="4"/>
    <x v="5"/>
    <x v="28"/>
    <m/>
    <m/>
    <m/>
    <x v="1"/>
    <x v="1"/>
  </r>
  <r>
    <x v="2"/>
    <s v="COMFAMA"/>
    <x v="24"/>
    <x v="31"/>
    <x v="29"/>
    <n v="-163260"/>
    <n v="10646"/>
    <n v="34321"/>
    <x v="0"/>
    <x v="7"/>
  </r>
  <r>
    <x v="2"/>
    <s v="COMFAMA"/>
    <x v="25"/>
    <x v="32"/>
    <x v="30"/>
    <n v="262745918"/>
    <n v="317571660"/>
    <n v="317359715"/>
    <x v="0"/>
    <x v="7"/>
  </r>
  <r>
    <x v="2"/>
    <s v="COMFAMA"/>
    <x v="26"/>
    <x v="33"/>
    <x v="31"/>
    <n v="0"/>
    <n v="0"/>
    <n v="0"/>
    <x v="0"/>
    <x v="7"/>
  </r>
  <r>
    <x v="2"/>
    <s v="COMFAMA"/>
    <x v="4"/>
    <x v="34"/>
    <x v="28"/>
    <n v="262582658"/>
    <n v="317582306"/>
    <n v="317394036"/>
    <x v="1"/>
    <x v="1"/>
  </r>
  <r>
    <x v="2"/>
    <s v="COMFAMA"/>
    <x v="4"/>
    <x v="35"/>
    <x v="32"/>
    <n v="476708286"/>
    <n v="530136043"/>
    <n v="531905453"/>
    <x v="1"/>
    <x v="1"/>
  </r>
  <r>
    <x v="2"/>
    <s v="COMFAMA"/>
    <x v="4"/>
    <x v="5"/>
    <x v="33"/>
    <m/>
    <m/>
    <m/>
    <x v="1"/>
    <x v="1"/>
  </r>
  <r>
    <x v="2"/>
    <s v="COMFAMA"/>
    <x v="27"/>
    <x v="5"/>
    <x v="34"/>
    <n v="941838383"/>
    <n v="841634364"/>
    <n v="1075740138"/>
    <x v="2"/>
    <x v="8"/>
  </r>
  <r>
    <x v="2"/>
    <s v="COMFAMA"/>
    <x v="4"/>
    <x v="5"/>
    <x v="33"/>
    <m/>
    <m/>
    <m/>
    <x v="1"/>
    <x v="1"/>
  </r>
  <r>
    <x v="2"/>
    <s v="COMFAMA"/>
    <x v="4"/>
    <x v="5"/>
    <x v="35"/>
    <m/>
    <m/>
    <m/>
    <x v="1"/>
    <x v="1"/>
  </r>
  <r>
    <x v="2"/>
    <s v="COMFAMA"/>
    <x v="28"/>
    <x v="36"/>
    <x v="36"/>
    <n v="219879407"/>
    <n v="189061754"/>
    <n v="317944830"/>
    <x v="3"/>
    <x v="9"/>
  </r>
  <r>
    <x v="2"/>
    <s v="COMFAMA"/>
    <x v="4"/>
    <x v="36"/>
    <x v="37"/>
    <n v="219879407"/>
    <n v="189061754"/>
    <n v="317944830"/>
    <x v="1"/>
    <x v="1"/>
  </r>
  <r>
    <x v="3"/>
    <s v="CAJACOPI B/QUILLA"/>
    <x v="0"/>
    <x v="0"/>
    <x v="0"/>
    <n v="11781327.036370002"/>
    <n v="9075013.7235100009"/>
    <n v="13571140.780469999"/>
    <x v="0"/>
    <x v="0"/>
  </r>
  <r>
    <x v="3"/>
    <s v="CAJACOPI B/QUILLA"/>
    <x v="1"/>
    <x v="1"/>
    <x v="1"/>
    <n v="2869602.7541700001"/>
    <n v="2302504.0957399998"/>
    <n v="7557733"/>
    <x v="0"/>
    <x v="0"/>
  </r>
  <r>
    <x v="3"/>
    <s v="CAJACOPI B/QUILLA"/>
    <x v="2"/>
    <x v="2"/>
    <x v="2"/>
    <n v="0"/>
    <n v="0"/>
    <n v="0"/>
    <x v="0"/>
    <x v="0"/>
  </r>
  <r>
    <x v="3"/>
    <s v="CAJACOPI B/QUILLA"/>
    <x v="3"/>
    <x v="3"/>
    <x v="3"/>
    <n v="0"/>
    <n v="0"/>
    <n v="0"/>
    <x v="0"/>
    <x v="0"/>
  </r>
  <r>
    <x v="3"/>
    <s v="CAJACOPI B/QUILLA"/>
    <x v="4"/>
    <x v="4"/>
    <x v="4"/>
    <n v="14650929.790540002"/>
    <n v="11377517.819250001"/>
    <n v="21128873.780469999"/>
    <x v="1"/>
    <x v="1"/>
  </r>
  <r>
    <x v="3"/>
    <s v="CAJACOPI B/QUILLA"/>
    <x v="4"/>
    <x v="5"/>
    <x v="5"/>
    <m/>
    <m/>
    <m/>
    <x v="1"/>
    <x v="1"/>
  </r>
  <r>
    <x v="3"/>
    <s v="CAJACOPI B/QUILLA"/>
    <x v="5"/>
    <x v="6"/>
    <x v="6"/>
    <n v="0"/>
    <n v="0"/>
    <n v="0"/>
    <x v="0"/>
    <x v="2"/>
  </r>
  <r>
    <x v="3"/>
    <s v="CAJACOPI B/QUILLA"/>
    <x v="6"/>
    <x v="7"/>
    <x v="7"/>
    <n v="0"/>
    <n v="0"/>
    <n v="0"/>
    <x v="0"/>
    <x v="2"/>
  </r>
  <r>
    <x v="3"/>
    <s v="CAJACOPI B/QUILLA"/>
    <x v="7"/>
    <x v="8"/>
    <x v="8"/>
    <n v="0"/>
    <n v="0"/>
    <n v="0"/>
    <x v="0"/>
    <x v="2"/>
  </r>
  <r>
    <x v="3"/>
    <s v="CAJACOPI B/QUILLA"/>
    <x v="8"/>
    <x v="9"/>
    <x v="9"/>
    <n v="0"/>
    <n v="0"/>
    <n v="0"/>
    <x v="0"/>
    <x v="2"/>
  </r>
  <r>
    <x v="3"/>
    <s v="CAJACOPI B/QUILLA"/>
    <x v="4"/>
    <x v="10"/>
    <x v="10"/>
    <n v="0"/>
    <n v="0"/>
    <n v="0"/>
    <x v="1"/>
    <x v="1"/>
  </r>
  <r>
    <x v="3"/>
    <s v="CAJACOPI B/QUILLA"/>
    <x v="4"/>
    <x v="5"/>
    <x v="11"/>
    <m/>
    <m/>
    <m/>
    <x v="1"/>
    <x v="1"/>
  </r>
  <r>
    <x v="3"/>
    <s v="CAJACOPI B/QUILLA"/>
    <x v="9"/>
    <x v="11"/>
    <x v="12"/>
    <n v="260428.88699999999"/>
    <n v="260428.88699999999"/>
    <n v="338219.36900000001"/>
    <x v="0"/>
    <x v="3"/>
  </r>
  <r>
    <x v="3"/>
    <s v="CAJACOPI B/QUILLA"/>
    <x v="10"/>
    <x v="12"/>
    <x v="13"/>
    <n v="0"/>
    <n v="0"/>
    <n v="0"/>
    <x v="0"/>
    <x v="3"/>
  </r>
  <r>
    <x v="3"/>
    <s v="CAJACOPI B/QUILLA"/>
    <x v="11"/>
    <x v="13"/>
    <x v="0"/>
    <n v="0"/>
    <n v="0"/>
    <n v="0"/>
    <x v="0"/>
    <x v="3"/>
  </r>
  <r>
    <x v="3"/>
    <s v="CAJACOPI B/QUILLA"/>
    <x v="12"/>
    <x v="14"/>
    <x v="1"/>
    <n v="0"/>
    <n v="0"/>
    <n v="0"/>
    <x v="0"/>
    <x v="3"/>
  </r>
  <r>
    <x v="3"/>
    <s v="CAJACOPI B/QUILLA"/>
    <x v="13"/>
    <x v="15"/>
    <x v="2"/>
    <n v="0"/>
    <n v="0"/>
    <n v="0"/>
    <x v="0"/>
    <x v="3"/>
  </r>
  <r>
    <x v="3"/>
    <s v="CAJACOPI B/QUILLA"/>
    <x v="14"/>
    <x v="16"/>
    <x v="14"/>
    <n v="0"/>
    <n v="0"/>
    <n v="0"/>
    <x v="0"/>
    <x v="3"/>
  </r>
  <r>
    <x v="3"/>
    <s v="CAJACOPI B/QUILLA"/>
    <x v="15"/>
    <x v="17"/>
    <x v="3"/>
    <n v="0"/>
    <n v="0"/>
    <n v="0"/>
    <x v="0"/>
    <x v="3"/>
  </r>
  <r>
    <x v="3"/>
    <s v="CAJACOPI B/QUILLA"/>
    <x v="4"/>
    <x v="18"/>
    <x v="15"/>
    <n v="260428.88699999999"/>
    <n v="260428.88699999999"/>
    <n v="338219.36900000001"/>
    <x v="1"/>
    <x v="1"/>
  </r>
  <r>
    <x v="3"/>
    <s v="CAJACOPI B/QUILLA"/>
    <x v="4"/>
    <x v="5"/>
    <x v="16"/>
    <m/>
    <m/>
    <m/>
    <x v="1"/>
    <x v="1"/>
  </r>
  <r>
    <x v="3"/>
    <s v="CAJACOPI B/QUILLA"/>
    <x v="16"/>
    <x v="19"/>
    <x v="17"/>
    <n v="3003919"/>
    <n v="3003918.6569300001"/>
    <n v="3003918.6569300001"/>
    <x v="0"/>
    <x v="4"/>
  </r>
  <r>
    <x v="3"/>
    <s v="CAJACOPI B/QUILLA"/>
    <x v="17"/>
    <x v="20"/>
    <x v="18"/>
    <n v="0"/>
    <n v="0"/>
    <n v="0"/>
    <x v="0"/>
    <x v="4"/>
  </r>
  <r>
    <x v="3"/>
    <s v="CAJACOPI B/QUILLA"/>
    <x v="4"/>
    <x v="21"/>
    <x v="19"/>
    <n v="-331057"/>
    <n v="-331057"/>
    <n v="-331057"/>
    <x v="1"/>
    <x v="1"/>
  </r>
  <r>
    <x v="3"/>
    <s v="CAJACOPI B/QUILLA"/>
    <x v="18"/>
    <x v="22"/>
    <x v="20"/>
    <n v="-331057"/>
    <n v="-331057"/>
    <n v="-331057"/>
    <x v="0"/>
    <x v="4"/>
  </r>
  <r>
    <x v="3"/>
    <s v="CAJACOPI B/QUILLA"/>
    <x v="19"/>
    <x v="23"/>
    <x v="21"/>
    <n v="0"/>
    <n v="0"/>
    <n v="0"/>
    <x v="0"/>
    <x v="4"/>
  </r>
  <r>
    <x v="3"/>
    <s v="CAJACOPI B/QUILLA"/>
    <x v="4"/>
    <x v="24"/>
    <x v="16"/>
    <n v="2672862"/>
    <n v="2672861.6569300001"/>
    <n v="2672861.6569300001"/>
    <x v="1"/>
    <x v="1"/>
  </r>
  <r>
    <x v="3"/>
    <s v="CAJACOPI B/QUILLA"/>
    <x v="4"/>
    <x v="5"/>
    <x v="22"/>
    <m/>
    <m/>
    <m/>
    <x v="1"/>
    <x v="1"/>
  </r>
  <r>
    <x v="3"/>
    <s v="CAJACOPI B/QUILLA"/>
    <x v="20"/>
    <x v="25"/>
    <x v="23"/>
    <n v="6477944.7441000044"/>
    <n v="3273411.9711300051"/>
    <n v="5170346.1774000088"/>
    <x v="0"/>
    <x v="5"/>
  </r>
  <r>
    <x v="3"/>
    <s v="CAJACOPI B/QUILLA"/>
    <x v="21"/>
    <x v="26"/>
    <x v="24"/>
    <n v="0"/>
    <n v="0"/>
    <n v="0"/>
    <x v="0"/>
    <x v="5"/>
  </r>
  <r>
    <x v="3"/>
    <s v="CAJACOPI B/QUILLA"/>
    <x v="4"/>
    <x v="27"/>
    <x v="22"/>
    <n v="6477944.7441000044"/>
    <n v="3273411.9711300051"/>
    <n v="5170346.1774000088"/>
    <x v="1"/>
    <x v="1"/>
  </r>
  <r>
    <x v="3"/>
    <s v="CAJACOPI B/QUILLA"/>
    <x v="4"/>
    <x v="5"/>
    <x v="25"/>
    <m/>
    <m/>
    <m/>
    <x v="1"/>
    <x v="1"/>
  </r>
  <r>
    <x v="3"/>
    <s v="CAJACOPI B/QUILLA"/>
    <x v="22"/>
    <x v="28"/>
    <x v="26"/>
    <n v="0"/>
    <n v="0"/>
    <n v="0"/>
    <x v="0"/>
    <x v="6"/>
  </r>
  <r>
    <x v="3"/>
    <s v="CAJACOPI B/QUILLA"/>
    <x v="23"/>
    <x v="29"/>
    <x v="27"/>
    <n v="0"/>
    <n v="0"/>
    <n v="0"/>
    <x v="0"/>
    <x v="6"/>
  </r>
  <r>
    <x v="3"/>
    <s v="CAJACOPI B/QUILLA"/>
    <x v="4"/>
    <x v="30"/>
    <x v="25"/>
    <n v="0"/>
    <n v="0"/>
    <n v="0"/>
    <x v="1"/>
    <x v="1"/>
  </r>
  <r>
    <x v="3"/>
    <s v="CAJACOPI B/QUILLA"/>
    <x v="4"/>
    <x v="5"/>
    <x v="28"/>
    <m/>
    <m/>
    <m/>
    <x v="1"/>
    <x v="1"/>
  </r>
  <r>
    <x v="3"/>
    <s v="CAJACOPI B/QUILLA"/>
    <x v="24"/>
    <x v="31"/>
    <x v="29"/>
    <n v="0"/>
    <n v="0"/>
    <n v="0"/>
    <x v="0"/>
    <x v="7"/>
  </r>
  <r>
    <x v="3"/>
    <s v="CAJACOPI B/QUILLA"/>
    <x v="25"/>
    <x v="32"/>
    <x v="30"/>
    <n v="7246158.7589999996"/>
    <n v="7119297.1780000003"/>
    <n v="10264213.751"/>
    <x v="0"/>
    <x v="7"/>
  </r>
  <r>
    <x v="3"/>
    <s v="CAJACOPI B/QUILLA"/>
    <x v="26"/>
    <x v="33"/>
    <x v="31"/>
    <n v="0"/>
    <n v="0"/>
    <n v="0"/>
    <x v="0"/>
    <x v="7"/>
  </r>
  <r>
    <x v="3"/>
    <s v="CAJACOPI B/QUILLA"/>
    <x v="4"/>
    <x v="34"/>
    <x v="28"/>
    <n v="7246158.7589999996"/>
    <n v="7119297.1780000003"/>
    <n v="10264213.751"/>
    <x v="1"/>
    <x v="1"/>
  </r>
  <r>
    <x v="3"/>
    <s v="CAJACOPI B/QUILLA"/>
    <x v="4"/>
    <x v="35"/>
    <x v="32"/>
    <n v="31308324.180640008"/>
    <n v="24703517.512310006"/>
    <n v="39574514.734800003"/>
    <x v="1"/>
    <x v="1"/>
  </r>
  <r>
    <x v="3"/>
    <s v="CAJACOPI B/QUILLA"/>
    <x v="4"/>
    <x v="5"/>
    <x v="33"/>
    <m/>
    <m/>
    <m/>
    <x v="1"/>
    <x v="1"/>
  </r>
  <r>
    <x v="3"/>
    <s v="CAJACOPI B/QUILLA"/>
    <x v="27"/>
    <x v="5"/>
    <x v="34"/>
    <n v="100087801.20431001"/>
    <n v="139358455.61001"/>
    <n v="108935718.98010001"/>
    <x v="2"/>
    <x v="8"/>
  </r>
  <r>
    <x v="3"/>
    <s v="CAJACOPI B/QUILLA"/>
    <x v="4"/>
    <x v="5"/>
    <x v="33"/>
    <m/>
    <m/>
    <m/>
    <x v="1"/>
    <x v="1"/>
  </r>
  <r>
    <x v="3"/>
    <s v="CAJACOPI B/QUILLA"/>
    <x v="4"/>
    <x v="5"/>
    <x v="35"/>
    <m/>
    <m/>
    <m/>
    <x v="1"/>
    <x v="1"/>
  </r>
  <r>
    <x v="3"/>
    <s v="CAJACOPI B/QUILLA"/>
    <x v="28"/>
    <x v="36"/>
    <x v="36"/>
    <n v="6301253.7926099999"/>
    <n v="6177527"/>
    <n v="5982641"/>
    <x v="3"/>
    <x v="9"/>
  </r>
  <r>
    <x v="3"/>
    <s v="CAJACOPI B/QUILLA"/>
    <x v="4"/>
    <x v="36"/>
    <x v="37"/>
    <n v="6301253.7926099999"/>
    <n v="6177527"/>
    <n v="5982641"/>
    <x v="1"/>
    <x v="1"/>
  </r>
  <r>
    <x v="4"/>
    <s v="COMBARRANQUILLA"/>
    <x v="0"/>
    <x v="0"/>
    <x v="0"/>
    <n v="16769875"/>
    <n v="14920039"/>
    <n v="19168629"/>
    <x v="0"/>
    <x v="0"/>
  </r>
  <r>
    <x v="4"/>
    <s v="COMBARRANQUILLA"/>
    <x v="1"/>
    <x v="1"/>
    <x v="1"/>
    <n v="0"/>
    <n v="0"/>
    <n v="0"/>
    <x v="0"/>
    <x v="0"/>
  </r>
  <r>
    <x v="4"/>
    <s v="COMBARRANQUILLA"/>
    <x v="2"/>
    <x v="2"/>
    <x v="2"/>
    <n v="0"/>
    <n v="0"/>
    <n v="0"/>
    <x v="0"/>
    <x v="0"/>
  </r>
  <r>
    <x v="4"/>
    <s v="COMBARRANQUILLA"/>
    <x v="3"/>
    <x v="3"/>
    <x v="3"/>
    <n v="0"/>
    <n v="0"/>
    <n v="0"/>
    <x v="0"/>
    <x v="0"/>
  </r>
  <r>
    <x v="4"/>
    <s v="COMBARRANQUILLA"/>
    <x v="4"/>
    <x v="4"/>
    <x v="4"/>
    <n v="16769875"/>
    <n v="14920039"/>
    <n v="19168629"/>
    <x v="1"/>
    <x v="1"/>
  </r>
  <r>
    <x v="4"/>
    <s v="COMBARRANQUILLA"/>
    <x v="4"/>
    <x v="5"/>
    <x v="5"/>
    <m/>
    <m/>
    <m/>
    <x v="1"/>
    <x v="1"/>
  </r>
  <r>
    <x v="4"/>
    <s v="COMBARRANQUILLA"/>
    <x v="5"/>
    <x v="6"/>
    <x v="6"/>
    <n v="0"/>
    <n v="0"/>
    <n v="0"/>
    <x v="0"/>
    <x v="2"/>
  </r>
  <r>
    <x v="4"/>
    <s v="COMBARRANQUILLA"/>
    <x v="6"/>
    <x v="7"/>
    <x v="7"/>
    <n v="0"/>
    <n v="0"/>
    <n v="0"/>
    <x v="0"/>
    <x v="2"/>
  </r>
  <r>
    <x v="4"/>
    <s v="COMBARRANQUILLA"/>
    <x v="7"/>
    <x v="8"/>
    <x v="8"/>
    <n v="830000"/>
    <n v="830000"/>
    <n v="830000"/>
    <x v="0"/>
    <x v="2"/>
  </r>
  <r>
    <x v="4"/>
    <s v="COMBARRANQUILLA"/>
    <x v="8"/>
    <x v="9"/>
    <x v="9"/>
    <n v="0"/>
    <n v="0"/>
    <n v="0"/>
    <x v="0"/>
    <x v="2"/>
  </r>
  <r>
    <x v="4"/>
    <s v="COMBARRANQUILLA"/>
    <x v="4"/>
    <x v="10"/>
    <x v="10"/>
    <n v="830000"/>
    <n v="830000"/>
    <n v="830000"/>
    <x v="1"/>
    <x v="1"/>
  </r>
  <r>
    <x v="4"/>
    <s v="COMBARRANQUILLA"/>
    <x v="4"/>
    <x v="5"/>
    <x v="11"/>
    <m/>
    <m/>
    <m/>
    <x v="1"/>
    <x v="1"/>
  </r>
  <r>
    <x v="4"/>
    <s v="COMBARRANQUILLA"/>
    <x v="9"/>
    <x v="11"/>
    <x v="12"/>
    <n v="4404770"/>
    <n v="3904725"/>
    <n v="3152371"/>
    <x v="0"/>
    <x v="3"/>
  </r>
  <r>
    <x v="4"/>
    <s v="COMBARRANQUILLA"/>
    <x v="10"/>
    <x v="12"/>
    <x v="13"/>
    <n v="0"/>
    <n v="0"/>
    <n v="0"/>
    <x v="0"/>
    <x v="3"/>
  </r>
  <r>
    <x v="4"/>
    <s v="COMBARRANQUILLA"/>
    <x v="11"/>
    <x v="13"/>
    <x v="0"/>
    <n v="0"/>
    <n v="0"/>
    <n v="0"/>
    <x v="0"/>
    <x v="3"/>
  </r>
  <r>
    <x v="4"/>
    <s v="COMBARRANQUILLA"/>
    <x v="12"/>
    <x v="14"/>
    <x v="1"/>
    <n v="0"/>
    <n v="0"/>
    <n v="0"/>
    <x v="0"/>
    <x v="3"/>
  </r>
  <r>
    <x v="4"/>
    <s v="COMBARRANQUILLA"/>
    <x v="13"/>
    <x v="15"/>
    <x v="2"/>
    <n v="0"/>
    <n v="0"/>
    <n v="0"/>
    <x v="0"/>
    <x v="3"/>
  </r>
  <r>
    <x v="4"/>
    <s v="COMBARRANQUILLA"/>
    <x v="14"/>
    <x v="16"/>
    <x v="14"/>
    <n v="0"/>
    <n v="0"/>
    <n v="0"/>
    <x v="0"/>
    <x v="3"/>
  </r>
  <r>
    <x v="4"/>
    <s v="COMBARRANQUILLA"/>
    <x v="15"/>
    <x v="17"/>
    <x v="3"/>
    <n v="0"/>
    <n v="0"/>
    <n v="0"/>
    <x v="0"/>
    <x v="3"/>
  </r>
  <r>
    <x v="4"/>
    <s v="COMBARRANQUILLA"/>
    <x v="4"/>
    <x v="18"/>
    <x v="15"/>
    <n v="4404770"/>
    <n v="3904725"/>
    <n v="3152371"/>
    <x v="1"/>
    <x v="1"/>
  </r>
  <r>
    <x v="4"/>
    <s v="COMBARRANQUILLA"/>
    <x v="4"/>
    <x v="5"/>
    <x v="16"/>
    <m/>
    <m/>
    <m/>
    <x v="1"/>
    <x v="1"/>
  </r>
  <r>
    <x v="4"/>
    <s v="COMBARRANQUILLA"/>
    <x v="16"/>
    <x v="19"/>
    <x v="17"/>
    <n v="14086104"/>
    <n v="14086104"/>
    <n v="14086104"/>
    <x v="0"/>
    <x v="4"/>
  </r>
  <r>
    <x v="4"/>
    <s v="COMBARRANQUILLA"/>
    <x v="17"/>
    <x v="20"/>
    <x v="18"/>
    <n v="0"/>
    <n v="0"/>
    <n v="0"/>
    <x v="0"/>
    <x v="4"/>
  </r>
  <r>
    <x v="4"/>
    <s v="COMBARRANQUILLA"/>
    <x v="4"/>
    <x v="21"/>
    <x v="19"/>
    <n v="-7336394"/>
    <n v="-7336394"/>
    <n v="-7336394"/>
    <x v="1"/>
    <x v="1"/>
  </r>
  <r>
    <x v="4"/>
    <s v="COMBARRANQUILLA"/>
    <x v="18"/>
    <x v="22"/>
    <x v="20"/>
    <n v="0"/>
    <n v="0"/>
    <n v="0"/>
    <x v="0"/>
    <x v="4"/>
  </r>
  <r>
    <x v="4"/>
    <s v="COMBARRANQUILLA"/>
    <x v="19"/>
    <x v="23"/>
    <x v="21"/>
    <n v="-7336394"/>
    <n v="-7336394"/>
    <n v="-7336394"/>
    <x v="0"/>
    <x v="4"/>
  </r>
  <r>
    <x v="4"/>
    <s v="COMBARRANQUILLA"/>
    <x v="4"/>
    <x v="24"/>
    <x v="16"/>
    <n v="6749710"/>
    <n v="6749710"/>
    <n v="6749710"/>
    <x v="1"/>
    <x v="1"/>
  </r>
  <r>
    <x v="4"/>
    <s v="COMBARRANQUILLA"/>
    <x v="4"/>
    <x v="5"/>
    <x v="22"/>
    <m/>
    <m/>
    <m/>
    <x v="1"/>
    <x v="1"/>
  </r>
  <r>
    <x v="4"/>
    <s v="COMBARRANQUILLA"/>
    <x v="20"/>
    <x v="25"/>
    <x v="23"/>
    <n v="1116356"/>
    <n v="2319881"/>
    <n v="2839953"/>
    <x v="0"/>
    <x v="5"/>
  </r>
  <r>
    <x v="4"/>
    <s v="COMBARRANQUILLA"/>
    <x v="21"/>
    <x v="26"/>
    <x v="24"/>
    <n v="0"/>
    <n v="0"/>
    <n v="0"/>
    <x v="0"/>
    <x v="5"/>
  </r>
  <r>
    <x v="4"/>
    <s v="COMBARRANQUILLA"/>
    <x v="4"/>
    <x v="27"/>
    <x v="22"/>
    <n v="1116356"/>
    <n v="2319881"/>
    <n v="2839953"/>
    <x v="1"/>
    <x v="1"/>
  </r>
  <r>
    <x v="4"/>
    <s v="COMBARRANQUILLA"/>
    <x v="4"/>
    <x v="5"/>
    <x v="25"/>
    <m/>
    <m/>
    <m/>
    <x v="1"/>
    <x v="1"/>
  </r>
  <r>
    <x v="4"/>
    <s v="COMBARRANQUILLA"/>
    <x v="22"/>
    <x v="28"/>
    <x v="26"/>
    <n v="0"/>
    <n v="0"/>
    <n v="0"/>
    <x v="0"/>
    <x v="6"/>
  </r>
  <r>
    <x v="4"/>
    <s v="COMBARRANQUILLA"/>
    <x v="23"/>
    <x v="29"/>
    <x v="27"/>
    <n v="0"/>
    <n v="0"/>
    <n v="0"/>
    <x v="0"/>
    <x v="6"/>
  </r>
  <r>
    <x v="4"/>
    <s v="COMBARRANQUILLA"/>
    <x v="4"/>
    <x v="30"/>
    <x v="25"/>
    <n v="0"/>
    <n v="0"/>
    <n v="0"/>
    <x v="1"/>
    <x v="1"/>
  </r>
  <r>
    <x v="4"/>
    <s v="COMBARRANQUILLA"/>
    <x v="4"/>
    <x v="5"/>
    <x v="28"/>
    <m/>
    <m/>
    <m/>
    <x v="1"/>
    <x v="1"/>
  </r>
  <r>
    <x v="4"/>
    <s v="COMBARRANQUILLA"/>
    <x v="24"/>
    <x v="31"/>
    <x v="29"/>
    <n v="0"/>
    <n v="0"/>
    <n v="0"/>
    <x v="0"/>
    <x v="7"/>
  </r>
  <r>
    <x v="4"/>
    <s v="COMBARRANQUILLA"/>
    <x v="25"/>
    <x v="32"/>
    <x v="30"/>
    <n v="36053339"/>
    <n v="21813457"/>
    <n v="36053339"/>
    <x v="0"/>
    <x v="7"/>
  </r>
  <r>
    <x v="4"/>
    <s v="COMBARRANQUILLA"/>
    <x v="26"/>
    <x v="33"/>
    <x v="31"/>
    <n v="0"/>
    <n v="0"/>
    <n v="0"/>
    <x v="0"/>
    <x v="7"/>
  </r>
  <r>
    <x v="4"/>
    <s v="COMBARRANQUILLA"/>
    <x v="4"/>
    <x v="34"/>
    <x v="28"/>
    <n v="36053339"/>
    <n v="21813457"/>
    <n v="36053339"/>
    <x v="1"/>
    <x v="1"/>
  </r>
  <r>
    <x v="4"/>
    <s v="COMBARRANQUILLA"/>
    <x v="4"/>
    <x v="35"/>
    <x v="32"/>
    <n v="65924050"/>
    <n v="50537812"/>
    <n v="68794002"/>
    <x v="1"/>
    <x v="1"/>
  </r>
  <r>
    <x v="4"/>
    <s v="COMBARRANQUILLA"/>
    <x v="4"/>
    <x v="5"/>
    <x v="33"/>
    <m/>
    <m/>
    <m/>
    <x v="1"/>
    <x v="1"/>
  </r>
  <r>
    <x v="4"/>
    <s v="COMBARRANQUILLA"/>
    <x v="27"/>
    <x v="5"/>
    <x v="34"/>
    <n v="101499250"/>
    <n v="80328710.893000007"/>
    <n v="104977318"/>
    <x v="2"/>
    <x v="8"/>
  </r>
  <r>
    <x v="4"/>
    <s v="COMBARRANQUILLA"/>
    <x v="4"/>
    <x v="5"/>
    <x v="33"/>
    <m/>
    <m/>
    <m/>
    <x v="1"/>
    <x v="1"/>
  </r>
  <r>
    <x v="4"/>
    <s v="COMBARRANQUILLA"/>
    <x v="4"/>
    <x v="5"/>
    <x v="35"/>
    <m/>
    <m/>
    <m/>
    <x v="1"/>
    <x v="1"/>
  </r>
  <r>
    <x v="4"/>
    <s v="COMBARRANQUILLA"/>
    <x v="28"/>
    <x v="36"/>
    <x v="36"/>
    <n v="0"/>
    <n v="0"/>
    <n v="0"/>
    <x v="3"/>
    <x v="9"/>
  </r>
  <r>
    <x v="4"/>
    <s v="COMBARRANQUILLA"/>
    <x v="4"/>
    <x v="36"/>
    <x v="37"/>
    <n v="0"/>
    <n v="0"/>
    <n v="0"/>
    <x v="1"/>
    <x v="1"/>
  </r>
  <r>
    <x v="5"/>
    <s v="COMFAMILIAR ATLANTICO"/>
    <x v="0"/>
    <x v="0"/>
    <x v="0"/>
    <n v="27233520"/>
    <n v="24940524"/>
    <n v="28593557"/>
    <x v="0"/>
    <x v="0"/>
  </r>
  <r>
    <x v="5"/>
    <s v="COMFAMILIAR ATLANTICO"/>
    <x v="1"/>
    <x v="1"/>
    <x v="1"/>
    <n v="162552"/>
    <n v="162552"/>
    <n v="162552"/>
    <x v="0"/>
    <x v="0"/>
  </r>
  <r>
    <x v="5"/>
    <s v="COMFAMILIAR ATLANTICO"/>
    <x v="2"/>
    <x v="2"/>
    <x v="2"/>
    <n v="0"/>
    <n v="0"/>
    <n v="0"/>
    <x v="0"/>
    <x v="0"/>
  </r>
  <r>
    <x v="5"/>
    <s v="COMFAMILIAR ATLANTICO"/>
    <x v="3"/>
    <x v="3"/>
    <x v="3"/>
    <n v="0"/>
    <n v="0"/>
    <n v="0"/>
    <x v="0"/>
    <x v="0"/>
  </r>
  <r>
    <x v="5"/>
    <s v="COMFAMILIAR ATLANTICO"/>
    <x v="4"/>
    <x v="4"/>
    <x v="4"/>
    <n v="27396072"/>
    <n v="25103076"/>
    <n v="28756109"/>
    <x v="1"/>
    <x v="1"/>
  </r>
  <r>
    <x v="5"/>
    <s v="COMFAMILIAR ATLANTICO"/>
    <x v="4"/>
    <x v="5"/>
    <x v="5"/>
    <m/>
    <m/>
    <m/>
    <x v="1"/>
    <x v="1"/>
  </r>
  <r>
    <x v="5"/>
    <s v="COMFAMILIAR ATLANTICO"/>
    <x v="5"/>
    <x v="6"/>
    <x v="6"/>
    <n v="0"/>
    <n v="0"/>
    <n v="0"/>
    <x v="0"/>
    <x v="2"/>
  </r>
  <r>
    <x v="5"/>
    <s v="COMFAMILIAR ATLANTICO"/>
    <x v="6"/>
    <x v="7"/>
    <x v="7"/>
    <n v="0"/>
    <n v="0"/>
    <n v="0"/>
    <x v="0"/>
    <x v="2"/>
  </r>
  <r>
    <x v="5"/>
    <s v="COMFAMILIAR ATLANTICO"/>
    <x v="7"/>
    <x v="8"/>
    <x v="8"/>
    <n v="9689970"/>
    <n v="4531561"/>
    <n v="9153495"/>
    <x v="0"/>
    <x v="2"/>
  </r>
  <r>
    <x v="5"/>
    <s v="COMFAMILIAR ATLANTICO"/>
    <x v="8"/>
    <x v="9"/>
    <x v="9"/>
    <n v="0"/>
    <n v="0"/>
    <n v="0"/>
    <x v="0"/>
    <x v="2"/>
  </r>
  <r>
    <x v="5"/>
    <s v="COMFAMILIAR ATLANTICO"/>
    <x v="4"/>
    <x v="10"/>
    <x v="10"/>
    <n v="9689970"/>
    <n v="4531561"/>
    <n v="9153495"/>
    <x v="1"/>
    <x v="1"/>
  </r>
  <r>
    <x v="5"/>
    <s v="COMFAMILIAR ATLANTICO"/>
    <x v="4"/>
    <x v="5"/>
    <x v="11"/>
    <m/>
    <m/>
    <m/>
    <x v="1"/>
    <x v="1"/>
  </r>
  <r>
    <x v="5"/>
    <s v="COMFAMILIAR ATLANTICO"/>
    <x v="9"/>
    <x v="11"/>
    <x v="12"/>
    <n v="2522699"/>
    <n v="2522699"/>
    <n v="2522699"/>
    <x v="0"/>
    <x v="3"/>
  </r>
  <r>
    <x v="5"/>
    <s v="COMFAMILIAR ATLANTICO"/>
    <x v="10"/>
    <x v="12"/>
    <x v="13"/>
    <n v="0"/>
    <n v="0"/>
    <n v="0"/>
    <x v="0"/>
    <x v="3"/>
  </r>
  <r>
    <x v="5"/>
    <s v="COMFAMILIAR ATLANTICO"/>
    <x v="11"/>
    <x v="13"/>
    <x v="0"/>
    <n v="0"/>
    <n v="0"/>
    <n v="0"/>
    <x v="0"/>
    <x v="3"/>
  </r>
  <r>
    <x v="5"/>
    <s v="COMFAMILIAR ATLANTICO"/>
    <x v="12"/>
    <x v="14"/>
    <x v="1"/>
    <n v="0"/>
    <n v="0"/>
    <n v="0"/>
    <x v="0"/>
    <x v="3"/>
  </r>
  <r>
    <x v="5"/>
    <s v="COMFAMILIAR ATLANTICO"/>
    <x v="13"/>
    <x v="15"/>
    <x v="2"/>
    <n v="0"/>
    <n v="0"/>
    <n v="0"/>
    <x v="0"/>
    <x v="3"/>
  </r>
  <r>
    <x v="5"/>
    <s v="COMFAMILIAR ATLANTICO"/>
    <x v="14"/>
    <x v="16"/>
    <x v="14"/>
    <n v="0"/>
    <n v="0"/>
    <n v="0"/>
    <x v="0"/>
    <x v="3"/>
  </r>
  <r>
    <x v="5"/>
    <s v="COMFAMILIAR ATLANTICO"/>
    <x v="15"/>
    <x v="17"/>
    <x v="3"/>
    <n v="0"/>
    <n v="0"/>
    <n v="0"/>
    <x v="0"/>
    <x v="3"/>
  </r>
  <r>
    <x v="5"/>
    <s v="COMFAMILIAR ATLANTICO"/>
    <x v="4"/>
    <x v="18"/>
    <x v="15"/>
    <n v="2522699"/>
    <n v="2522699"/>
    <n v="2522699"/>
    <x v="1"/>
    <x v="1"/>
  </r>
  <r>
    <x v="5"/>
    <s v="COMFAMILIAR ATLANTICO"/>
    <x v="4"/>
    <x v="5"/>
    <x v="16"/>
    <m/>
    <m/>
    <m/>
    <x v="1"/>
    <x v="1"/>
  </r>
  <r>
    <x v="5"/>
    <s v="COMFAMILIAR ATLANTICO"/>
    <x v="16"/>
    <x v="19"/>
    <x v="17"/>
    <n v="13459860"/>
    <n v="13459860"/>
    <n v="13459860"/>
    <x v="0"/>
    <x v="4"/>
  </r>
  <r>
    <x v="5"/>
    <s v="COMFAMILIAR ATLANTICO"/>
    <x v="17"/>
    <x v="20"/>
    <x v="18"/>
    <n v="0"/>
    <n v="0"/>
    <n v="0"/>
    <x v="0"/>
    <x v="4"/>
  </r>
  <r>
    <x v="5"/>
    <s v="COMFAMILIAR ATLANTICO"/>
    <x v="4"/>
    <x v="21"/>
    <x v="19"/>
    <n v="-3588869"/>
    <n v="-3588869"/>
    <n v="-3588869"/>
    <x v="1"/>
    <x v="1"/>
  </r>
  <r>
    <x v="5"/>
    <s v="COMFAMILIAR ATLANTICO"/>
    <x v="18"/>
    <x v="22"/>
    <x v="20"/>
    <n v="0"/>
    <n v="0"/>
    <n v="0"/>
    <x v="0"/>
    <x v="4"/>
  </r>
  <r>
    <x v="5"/>
    <s v="COMFAMILIAR ATLANTICO"/>
    <x v="19"/>
    <x v="23"/>
    <x v="21"/>
    <n v="-3588869"/>
    <n v="-3588869"/>
    <n v="-3588869"/>
    <x v="0"/>
    <x v="4"/>
  </r>
  <r>
    <x v="5"/>
    <s v="COMFAMILIAR ATLANTICO"/>
    <x v="4"/>
    <x v="24"/>
    <x v="16"/>
    <n v="9870991"/>
    <n v="9870991"/>
    <n v="9870991"/>
    <x v="1"/>
    <x v="1"/>
  </r>
  <r>
    <x v="5"/>
    <s v="COMFAMILIAR ATLANTICO"/>
    <x v="4"/>
    <x v="5"/>
    <x v="22"/>
    <m/>
    <m/>
    <m/>
    <x v="1"/>
    <x v="1"/>
  </r>
  <r>
    <x v="5"/>
    <s v="COMFAMILIAR ATLANTICO"/>
    <x v="20"/>
    <x v="25"/>
    <x v="23"/>
    <n v="1360037"/>
    <n v="2292995"/>
    <n v="2131454"/>
    <x v="0"/>
    <x v="5"/>
  </r>
  <r>
    <x v="5"/>
    <s v="COMFAMILIAR ATLANTICO"/>
    <x v="21"/>
    <x v="26"/>
    <x v="24"/>
    <n v="0"/>
    <n v="0"/>
    <n v="0"/>
    <x v="0"/>
    <x v="5"/>
  </r>
  <r>
    <x v="5"/>
    <s v="COMFAMILIAR ATLANTICO"/>
    <x v="4"/>
    <x v="27"/>
    <x v="22"/>
    <n v="1360037"/>
    <n v="2292995"/>
    <n v="2131454"/>
    <x v="1"/>
    <x v="1"/>
  </r>
  <r>
    <x v="5"/>
    <s v="COMFAMILIAR ATLANTICO"/>
    <x v="4"/>
    <x v="5"/>
    <x v="25"/>
    <m/>
    <m/>
    <m/>
    <x v="1"/>
    <x v="1"/>
  </r>
  <r>
    <x v="5"/>
    <s v="COMFAMILIAR ATLANTICO"/>
    <x v="22"/>
    <x v="28"/>
    <x v="26"/>
    <n v="0"/>
    <n v="0"/>
    <n v="0"/>
    <x v="0"/>
    <x v="6"/>
  </r>
  <r>
    <x v="5"/>
    <s v="COMFAMILIAR ATLANTICO"/>
    <x v="23"/>
    <x v="29"/>
    <x v="27"/>
    <n v="0"/>
    <n v="0"/>
    <n v="0"/>
    <x v="0"/>
    <x v="6"/>
  </r>
  <r>
    <x v="5"/>
    <s v="COMFAMILIAR ATLANTICO"/>
    <x v="4"/>
    <x v="30"/>
    <x v="25"/>
    <n v="0"/>
    <n v="0"/>
    <n v="0"/>
    <x v="1"/>
    <x v="1"/>
  </r>
  <r>
    <x v="5"/>
    <s v="COMFAMILIAR ATLANTICO"/>
    <x v="4"/>
    <x v="5"/>
    <x v="28"/>
    <m/>
    <m/>
    <m/>
    <x v="1"/>
    <x v="1"/>
  </r>
  <r>
    <x v="5"/>
    <s v="COMFAMILIAR ATLANTICO"/>
    <x v="24"/>
    <x v="31"/>
    <x v="29"/>
    <n v="62488"/>
    <n v="63110"/>
    <n v="63288"/>
    <x v="0"/>
    <x v="7"/>
  </r>
  <r>
    <x v="5"/>
    <s v="COMFAMILIAR ATLANTICO"/>
    <x v="25"/>
    <x v="32"/>
    <x v="30"/>
    <n v="42487023"/>
    <n v="43116531"/>
    <n v="42487023"/>
    <x v="0"/>
    <x v="7"/>
  </r>
  <r>
    <x v="5"/>
    <s v="COMFAMILIAR ATLANTICO"/>
    <x v="26"/>
    <x v="33"/>
    <x v="31"/>
    <n v="0"/>
    <n v="0"/>
    <n v="0"/>
    <x v="0"/>
    <x v="7"/>
  </r>
  <r>
    <x v="5"/>
    <s v="COMFAMILIAR ATLANTICO"/>
    <x v="4"/>
    <x v="34"/>
    <x v="28"/>
    <n v="42549511"/>
    <n v="43179641"/>
    <n v="42550311"/>
    <x v="1"/>
    <x v="1"/>
  </r>
  <r>
    <x v="5"/>
    <s v="COMFAMILIAR ATLANTICO"/>
    <x v="4"/>
    <x v="35"/>
    <x v="32"/>
    <n v="93389280"/>
    <n v="87500963"/>
    <n v="94985059"/>
    <x v="1"/>
    <x v="1"/>
  </r>
  <r>
    <x v="5"/>
    <s v="COMFAMILIAR ATLANTICO"/>
    <x v="4"/>
    <x v="5"/>
    <x v="33"/>
    <m/>
    <m/>
    <m/>
    <x v="1"/>
    <x v="1"/>
  </r>
  <r>
    <x v="5"/>
    <s v="COMFAMILIAR ATLANTICO"/>
    <x v="27"/>
    <x v="5"/>
    <x v="34"/>
    <n v="164968498"/>
    <n v="152281383"/>
    <n v="171756377"/>
    <x v="2"/>
    <x v="8"/>
  </r>
  <r>
    <x v="5"/>
    <s v="COMFAMILIAR ATLANTICO"/>
    <x v="4"/>
    <x v="5"/>
    <x v="33"/>
    <m/>
    <m/>
    <m/>
    <x v="1"/>
    <x v="1"/>
  </r>
  <r>
    <x v="5"/>
    <s v="COMFAMILIAR ATLANTICO"/>
    <x v="4"/>
    <x v="5"/>
    <x v="35"/>
    <m/>
    <m/>
    <m/>
    <x v="1"/>
    <x v="1"/>
  </r>
  <r>
    <x v="5"/>
    <s v="COMFAMILIAR ATLANTICO"/>
    <x v="28"/>
    <x v="36"/>
    <x v="36"/>
    <n v="11201492"/>
    <n v="11205832"/>
    <n v="11202426"/>
    <x v="3"/>
    <x v="9"/>
  </r>
  <r>
    <x v="5"/>
    <s v="COMFAMILIAR ATLANTICO"/>
    <x v="4"/>
    <x v="36"/>
    <x v="37"/>
    <n v="11201492"/>
    <n v="11205832"/>
    <n v="11202426"/>
    <x v="1"/>
    <x v="1"/>
  </r>
  <r>
    <x v="6"/>
    <s v="ANDI COMFENALCO .CARTAG."/>
    <x v="0"/>
    <x v="0"/>
    <x v="0"/>
    <n v="54148949"/>
    <n v="26692294"/>
    <n v="56797875"/>
    <x v="0"/>
    <x v="0"/>
  </r>
  <r>
    <x v="6"/>
    <s v="ANDI COMFENALCO .CARTAG."/>
    <x v="1"/>
    <x v="1"/>
    <x v="1"/>
    <n v="0"/>
    <n v="0"/>
    <n v="0"/>
    <x v="0"/>
    <x v="0"/>
  </r>
  <r>
    <x v="6"/>
    <s v="ANDI COMFENALCO .CARTAG."/>
    <x v="2"/>
    <x v="2"/>
    <x v="2"/>
    <n v="0"/>
    <n v="0"/>
    <n v="0"/>
    <x v="0"/>
    <x v="0"/>
  </r>
  <r>
    <x v="6"/>
    <s v="ANDI COMFENALCO .CARTAG."/>
    <x v="3"/>
    <x v="3"/>
    <x v="3"/>
    <n v="0"/>
    <n v="0"/>
    <n v="0"/>
    <x v="0"/>
    <x v="0"/>
  </r>
  <r>
    <x v="6"/>
    <s v="ANDI COMFENALCO .CARTAG."/>
    <x v="4"/>
    <x v="4"/>
    <x v="4"/>
    <n v="54148949"/>
    <n v="26692294"/>
    <n v="56797875"/>
    <x v="1"/>
    <x v="1"/>
  </r>
  <r>
    <x v="6"/>
    <s v="ANDI COMFENALCO .CARTAG."/>
    <x v="4"/>
    <x v="5"/>
    <x v="5"/>
    <m/>
    <m/>
    <m/>
    <x v="1"/>
    <x v="1"/>
  </r>
  <r>
    <x v="6"/>
    <s v="ANDI COMFENALCO .CARTAG."/>
    <x v="5"/>
    <x v="6"/>
    <x v="6"/>
    <n v="133772"/>
    <n v="133772"/>
    <n v="133772"/>
    <x v="0"/>
    <x v="2"/>
  </r>
  <r>
    <x v="6"/>
    <s v="ANDI COMFENALCO .CARTAG."/>
    <x v="6"/>
    <x v="7"/>
    <x v="7"/>
    <n v="0"/>
    <n v="0"/>
    <n v="0"/>
    <x v="0"/>
    <x v="2"/>
  </r>
  <r>
    <x v="6"/>
    <s v="ANDI COMFENALCO .CARTAG."/>
    <x v="7"/>
    <x v="8"/>
    <x v="8"/>
    <n v="10861858"/>
    <n v="11828871"/>
    <n v="11311858"/>
    <x v="0"/>
    <x v="2"/>
  </r>
  <r>
    <x v="6"/>
    <s v="ANDI COMFENALCO .CARTAG."/>
    <x v="8"/>
    <x v="9"/>
    <x v="9"/>
    <n v="0"/>
    <n v="0"/>
    <n v="0"/>
    <x v="0"/>
    <x v="2"/>
  </r>
  <r>
    <x v="6"/>
    <s v="ANDI COMFENALCO .CARTAG."/>
    <x v="4"/>
    <x v="10"/>
    <x v="10"/>
    <n v="10995630"/>
    <n v="11962643"/>
    <n v="11445630"/>
    <x v="1"/>
    <x v="1"/>
  </r>
  <r>
    <x v="6"/>
    <s v="ANDI COMFENALCO .CARTAG."/>
    <x v="4"/>
    <x v="5"/>
    <x v="11"/>
    <m/>
    <m/>
    <m/>
    <x v="1"/>
    <x v="1"/>
  </r>
  <r>
    <x v="6"/>
    <s v="ANDI COMFENALCO .CARTAG."/>
    <x v="9"/>
    <x v="11"/>
    <x v="12"/>
    <n v="17311797"/>
    <n v="29415040"/>
    <n v="31579338"/>
    <x v="0"/>
    <x v="3"/>
  </r>
  <r>
    <x v="6"/>
    <s v="ANDI COMFENALCO .CARTAG."/>
    <x v="10"/>
    <x v="12"/>
    <x v="13"/>
    <n v="0"/>
    <n v="0"/>
    <n v="0"/>
    <x v="0"/>
    <x v="3"/>
  </r>
  <r>
    <x v="6"/>
    <s v="ANDI COMFENALCO .CARTAG."/>
    <x v="11"/>
    <x v="13"/>
    <x v="0"/>
    <n v="0"/>
    <n v="0"/>
    <n v="0"/>
    <x v="0"/>
    <x v="3"/>
  </r>
  <r>
    <x v="6"/>
    <s v="ANDI COMFENALCO .CARTAG."/>
    <x v="12"/>
    <x v="14"/>
    <x v="1"/>
    <n v="0"/>
    <n v="0"/>
    <n v="0"/>
    <x v="0"/>
    <x v="3"/>
  </r>
  <r>
    <x v="6"/>
    <s v="ANDI COMFENALCO .CARTAG."/>
    <x v="13"/>
    <x v="15"/>
    <x v="2"/>
    <n v="0"/>
    <n v="0"/>
    <n v="0"/>
    <x v="0"/>
    <x v="3"/>
  </r>
  <r>
    <x v="6"/>
    <s v="ANDI COMFENALCO .CARTAG."/>
    <x v="14"/>
    <x v="16"/>
    <x v="14"/>
    <n v="0"/>
    <n v="0"/>
    <n v="0"/>
    <x v="0"/>
    <x v="3"/>
  </r>
  <r>
    <x v="6"/>
    <s v="ANDI COMFENALCO .CARTAG."/>
    <x v="15"/>
    <x v="17"/>
    <x v="3"/>
    <n v="0"/>
    <n v="0"/>
    <n v="0"/>
    <x v="0"/>
    <x v="3"/>
  </r>
  <r>
    <x v="6"/>
    <s v="ANDI COMFENALCO .CARTAG."/>
    <x v="4"/>
    <x v="18"/>
    <x v="15"/>
    <n v="17311797"/>
    <n v="29415040"/>
    <n v="31579338"/>
    <x v="1"/>
    <x v="1"/>
  </r>
  <r>
    <x v="6"/>
    <s v="ANDI COMFENALCO .CARTAG."/>
    <x v="4"/>
    <x v="5"/>
    <x v="16"/>
    <m/>
    <m/>
    <m/>
    <x v="1"/>
    <x v="1"/>
  </r>
  <r>
    <x v="6"/>
    <s v="ANDI COMFENALCO .CARTAG."/>
    <x v="16"/>
    <x v="19"/>
    <x v="17"/>
    <n v="7461110"/>
    <n v="7461110"/>
    <n v="7461110"/>
    <x v="0"/>
    <x v="4"/>
  </r>
  <r>
    <x v="6"/>
    <s v="ANDI COMFENALCO .CARTAG."/>
    <x v="17"/>
    <x v="20"/>
    <x v="18"/>
    <n v="0"/>
    <n v="0"/>
    <n v="0"/>
    <x v="0"/>
    <x v="4"/>
  </r>
  <r>
    <x v="6"/>
    <s v="ANDI COMFENALCO .CARTAG."/>
    <x v="4"/>
    <x v="21"/>
    <x v="19"/>
    <n v="-2259276"/>
    <n v="-2107335"/>
    <n v="-2359085"/>
    <x v="1"/>
    <x v="1"/>
  </r>
  <r>
    <x v="6"/>
    <s v="ANDI COMFENALCO .CARTAG."/>
    <x v="18"/>
    <x v="22"/>
    <x v="20"/>
    <n v="-133454"/>
    <n v="-102198"/>
    <n v="-233263"/>
    <x v="0"/>
    <x v="4"/>
  </r>
  <r>
    <x v="6"/>
    <s v="ANDI COMFENALCO .CARTAG."/>
    <x v="19"/>
    <x v="23"/>
    <x v="21"/>
    <n v="-2125822"/>
    <n v="-2005137"/>
    <n v="-2125822"/>
    <x v="0"/>
    <x v="4"/>
  </r>
  <r>
    <x v="6"/>
    <s v="ANDI COMFENALCO .CARTAG."/>
    <x v="4"/>
    <x v="24"/>
    <x v="16"/>
    <n v="5201834"/>
    <n v="5353775"/>
    <n v="5102025"/>
    <x v="1"/>
    <x v="1"/>
  </r>
  <r>
    <x v="6"/>
    <s v="ANDI COMFENALCO .CARTAG."/>
    <x v="4"/>
    <x v="5"/>
    <x v="22"/>
    <m/>
    <m/>
    <m/>
    <x v="1"/>
    <x v="1"/>
  </r>
  <r>
    <x v="6"/>
    <s v="ANDI COMFENALCO .CARTAG."/>
    <x v="20"/>
    <x v="25"/>
    <x v="23"/>
    <n v="13721644"/>
    <n v="12724750"/>
    <n v="19193261"/>
    <x v="0"/>
    <x v="5"/>
  </r>
  <r>
    <x v="6"/>
    <s v="ANDI COMFENALCO .CARTAG."/>
    <x v="21"/>
    <x v="26"/>
    <x v="24"/>
    <n v="0"/>
    <n v="0"/>
    <n v="0"/>
    <x v="0"/>
    <x v="5"/>
  </r>
  <r>
    <x v="6"/>
    <s v="ANDI COMFENALCO .CARTAG."/>
    <x v="4"/>
    <x v="27"/>
    <x v="22"/>
    <n v="13721644"/>
    <n v="12724750"/>
    <n v="19193261"/>
    <x v="1"/>
    <x v="1"/>
  </r>
  <r>
    <x v="6"/>
    <s v="ANDI COMFENALCO .CARTAG."/>
    <x v="4"/>
    <x v="5"/>
    <x v="25"/>
    <m/>
    <m/>
    <m/>
    <x v="1"/>
    <x v="1"/>
  </r>
  <r>
    <x v="6"/>
    <s v="ANDI COMFENALCO .CARTAG."/>
    <x v="22"/>
    <x v="28"/>
    <x v="26"/>
    <n v="0"/>
    <n v="0"/>
    <n v="0"/>
    <x v="0"/>
    <x v="6"/>
  </r>
  <r>
    <x v="6"/>
    <s v="ANDI COMFENALCO .CARTAG."/>
    <x v="23"/>
    <x v="29"/>
    <x v="27"/>
    <n v="0"/>
    <n v="0"/>
    <n v="0"/>
    <x v="0"/>
    <x v="6"/>
  </r>
  <r>
    <x v="6"/>
    <s v="ANDI COMFENALCO .CARTAG."/>
    <x v="4"/>
    <x v="30"/>
    <x v="25"/>
    <n v="0"/>
    <n v="0"/>
    <n v="0"/>
    <x v="1"/>
    <x v="1"/>
  </r>
  <r>
    <x v="6"/>
    <s v="ANDI COMFENALCO .CARTAG."/>
    <x v="4"/>
    <x v="5"/>
    <x v="28"/>
    <m/>
    <m/>
    <m/>
    <x v="1"/>
    <x v="1"/>
  </r>
  <r>
    <x v="6"/>
    <s v="ANDI COMFENALCO .CARTAG."/>
    <x v="24"/>
    <x v="31"/>
    <x v="29"/>
    <n v="0"/>
    <n v="0"/>
    <n v="16035"/>
    <x v="0"/>
    <x v="7"/>
  </r>
  <r>
    <x v="6"/>
    <s v="ANDI COMFENALCO .CARTAG."/>
    <x v="25"/>
    <x v="32"/>
    <x v="30"/>
    <n v="54874979"/>
    <n v="51815454"/>
    <n v="70159960"/>
    <x v="0"/>
    <x v="7"/>
  </r>
  <r>
    <x v="6"/>
    <s v="ANDI COMFENALCO .CARTAG."/>
    <x v="26"/>
    <x v="33"/>
    <x v="31"/>
    <n v="0"/>
    <n v="0"/>
    <n v="0"/>
    <x v="0"/>
    <x v="7"/>
  </r>
  <r>
    <x v="6"/>
    <s v="ANDI COMFENALCO .CARTAG."/>
    <x v="4"/>
    <x v="34"/>
    <x v="28"/>
    <n v="54874979"/>
    <n v="51815454"/>
    <n v="70175995"/>
    <x v="1"/>
    <x v="1"/>
  </r>
  <r>
    <x v="6"/>
    <s v="ANDI COMFENALCO .CARTAG."/>
    <x v="4"/>
    <x v="35"/>
    <x v="32"/>
    <n v="156254833"/>
    <n v="137963956"/>
    <n v="194294124"/>
    <x v="1"/>
    <x v="1"/>
  </r>
  <r>
    <x v="6"/>
    <s v="ANDI COMFENALCO .CARTAG."/>
    <x v="4"/>
    <x v="5"/>
    <x v="33"/>
    <m/>
    <m/>
    <m/>
    <x v="1"/>
    <x v="1"/>
  </r>
  <r>
    <x v="6"/>
    <s v="ANDI COMFENALCO .CARTAG."/>
    <x v="27"/>
    <x v="5"/>
    <x v="34"/>
    <n v="192301430"/>
    <n v="164910247"/>
    <n v="237368755"/>
    <x v="2"/>
    <x v="8"/>
  </r>
  <r>
    <x v="6"/>
    <s v="ANDI COMFENALCO .CARTAG."/>
    <x v="4"/>
    <x v="5"/>
    <x v="33"/>
    <m/>
    <m/>
    <m/>
    <x v="1"/>
    <x v="1"/>
  </r>
  <r>
    <x v="6"/>
    <s v="ANDI COMFENALCO .CARTAG."/>
    <x v="4"/>
    <x v="5"/>
    <x v="35"/>
    <m/>
    <m/>
    <m/>
    <x v="1"/>
    <x v="1"/>
  </r>
  <r>
    <x v="6"/>
    <s v="ANDI COMFENALCO .CARTAG."/>
    <x v="28"/>
    <x v="36"/>
    <x v="36"/>
    <n v="16891054"/>
    <n v="16556882"/>
    <n v="47000753"/>
    <x v="3"/>
    <x v="9"/>
  </r>
  <r>
    <x v="6"/>
    <s v="ANDI COMFENALCO .CARTAG."/>
    <x v="4"/>
    <x v="36"/>
    <x v="37"/>
    <n v="16891054"/>
    <n v="16556882"/>
    <n v="47000753"/>
    <x v="1"/>
    <x v="1"/>
  </r>
  <r>
    <x v="7"/>
    <s v="COMFAMIL. CARTAGENA"/>
    <x v="0"/>
    <x v="0"/>
    <x v="0"/>
    <n v="11644545"/>
    <n v="11644545"/>
    <n v="11644545"/>
    <x v="0"/>
    <x v="0"/>
  </r>
  <r>
    <x v="7"/>
    <s v="COMFAMIL. CARTAGENA"/>
    <x v="1"/>
    <x v="1"/>
    <x v="1"/>
    <n v="3253312"/>
    <n v="3253312"/>
    <n v="3253312"/>
    <x v="0"/>
    <x v="0"/>
  </r>
  <r>
    <x v="7"/>
    <s v="COMFAMIL. CARTAGENA"/>
    <x v="2"/>
    <x v="2"/>
    <x v="2"/>
    <n v="0"/>
    <n v="0"/>
    <n v="0"/>
    <x v="0"/>
    <x v="0"/>
  </r>
  <r>
    <x v="7"/>
    <s v="COMFAMIL. CARTAGENA"/>
    <x v="3"/>
    <x v="3"/>
    <x v="3"/>
    <n v="0"/>
    <n v="0"/>
    <n v="0"/>
    <x v="0"/>
    <x v="0"/>
  </r>
  <r>
    <x v="7"/>
    <s v="COMFAMIL. CARTAGENA"/>
    <x v="4"/>
    <x v="4"/>
    <x v="4"/>
    <n v="14897857"/>
    <n v="14897857"/>
    <n v="14897857"/>
    <x v="1"/>
    <x v="1"/>
  </r>
  <r>
    <x v="7"/>
    <s v="COMFAMIL. CARTAGENA"/>
    <x v="4"/>
    <x v="5"/>
    <x v="5"/>
    <m/>
    <m/>
    <m/>
    <x v="1"/>
    <x v="1"/>
  </r>
  <r>
    <x v="7"/>
    <s v="COMFAMIL. CARTAGENA"/>
    <x v="5"/>
    <x v="6"/>
    <x v="6"/>
    <n v="7800"/>
    <n v="7800"/>
    <n v="7800"/>
    <x v="0"/>
    <x v="2"/>
  </r>
  <r>
    <x v="7"/>
    <s v="COMFAMIL. CARTAGENA"/>
    <x v="6"/>
    <x v="7"/>
    <x v="7"/>
    <n v="0"/>
    <n v="0"/>
    <n v="0"/>
    <x v="0"/>
    <x v="2"/>
  </r>
  <r>
    <x v="7"/>
    <s v="COMFAMIL. CARTAGENA"/>
    <x v="7"/>
    <x v="8"/>
    <x v="8"/>
    <n v="0"/>
    <n v="0"/>
    <n v="0"/>
    <x v="0"/>
    <x v="2"/>
  </r>
  <r>
    <x v="7"/>
    <s v="COMFAMIL. CARTAGENA"/>
    <x v="8"/>
    <x v="9"/>
    <x v="9"/>
    <n v="0"/>
    <n v="0"/>
    <n v="0"/>
    <x v="0"/>
    <x v="2"/>
  </r>
  <r>
    <x v="7"/>
    <s v="COMFAMIL. CARTAGENA"/>
    <x v="4"/>
    <x v="10"/>
    <x v="10"/>
    <n v="7800"/>
    <n v="7800"/>
    <n v="7800"/>
    <x v="1"/>
    <x v="1"/>
  </r>
  <r>
    <x v="7"/>
    <s v="COMFAMIL. CARTAGENA"/>
    <x v="4"/>
    <x v="5"/>
    <x v="11"/>
    <m/>
    <m/>
    <m/>
    <x v="1"/>
    <x v="1"/>
  </r>
  <r>
    <x v="7"/>
    <s v="COMFAMIL. CARTAGENA"/>
    <x v="9"/>
    <x v="11"/>
    <x v="12"/>
    <n v="6847821"/>
    <n v="703814"/>
    <n v="10014407"/>
    <x v="0"/>
    <x v="3"/>
  </r>
  <r>
    <x v="7"/>
    <s v="COMFAMIL. CARTAGENA"/>
    <x v="10"/>
    <x v="12"/>
    <x v="13"/>
    <n v="0"/>
    <n v="0"/>
    <n v="0"/>
    <x v="0"/>
    <x v="3"/>
  </r>
  <r>
    <x v="7"/>
    <s v="COMFAMIL. CARTAGENA"/>
    <x v="11"/>
    <x v="13"/>
    <x v="0"/>
    <n v="3158922"/>
    <n v="3158922"/>
    <n v="3158922"/>
    <x v="0"/>
    <x v="3"/>
  </r>
  <r>
    <x v="7"/>
    <s v="COMFAMIL. CARTAGENA"/>
    <x v="12"/>
    <x v="14"/>
    <x v="1"/>
    <n v="272257"/>
    <n v="272257"/>
    <n v="272257"/>
    <x v="0"/>
    <x v="3"/>
  </r>
  <r>
    <x v="7"/>
    <s v="COMFAMIL. CARTAGENA"/>
    <x v="13"/>
    <x v="15"/>
    <x v="2"/>
    <n v="0"/>
    <n v="0"/>
    <n v="0"/>
    <x v="0"/>
    <x v="3"/>
  </r>
  <r>
    <x v="7"/>
    <s v="COMFAMIL. CARTAGENA"/>
    <x v="14"/>
    <x v="16"/>
    <x v="14"/>
    <n v="60000"/>
    <n v="60000"/>
    <n v="60000"/>
    <x v="0"/>
    <x v="3"/>
  </r>
  <r>
    <x v="7"/>
    <s v="COMFAMIL. CARTAGENA"/>
    <x v="15"/>
    <x v="17"/>
    <x v="3"/>
    <n v="3713935"/>
    <n v="1713935"/>
    <n v="3713935"/>
    <x v="0"/>
    <x v="3"/>
  </r>
  <r>
    <x v="7"/>
    <s v="COMFAMIL. CARTAGENA"/>
    <x v="4"/>
    <x v="18"/>
    <x v="15"/>
    <n v="14052935"/>
    <n v="5908928"/>
    <n v="17219521"/>
    <x v="1"/>
    <x v="1"/>
  </r>
  <r>
    <x v="7"/>
    <s v="COMFAMIL. CARTAGENA"/>
    <x v="4"/>
    <x v="5"/>
    <x v="16"/>
    <m/>
    <m/>
    <m/>
    <x v="1"/>
    <x v="1"/>
  </r>
  <r>
    <x v="7"/>
    <s v="COMFAMIL. CARTAGENA"/>
    <x v="16"/>
    <x v="19"/>
    <x v="17"/>
    <n v="2741013"/>
    <n v="2741013"/>
    <n v="2741013"/>
    <x v="0"/>
    <x v="4"/>
  </r>
  <r>
    <x v="7"/>
    <s v="COMFAMIL. CARTAGENA"/>
    <x v="17"/>
    <x v="20"/>
    <x v="18"/>
    <n v="0"/>
    <n v="0"/>
    <n v="0"/>
    <x v="0"/>
    <x v="4"/>
  </r>
  <r>
    <x v="7"/>
    <s v="COMFAMIL. CARTAGENA"/>
    <x v="4"/>
    <x v="21"/>
    <x v="19"/>
    <n v="0"/>
    <n v="0"/>
    <n v="0"/>
    <x v="1"/>
    <x v="1"/>
  </r>
  <r>
    <x v="7"/>
    <s v="COMFAMIL. CARTAGENA"/>
    <x v="18"/>
    <x v="22"/>
    <x v="20"/>
    <n v="0"/>
    <n v="0"/>
    <n v="0"/>
    <x v="0"/>
    <x v="4"/>
  </r>
  <r>
    <x v="7"/>
    <s v="COMFAMIL. CARTAGENA"/>
    <x v="19"/>
    <x v="23"/>
    <x v="21"/>
    <n v="0"/>
    <n v="0"/>
    <n v="0"/>
    <x v="0"/>
    <x v="4"/>
  </r>
  <r>
    <x v="7"/>
    <s v="COMFAMIL. CARTAGENA"/>
    <x v="4"/>
    <x v="24"/>
    <x v="16"/>
    <n v="2741013"/>
    <n v="2741013"/>
    <n v="2741013"/>
    <x v="1"/>
    <x v="1"/>
  </r>
  <r>
    <x v="7"/>
    <s v="COMFAMIL. CARTAGENA"/>
    <x v="4"/>
    <x v="5"/>
    <x v="22"/>
    <m/>
    <m/>
    <m/>
    <x v="1"/>
    <x v="1"/>
  </r>
  <r>
    <x v="7"/>
    <s v="COMFAMIL. CARTAGENA"/>
    <x v="20"/>
    <x v="25"/>
    <x v="23"/>
    <n v="4073592"/>
    <n v="5440754"/>
    <n v="0"/>
    <x v="0"/>
    <x v="5"/>
  </r>
  <r>
    <x v="7"/>
    <s v="COMFAMIL. CARTAGENA"/>
    <x v="21"/>
    <x v="26"/>
    <x v="24"/>
    <n v="0"/>
    <n v="0"/>
    <n v="-30858131"/>
    <x v="0"/>
    <x v="5"/>
  </r>
  <r>
    <x v="7"/>
    <s v="COMFAMIL. CARTAGENA"/>
    <x v="4"/>
    <x v="27"/>
    <x v="22"/>
    <n v="4073592"/>
    <n v="5440754"/>
    <n v="-30858131"/>
    <x v="1"/>
    <x v="1"/>
  </r>
  <r>
    <x v="7"/>
    <s v="COMFAMIL. CARTAGENA"/>
    <x v="4"/>
    <x v="5"/>
    <x v="25"/>
    <m/>
    <m/>
    <m/>
    <x v="1"/>
    <x v="1"/>
  </r>
  <r>
    <x v="7"/>
    <s v="COMFAMIL. CARTAGENA"/>
    <x v="22"/>
    <x v="28"/>
    <x v="26"/>
    <n v="0"/>
    <n v="3466415"/>
    <n v="979017"/>
    <x v="0"/>
    <x v="6"/>
  </r>
  <r>
    <x v="7"/>
    <s v="COMFAMIL. CARTAGENA"/>
    <x v="23"/>
    <x v="29"/>
    <x v="27"/>
    <n v="0"/>
    <n v="0"/>
    <n v="0"/>
    <x v="0"/>
    <x v="6"/>
  </r>
  <r>
    <x v="7"/>
    <s v="COMFAMIL. CARTAGENA"/>
    <x v="4"/>
    <x v="30"/>
    <x v="25"/>
    <n v="0"/>
    <n v="3466415"/>
    <n v="979017"/>
    <x v="1"/>
    <x v="1"/>
  </r>
  <r>
    <x v="7"/>
    <s v="COMFAMIL. CARTAGENA"/>
    <x v="4"/>
    <x v="5"/>
    <x v="28"/>
    <m/>
    <m/>
    <m/>
    <x v="1"/>
    <x v="1"/>
  </r>
  <r>
    <x v="7"/>
    <s v="COMFAMIL. CARTAGENA"/>
    <x v="24"/>
    <x v="31"/>
    <x v="29"/>
    <n v="0"/>
    <n v="0"/>
    <n v="0"/>
    <x v="0"/>
    <x v="7"/>
  </r>
  <r>
    <x v="7"/>
    <s v="COMFAMIL. CARTAGENA"/>
    <x v="25"/>
    <x v="32"/>
    <x v="30"/>
    <n v="11009233"/>
    <n v="11009233"/>
    <n v="17288924"/>
    <x v="0"/>
    <x v="7"/>
  </r>
  <r>
    <x v="7"/>
    <s v="COMFAMIL. CARTAGENA"/>
    <x v="26"/>
    <x v="33"/>
    <x v="31"/>
    <n v="0"/>
    <n v="0"/>
    <n v="0"/>
    <x v="0"/>
    <x v="7"/>
  </r>
  <r>
    <x v="7"/>
    <s v="COMFAMIL. CARTAGENA"/>
    <x v="4"/>
    <x v="34"/>
    <x v="28"/>
    <n v="11009233"/>
    <n v="11009233"/>
    <n v="17288924"/>
    <x v="1"/>
    <x v="1"/>
  </r>
  <r>
    <x v="7"/>
    <s v="COMFAMIL. CARTAGENA"/>
    <x v="4"/>
    <x v="35"/>
    <x v="32"/>
    <n v="46782430"/>
    <n v="43472000"/>
    <n v="22276001"/>
    <x v="1"/>
    <x v="1"/>
  </r>
  <r>
    <x v="7"/>
    <s v="COMFAMIL. CARTAGENA"/>
    <x v="4"/>
    <x v="5"/>
    <x v="33"/>
    <m/>
    <m/>
    <m/>
    <x v="1"/>
    <x v="1"/>
  </r>
  <r>
    <x v="7"/>
    <s v="COMFAMIL. CARTAGENA"/>
    <x v="27"/>
    <x v="5"/>
    <x v="34"/>
    <n v="173049674"/>
    <n v="138047813"/>
    <n v="148487803.34566998"/>
    <x v="2"/>
    <x v="8"/>
  </r>
  <r>
    <x v="7"/>
    <s v="COMFAMIL. CARTAGENA"/>
    <x v="4"/>
    <x v="5"/>
    <x v="33"/>
    <m/>
    <m/>
    <m/>
    <x v="1"/>
    <x v="1"/>
  </r>
  <r>
    <x v="7"/>
    <s v="COMFAMIL. CARTAGENA"/>
    <x v="4"/>
    <x v="5"/>
    <x v="35"/>
    <m/>
    <m/>
    <m/>
    <x v="1"/>
    <x v="1"/>
  </r>
  <r>
    <x v="7"/>
    <s v="COMFAMIL. CARTAGENA"/>
    <x v="28"/>
    <x v="36"/>
    <x v="36"/>
    <n v="2265042"/>
    <n v="23086765"/>
    <n v="2269342"/>
    <x v="3"/>
    <x v="9"/>
  </r>
  <r>
    <x v="7"/>
    <s v="COMFAMIL. CARTAGENA"/>
    <x v="4"/>
    <x v="36"/>
    <x v="37"/>
    <n v="2265042"/>
    <n v="23086765"/>
    <n v="2269342"/>
    <x v="1"/>
    <x v="1"/>
  </r>
  <r>
    <x v="8"/>
    <s v="COMFABOY"/>
    <x v="0"/>
    <x v="0"/>
    <x v="0"/>
    <n v="36829833.162390001"/>
    <n v="30082538.798390001"/>
    <n v="44715410.896389998"/>
    <x v="0"/>
    <x v="0"/>
  </r>
  <r>
    <x v="8"/>
    <s v="COMFABOY"/>
    <x v="1"/>
    <x v="1"/>
    <x v="1"/>
    <n v="561880.30599999998"/>
    <n v="401515.15899999999"/>
    <n v="701349.75600000005"/>
    <x v="0"/>
    <x v="0"/>
  </r>
  <r>
    <x v="8"/>
    <s v="COMFABOY"/>
    <x v="2"/>
    <x v="2"/>
    <x v="2"/>
    <n v="0"/>
    <n v="0"/>
    <n v="0"/>
    <x v="0"/>
    <x v="0"/>
  </r>
  <r>
    <x v="8"/>
    <s v="COMFABOY"/>
    <x v="3"/>
    <x v="3"/>
    <x v="3"/>
    <n v="0"/>
    <n v="0"/>
    <n v="0"/>
    <x v="0"/>
    <x v="0"/>
  </r>
  <r>
    <x v="8"/>
    <s v="COMFABOY"/>
    <x v="4"/>
    <x v="4"/>
    <x v="4"/>
    <n v="37391713.468390003"/>
    <n v="30484053.957390003"/>
    <n v="45416760.652389996"/>
    <x v="1"/>
    <x v="1"/>
  </r>
  <r>
    <x v="8"/>
    <s v="COMFABOY"/>
    <x v="4"/>
    <x v="5"/>
    <x v="5"/>
    <m/>
    <m/>
    <m/>
    <x v="1"/>
    <x v="1"/>
  </r>
  <r>
    <x v="8"/>
    <s v="COMFABOY"/>
    <x v="5"/>
    <x v="6"/>
    <x v="6"/>
    <n v="14998.2"/>
    <n v="14998.2"/>
    <n v="14998.2"/>
    <x v="0"/>
    <x v="2"/>
  </r>
  <r>
    <x v="8"/>
    <s v="COMFABOY"/>
    <x v="6"/>
    <x v="7"/>
    <x v="7"/>
    <n v="0"/>
    <n v="0"/>
    <n v="0"/>
    <x v="0"/>
    <x v="2"/>
  </r>
  <r>
    <x v="8"/>
    <s v="COMFABOY"/>
    <x v="7"/>
    <x v="8"/>
    <x v="8"/>
    <n v="2632369.3119999999"/>
    <n v="2242057.696"/>
    <n v="4470065.8430000003"/>
    <x v="0"/>
    <x v="2"/>
  </r>
  <r>
    <x v="8"/>
    <s v="COMFABOY"/>
    <x v="8"/>
    <x v="9"/>
    <x v="9"/>
    <n v="0"/>
    <n v="0"/>
    <n v="0"/>
    <x v="0"/>
    <x v="2"/>
  </r>
  <r>
    <x v="8"/>
    <s v="COMFABOY"/>
    <x v="4"/>
    <x v="10"/>
    <x v="10"/>
    <n v="2647367.5120000001"/>
    <n v="2257055.8960000002"/>
    <n v="4485064.0430000005"/>
    <x v="1"/>
    <x v="1"/>
  </r>
  <r>
    <x v="8"/>
    <s v="COMFABOY"/>
    <x v="4"/>
    <x v="5"/>
    <x v="11"/>
    <m/>
    <m/>
    <m/>
    <x v="1"/>
    <x v="1"/>
  </r>
  <r>
    <x v="8"/>
    <s v="COMFABOY"/>
    <x v="9"/>
    <x v="11"/>
    <x v="12"/>
    <n v="1673720.2718800001"/>
    <n v="1584590.12048"/>
    <n v="2156145.5809200001"/>
    <x v="0"/>
    <x v="3"/>
  </r>
  <r>
    <x v="8"/>
    <s v="COMFABOY"/>
    <x v="10"/>
    <x v="12"/>
    <x v="13"/>
    <n v="0"/>
    <n v="0"/>
    <n v="0"/>
    <x v="0"/>
    <x v="3"/>
  </r>
  <r>
    <x v="8"/>
    <s v="COMFABOY"/>
    <x v="11"/>
    <x v="13"/>
    <x v="0"/>
    <n v="12250062.729700001"/>
    <n v="8205646.6833199998"/>
    <n v="8905456.170020001"/>
    <x v="0"/>
    <x v="3"/>
  </r>
  <r>
    <x v="8"/>
    <s v="COMFABOY"/>
    <x v="12"/>
    <x v="14"/>
    <x v="1"/>
    <n v="212643.26527"/>
    <n v="172426.96427"/>
    <n v="428095.75537000003"/>
    <x v="0"/>
    <x v="3"/>
  </r>
  <r>
    <x v="8"/>
    <s v="COMFABOY"/>
    <x v="13"/>
    <x v="15"/>
    <x v="2"/>
    <n v="0"/>
    <n v="0"/>
    <n v="0"/>
    <x v="0"/>
    <x v="3"/>
  </r>
  <r>
    <x v="8"/>
    <s v="COMFABOY"/>
    <x v="14"/>
    <x v="16"/>
    <x v="14"/>
    <n v="0"/>
    <n v="0"/>
    <n v="0"/>
    <x v="0"/>
    <x v="3"/>
  </r>
  <r>
    <x v="8"/>
    <s v="COMFABOY"/>
    <x v="15"/>
    <x v="17"/>
    <x v="3"/>
    <n v="420145.91399999999"/>
    <n v="420145.91399999999"/>
    <n v="420145.91399999999"/>
    <x v="0"/>
    <x v="3"/>
  </r>
  <r>
    <x v="8"/>
    <s v="COMFABOY"/>
    <x v="4"/>
    <x v="18"/>
    <x v="15"/>
    <n v="14556572.180850003"/>
    <n v="10382809.68207"/>
    <n v="11909843.420310002"/>
    <x v="1"/>
    <x v="1"/>
  </r>
  <r>
    <x v="8"/>
    <s v="COMFABOY"/>
    <x v="4"/>
    <x v="5"/>
    <x v="16"/>
    <m/>
    <m/>
    <m/>
    <x v="1"/>
    <x v="1"/>
  </r>
  <r>
    <x v="8"/>
    <s v="COMFABOY"/>
    <x v="16"/>
    <x v="19"/>
    <x v="17"/>
    <n v="12759362.16821"/>
    <n v="13080121.87984"/>
    <n v="12460943.290829999"/>
    <x v="0"/>
    <x v="4"/>
  </r>
  <r>
    <x v="8"/>
    <s v="COMFABOY"/>
    <x v="17"/>
    <x v="20"/>
    <x v="18"/>
    <n v="0"/>
    <n v="0"/>
    <n v="0"/>
    <x v="0"/>
    <x v="4"/>
  </r>
  <r>
    <x v="8"/>
    <s v="COMFABOY"/>
    <x v="4"/>
    <x v="21"/>
    <x v="19"/>
    <n v="717278.29466999997"/>
    <n v="717278.29466999997"/>
    <n v="717278.29466999997"/>
    <x v="1"/>
    <x v="1"/>
  </r>
  <r>
    <x v="8"/>
    <s v="COMFABOY"/>
    <x v="18"/>
    <x v="22"/>
    <x v="20"/>
    <n v="0"/>
    <n v="0"/>
    <n v="0"/>
    <x v="0"/>
    <x v="4"/>
  </r>
  <r>
    <x v="8"/>
    <s v="COMFABOY"/>
    <x v="19"/>
    <x v="23"/>
    <x v="21"/>
    <n v="717278.29466999997"/>
    <n v="717278.29466999997"/>
    <n v="717278.29466999997"/>
    <x v="0"/>
    <x v="4"/>
  </r>
  <r>
    <x v="8"/>
    <s v="COMFABOY"/>
    <x v="4"/>
    <x v="24"/>
    <x v="16"/>
    <n v="13476640.46288"/>
    <n v="13797400.17451"/>
    <n v="13178221.5855"/>
    <x v="1"/>
    <x v="1"/>
  </r>
  <r>
    <x v="8"/>
    <s v="COMFABOY"/>
    <x v="4"/>
    <x v="5"/>
    <x v="22"/>
    <m/>
    <m/>
    <m/>
    <x v="1"/>
    <x v="1"/>
  </r>
  <r>
    <x v="8"/>
    <s v="COMFABOY"/>
    <x v="20"/>
    <x v="25"/>
    <x v="23"/>
    <n v="5250501"/>
    <n v="3935803"/>
    <n v="4445558.4551899731"/>
    <x v="0"/>
    <x v="5"/>
  </r>
  <r>
    <x v="8"/>
    <s v="COMFABOY"/>
    <x v="21"/>
    <x v="26"/>
    <x v="24"/>
    <n v="0"/>
    <n v="0"/>
    <n v="0"/>
    <x v="0"/>
    <x v="5"/>
  </r>
  <r>
    <x v="8"/>
    <s v="COMFABOY"/>
    <x v="4"/>
    <x v="27"/>
    <x v="22"/>
    <n v="5250501"/>
    <n v="3935803"/>
    <n v="4445558.4551899731"/>
    <x v="1"/>
    <x v="1"/>
  </r>
  <r>
    <x v="8"/>
    <s v="COMFABOY"/>
    <x v="4"/>
    <x v="5"/>
    <x v="25"/>
    <m/>
    <m/>
    <m/>
    <x v="1"/>
    <x v="1"/>
  </r>
  <r>
    <x v="8"/>
    <s v="COMFABOY"/>
    <x v="22"/>
    <x v="28"/>
    <x v="26"/>
    <n v="0"/>
    <n v="0"/>
    <n v="161998.74799999999"/>
    <x v="0"/>
    <x v="6"/>
  </r>
  <r>
    <x v="8"/>
    <s v="COMFABOY"/>
    <x v="23"/>
    <x v="29"/>
    <x v="27"/>
    <n v="-12822626.2293"/>
    <n v="-5766136.0513900006"/>
    <n v="-12670516.826399999"/>
    <x v="0"/>
    <x v="6"/>
  </r>
  <r>
    <x v="8"/>
    <s v="COMFABOY"/>
    <x v="4"/>
    <x v="30"/>
    <x v="25"/>
    <n v="-12822626.2293"/>
    <n v="-5766136.0513900006"/>
    <n v="-12508518.078399999"/>
    <x v="1"/>
    <x v="1"/>
  </r>
  <r>
    <x v="8"/>
    <s v="COMFABOY"/>
    <x v="4"/>
    <x v="5"/>
    <x v="28"/>
    <m/>
    <m/>
    <m/>
    <x v="1"/>
    <x v="1"/>
  </r>
  <r>
    <x v="8"/>
    <s v="COMFABOY"/>
    <x v="24"/>
    <x v="31"/>
    <x v="29"/>
    <n v="0"/>
    <n v="0"/>
    <n v="0"/>
    <x v="0"/>
    <x v="7"/>
  </r>
  <r>
    <x v="8"/>
    <s v="COMFABOY"/>
    <x v="25"/>
    <x v="32"/>
    <x v="30"/>
    <n v="24663131.749129999"/>
    <n v="24663131.749129999"/>
    <n v="24663133.749129999"/>
    <x v="0"/>
    <x v="7"/>
  </r>
  <r>
    <x v="8"/>
    <s v="COMFABOY"/>
    <x v="26"/>
    <x v="33"/>
    <x v="31"/>
    <n v="0"/>
    <n v="0"/>
    <n v="0"/>
    <x v="0"/>
    <x v="7"/>
  </r>
  <r>
    <x v="8"/>
    <s v="COMFABOY"/>
    <x v="4"/>
    <x v="34"/>
    <x v="28"/>
    <n v="24663131.749129999"/>
    <n v="24663131.749129999"/>
    <n v="24663133.749129999"/>
    <x v="1"/>
    <x v="1"/>
  </r>
  <r>
    <x v="8"/>
    <s v="COMFABOY"/>
    <x v="4"/>
    <x v="35"/>
    <x v="32"/>
    <n v="85163300.143950015"/>
    <n v="79754118.407710001"/>
    <n v="91590063.827119961"/>
    <x v="1"/>
    <x v="1"/>
  </r>
  <r>
    <x v="8"/>
    <s v="COMFABOY"/>
    <x v="4"/>
    <x v="5"/>
    <x v="33"/>
    <m/>
    <m/>
    <m/>
    <x v="1"/>
    <x v="1"/>
  </r>
  <r>
    <x v="8"/>
    <s v="COMFABOY"/>
    <x v="27"/>
    <x v="5"/>
    <x v="34"/>
    <n v="180804681.84209004"/>
    <n v="156461830.31386998"/>
    <n v="201128845.33167994"/>
    <x v="2"/>
    <x v="8"/>
  </r>
  <r>
    <x v="8"/>
    <s v="COMFABOY"/>
    <x v="4"/>
    <x v="5"/>
    <x v="33"/>
    <m/>
    <m/>
    <m/>
    <x v="1"/>
    <x v="1"/>
  </r>
  <r>
    <x v="8"/>
    <s v="COMFABOY"/>
    <x v="4"/>
    <x v="5"/>
    <x v="35"/>
    <m/>
    <m/>
    <m/>
    <x v="1"/>
    <x v="1"/>
  </r>
  <r>
    <x v="8"/>
    <s v="COMFABOY"/>
    <x v="28"/>
    <x v="36"/>
    <x v="36"/>
    <n v="18132384.091580003"/>
    <n v="18965629.615499999"/>
    <n v="19591181.248869997"/>
    <x v="3"/>
    <x v="9"/>
  </r>
  <r>
    <x v="8"/>
    <s v="COMFABOY"/>
    <x v="4"/>
    <x v="36"/>
    <x v="37"/>
    <n v="18132384.091580003"/>
    <n v="18965629.615499999"/>
    <n v="19591181.248869997"/>
    <x v="1"/>
    <x v="1"/>
  </r>
  <r>
    <x v="9"/>
    <s v="COMFAMILIARES CALDAS"/>
    <x v="0"/>
    <x v="0"/>
    <x v="0"/>
    <n v="34186213.169"/>
    <n v="32442706.199000001"/>
    <n v="34168434.936999999"/>
    <x v="0"/>
    <x v="0"/>
  </r>
  <r>
    <x v="9"/>
    <s v="COMFAMILIARES CALDAS"/>
    <x v="1"/>
    <x v="1"/>
    <x v="1"/>
    <n v="-886613.20600000001"/>
    <n v="-147141.959"/>
    <n v="-147141.959"/>
    <x v="0"/>
    <x v="0"/>
  </r>
  <r>
    <x v="9"/>
    <s v="COMFAMILIARES CALDAS"/>
    <x v="2"/>
    <x v="2"/>
    <x v="2"/>
    <n v="2968831.65"/>
    <n v="2642292.9950000001"/>
    <n v="3065013.47"/>
    <x v="0"/>
    <x v="0"/>
  </r>
  <r>
    <x v="9"/>
    <s v="COMFAMILIARES CALDAS"/>
    <x v="3"/>
    <x v="3"/>
    <x v="3"/>
    <n v="0"/>
    <n v="0"/>
    <n v="0"/>
    <x v="0"/>
    <x v="0"/>
  </r>
  <r>
    <x v="9"/>
    <s v="COMFAMILIARES CALDAS"/>
    <x v="4"/>
    <x v="4"/>
    <x v="4"/>
    <n v="36268431.612999998"/>
    <n v="34937857.234999999"/>
    <n v="37086306.447999999"/>
    <x v="1"/>
    <x v="1"/>
  </r>
  <r>
    <x v="9"/>
    <s v="COMFAMILIARES CALDAS"/>
    <x v="4"/>
    <x v="5"/>
    <x v="5"/>
    <m/>
    <m/>
    <m/>
    <x v="1"/>
    <x v="1"/>
  </r>
  <r>
    <x v="9"/>
    <s v="COMFAMILIARES CALDAS"/>
    <x v="5"/>
    <x v="6"/>
    <x v="6"/>
    <n v="50"/>
    <n v="50"/>
    <n v="50"/>
    <x v="0"/>
    <x v="2"/>
  </r>
  <r>
    <x v="9"/>
    <s v="COMFAMILIARES CALDAS"/>
    <x v="6"/>
    <x v="7"/>
    <x v="7"/>
    <n v="0"/>
    <n v="0"/>
    <n v="0"/>
    <x v="0"/>
    <x v="2"/>
  </r>
  <r>
    <x v="9"/>
    <s v="COMFAMILIARES CALDAS"/>
    <x v="7"/>
    <x v="8"/>
    <x v="8"/>
    <n v="254201.20800000001"/>
    <n v="220009.932"/>
    <n v="261359.06899999999"/>
    <x v="0"/>
    <x v="2"/>
  </r>
  <r>
    <x v="9"/>
    <s v="COMFAMILIARES CALDAS"/>
    <x v="8"/>
    <x v="9"/>
    <x v="9"/>
    <n v="0"/>
    <n v="0"/>
    <n v="0"/>
    <x v="0"/>
    <x v="2"/>
  </r>
  <r>
    <x v="9"/>
    <s v="COMFAMILIARES CALDAS"/>
    <x v="4"/>
    <x v="10"/>
    <x v="10"/>
    <n v="254251.20800000001"/>
    <n v="220059.932"/>
    <n v="261409.06899999999"/>
    <x v="1"/>
    <x v="1"/>
  </r>
  <r>
    <x v="9"/>
    <s v="COMFAMILIARES CALDAS"/>
    <x v="4"/>
    <x v="5"/>
    <x v="11"/>
    <m/>
    <m/>
    <m/>
    <x v="1"/>
    <x v="1"/>
  </r>
  <r>
    <x v="9"/>
    <s v="COMFAMILIARES CALDAS"/>
    <x v="9"/>
    <x v="11"/>
    <x v="12"/>
    <n v="772682.93900000001"/>
    <n v="732482.13199999998"/>
    <n v="806799.93400000001"/>
    <x v="0"/>
    <x v="3"/>
  </r>
  <r>
    <x v="9"/>
    <s v="COMFAMILIARES CALDAS"/>
    <x v="10"/>
    <x v="12"/>
    <x v="13"/>
    <n v="0"/>
    <n v="0"/>
    <n v="0"/>
    <x v="0"/>
    <x v="3"/>
  </r>
  <r>
    <x v="9"/>
    <s v="COMFAMILIARES CALDAS"/>
    <x v="11"/>
    <x v="13"/>
    <x v="0"/>
    <n v="3087479.165"/>
    <n v="0"/>
    <n v="5990204.3329999996"/>
    <x v="0"/>
    <x v="3"/>
  </r>
  <r>
    <x v="9"/>
    <s v="COMFAMILIARES CALDAS"/>
    <x v="12"/>
    <x v="14"/>
    <x v="1"/>
    <n v="0"/>
    <n v="0"/>
    <n v="0"/>
    <x v="0"/>
    <x v="3"/>
  </r>
  <r>
    <x v="9"/>
    <s v="COMFAMILIARES CALDAS"/>
    <x v="13"/>
    <x v="15"/>
    <x v="2"/>
    <n v="0"/>
    <n v="0"/>
    <n v="0"/>
    <x v="0"/>
    <x v="3"/>
  </r>
  <r>
    <x v="9"/>
    <s v="COMFAMILIARES CALDAS"/>
    <x v="14"/>
    <x v="16"/>
    <x v="14"/>
    <n v="0"/>
    <n v="0"/>
    <n v="0"/>
    <x v="0"/>
    <x v="3"/>
  </r>
  <r>
    <x v="9"/>
    <s v="COMFAMILIARES CALDAS"/>
    <x v="15"/>
    <x v="17"/>
    <x v="3"/>
    <n v="0"/>
    <n v="0"/>
    <n v="0"/>
    <x v="0"/>
    <x v="3"/>
  </r>
  <r>
    <x v="9"/>
    <s v="COMFAMILIARES CALDAS"/>
    <x v="4"/>
    <x v="18"/>
    <x v="15"/>
    <n v="3860162.1040000003"/>
    <n v="732482.13199999998"/>
    <n v="6797004.267"/>
    <x v="1"/>
    <x v="1"/>
  </r>
  <r>
    <x v="9"/>
    <s v="COMFAMILIARES CALDAS"/>
    <x v="4"/>
    <x v="5"/>
    <x v="16"/>
    <m/>
    <m/>
    <m/>
    <x v="1"/>
    <x v="1"/>
  </r>
  <r>
    <x v="9"/>
    <s v="COMFAMILIARES CALDAS"/>
    <x v="16"/>
    <x v="19"/>
    <x v="17"/>
    <n v="15599492.834000001"/>
    <n v="17419563.686999999"/>
    <n v="14520462.02"/>
    <x v="0"/>
    <x v="4"/>
  </r>
  <r>
    <x v="9"/>
    <s v="COMFAMILIARES CALDAS"/>
    <x v="17"/>
    <x v="20"/>
    <x v="18"/>
    <n v="0"/>
    <n v="0"/>
    <n v="0"/>
    <x v="0"/>
    <x v="4"/>
  </r>
  <r>
    <x v="9"/>
    <s v="COMFAMILIARES CALDAS"/>
    <x v="4"/>
    <x v="21"/>
    <x v="19"/>
    <n v="-4424088.318"/>
    <n v="-4424088.318"/>
    <n v="-4550000.3629999999"/>
    <x v="1"/>
    <x v="1"/>
  </r>
  <r>
    <x v="9"/>
    <s v="COMFAMILIARES CALDAS"/>
    <x v="18"/>
    <x v="22"/>
    <x v="20"/>
    <n v="0"/>
    <n v="0"/>
    <n v="0"/>
    <x v="0"/>
    <x v="4"/>
  </r>
  <r>
    <x v="9"/>
    <s v="COMFAMILIARES CALDAS"/>
    <x v="19"/>
    <x v="23"/>
    <x v="21"/>
    <n v="-4424088.318"/>
    <n v="-4424088.318"/>
    <n v="-4550000.3629999999"/>
    <x v="0"/>
    <x v="4"/>
  </r>
  <r>
    <x v="9"/>
    <s v="COMFAMILIARES CALDAS"/>
    <x v="4"/>
    <x v="24"/>
    <x v="16"/>
    <n v="11175404.516000001"/>
    <n v="12995475.368999999"/>
    <n v="9970461.6569999997"/>
    <x v="1"/>
    <x v="1"/>
  </r>
  <r>
    <x v="9"/>
    <s v="COMFAMILIARES CALDAS"/>
    <x v="4"/>
    <x v="5"/>
    <x v="22"/>
    <m/>
    <m/>
    <m/>
    <x v="1"/>
    <x v="1"/>
  </r>
  <r>
    <x v="9"/>
    <s v="COMFAMILIARES CALDAS"/>
    <x v="20"/>
    <x v="25"/>
    <x v="23"/>
    <n v="3316997.6320000002"/>
    <n v="4418053.5429999996"/>
    <n v="7026710.2580000004"/>
    <x v="0"/>
    <x v="5"/>
  </r>
  <r>
    <x v="9"/>
    <s v="COMFAMILIARES CALDAS"/>
    <x v="21"/>
    <x v="26"/>
    <x v="24"/>
    <n v="0"/>
    <n v="0"/>
    <n v="0"/>
    <x v="0"/>
    <x v="5"/>
  </r>
  <r>
    <x v="9"/>
    <s v="COMFAMILIARES CALDAS"/>
    <x v="4"/>
    <x v="27"/>
    <x v="22"/>
    <n v="3316997.6320000002"/>
    <n v="4418053.5429999996"/>
    <n v="7026710.2580000004"/>
    <x v="1"/>
    <x v="1"/>
  </r>
  <r>
    <x v="9"/>
    <s v="COMFAMILIARES CALDAS"/>
    <x v="4"/>
    <x v="5"/>
    <x v="25"/>
    <m/>
    <m/>
    <m/>
    <x v="1"/>
    <x v="1"/>
  </r>
  <r>
    <x v="9"/>
    <s v="COMFAMILIARES CALDAS"/>
    <x v="22"/>
    <x v="28"/>
    <x v="26"/>
    <n v="0"/>
    <n v="0"/>
    <n v="0"/>
    <x v="0"/>
    <x v="6"/>
  </r>
  <r>
    <x v="9"/>
    <s v="COMFAMILIARES CALDAS"/>
    <x v="23"/>
    <x v="29"/>
    <x v="27"/>
    <n v="0"/>
    <n v="0"/>
    <n v="0"/>
    <x v="0"/>
    <x v="6"/>
  </r>
  <r>
    <x v="9"/>
    <s v="COMFAMILIARES CALDAS"/>
    <x v="4"/>
    <x v="30"/>
    <x v="25"/>
    <n v="0"/>
    <n v="0"/>
    <n v="0"/>
    <x v="1"/>
    <x v="1"/>
  </r>
  <r>
    <x v="9"/>
    <s v="COMFAMILIARES CALDAS"/>
    <x v="4"/>
    <x v="5"/>
    <x v="28"/>
    <m/>
    <m/>
    <m/>
    <x v="1"/>
    <x v="1"/>
  </r>
  <r>
    <x v="9"/>
    <s v="COMFAMILIARES CALDAS"/>
    <x v="24"/>
    <x v="31"/>
    <x v="29"/>
    <n v="34641.997000000003"/>
    <n v="32237.668000000001"/>
    <n v="41440.080999999998"/>
    <x v="0"/>
    <x v="7"/>
  </r>
  <r>
    <x v="9"/>
    <s v="COMFAMILIARES CALDAS"/>
    <x v="25"/>
    <x v="32"/>
    <x v="30"/>
    <n v="48768311.325999998"/>
    <n v="45931930.726000004"/>
    <n v="47743117.743000001"/>
    <x v="0"/>
    <x v="7"/>
  </r>
  <r>
    <x v="9"/>
    <s v="COMFAMILIARES CALDAS"/>
    <x v="26"/>
    <x v="33"/>
    <x v="31"/>
    <n v="0"/>
    <n v="0"/>
    <n v="0"/>
    <x v="0"/>
    <x v="7"/>
  </r>
  <r>
    <x v="9"/>
    <s v="COMFAMILIARES CALDAS"/>
    <x v="4"/>
    <x v="34"/>
    <x v="28"/>
    <n v="48802953.322999999"/>
    <n v="45964168.394000001"/>
    <n v="47784557.824000001"/>
    <x v="1"/>
    <x v="1"/>
  </r>
  <r>
    <x v="9"/>
    <s v="COMFAMILIARES CALDAS"/>
    <x v="4"/>
    <x v="35"/>
    <x v="32"/>
    <n v="103678200.396"/>
    <n v="99268096.604999989"/>
    <n v="108926449.523"/>
    <x v="1"/>
    <x v="1"/>
  </r>
  <r>
    <x v="9"/>
    <s v="COMFAMILIARES CALDAS"/>
    <x v="4"/>
    <x v="5"/>
    <x v="33"/>
    <m/>
    <m/>
    <m/>
    <x v="1"/>
    <x v="1"/>
  </r>
  <r>
    <x v="9"/>
    <s v="COMFAMILIARES CALDAS"/>
    <x v="27"/>
    <x v="5"/>
    <x v="34"/>
    <n v="166098393.74599999"/>
    <n v="151337458.074"/>
    <n v="174506301.22600001"/>
    <x v="2"/>
    <x v="8"/>
  </r>
  <r>
    <x v="9"/>
    <s v="COMFAMILIARES CALDAS"/>
    <x v="4"/>
    <x v="5"/>
    <x v="33"/>
    <m/>
    <m/>
    <m/>
    <x v="1"/>
    <x v="1"/>
  </r>
  <r>
    <x v="9"/>
    <s v="COMFAMILIARES CALDAS"/>
    <x v="4"/>
    <x v="5"/>
    <x v="35"/>
    <m/>
    <m/>
    <m/>
    <x v="1"/>
    <x v="1"/>
  </r>
  <r>
    <x v="9"/>
    <s v="COMFAMILIARES CALDAS"/>
    <x v="28"/>
    <x v="36"/>
    <x v="36"/>
    <n v="31995527.447000001"/>
    <n v="34973002.015000001"/>
    <n v="31640264.138999999"/>
    <x v="3"/>
    <x v="9"/>
  </r>
  <r>
    <x v="9"/>
    <s v="COMFAMILIARES CALDAS"/>
    <x v="4"/>
    <x v="36"/>
    <x v="37"/>
    <n v="31995527.447000001"/>
    <n v="34973002.015000001"/>
    <n v="31640264.138999999"/>
    <x v="1"/>
    <x v="1"/>
  </r>
  <r>
    <x v="10"/>
    <s v="COMFACA"/>
    <x v="0"/>
    <x v="0"/>
    <x v="0"/>
    <n v="3012134"/>
    <n v="3012134"/>
    <n v="3295383"/>
    <x v="0"/>
    <x v="0"/>
  </r>
  <r>
    <x v="10"/>
    <s v="COMFACA"/>
    <x v="1"/>
    <x v="1"/>
    <x v="1"/>
    <n v="589398"/>
    <n v="589398"/>
    <n v="589398"/>
    <x v="0"/>
    <x v="0"/>
  </r>
  <r>
    <x v="10"/>
    <s v="COMFACA"/>
    <x v="2"/>
    <x v="2"/>
    <x v="2"/>
    <n v="383810"/>
    <n v="383810"/>
    <n v="398211"/>
    <x v="0"/>
    <x v="0"/>
  </r>
  <r>
    <x v="10"/>
    <s v="COMFACA"/>
    <x v="3"/>
    <x v="3"/>
    <x v="3"/>
    <n v="2387006"/>
    <n v="2167673"/>
    <n v="2603851"/>
    <x v="0"/>
    <x v="0"/>
  </r>
  <r>
    <x v="10"/>
    <s v="COMFACA"/>
    <x v="4"/>
    <x v="4"/>
    <x v="4"/>
    <n v="6372348"/>
    <n v="6153015"/>
    <n v="6886843"/>
    <x v="1"/>
    <x v="1"/>
  </r>
  <r>
    <x v="10"/>
    <s v="COMFACA"/>
    <x v="4"/>
    <x v="5"/>
    <x v="5"/>
    <m/>
    <m/>
    <m/>
    <x v="1"/>
    <x v="1"/>
  </r>
  <r>
    <x v="10"/>
    <s v="COMFACA"/>
    <x v="5"/>
    <x v="6"/>
    <x v="6"/>
    <n v="0"/>
    <n v="0"/>
    <n v="0"/>
    <x v="0"/>
    <x v="2"/>
  </r>
  <r>
    <x v="10"/>
    <s v="COMFACA"/>
    <x v="6"/>
    <x v="7"/>
    <x v="7"/>
    <n v="0"/>
    <n v="0"/>
    <n v="0"/>
    <x v="0"/>
    <x v="2"/>
  </r>
  <r>
    <x v="10"/>
    <s v="COMFACA"/>
    <x v="7"/>
    <x v="8"/>
    <x v="8"/>
    <n v="2101000"/>
    <n v="1973712"/>
    <n v="2648985"/>
    <x v="0"/>
    <x v="2"/>
  </r>
  <r>
    <x v="10"/>
    <s v="COMFACA"/>
    <x v="8"/>
    <x v="9"/>
    <x v="9"/>
    <n v="43000"/>
    <n v="36941"/>
    <n v="43000"/>
    <x v="0"/>
    <x v="2"/>
  </r>
  <r>
    <x v="10"/>
    <s v="COMFACA"/>
    <x v="4"/>
    <x v="10"/>
    <x v="10"/>
    <n v="2144000"/>
    <n v="2010653"/>
    <n v="2691985"/>
    <x v="1"/>
    <x v="1"/>
  </r>
  <r>
    <x v="10"/>
    <s v="COMFACA"/>
    <x v="4"/>
    <x v="5"/>
    <x v="11"/>
    <m/>
    <m/>
    <m/>
    <x v="1"/>
    <x v="1"/>
  </r>
  <r>
    <x v="10"/>
    <s v="COMFACA"/>
    <x v="9"/>
    <x v="11"/>
    <x v="12"/>
    <n v="402166"/>
    <n v="602166"/>
    <n v="914226"/>
    <x v="0"/>
    <x v="3"/>
  </r>
  <r>
    <x v="10"/>
    <s v="COMFACA"/>
    <x v="10"/>
    <x v="12"/>
    <x v="13"/>
    <n v="0"/>
    <n v="0"/>
    <n v="0"/>
    <x v="0"/>
    <x v="3"/>
  </r>
  <r>
    <x v="10"/>
    <s v="COMFACA"/>
    <x v="11"/>
    <x v="13"/>
    <x v="0"/>
    <n v="0"/>
    <n v="0"/>
    <n v="0"/>
    <x v="0"/>
    <x v="3"/>
  </r>
  <r>
    <x v="10"/>
    <s v="COMFACA"/>
    <x v="12"/>
    <x v="14"/>
    <x v="1"/>
    <n v="0"/>
    <n v="0"/>
    <n v="0"/>
    <x v="0"/>
    <x v="3"/>
  </r>
  <r>
    <x v="10"/>
    <s v="COMFACA"/>
    <x v="13"/>
    <x v="15"/>
    <x v="2"/>
    <n v="0"/>
    <n v="0"/>
    <n v="0"/>
    <x v="0"/>
    <x v="3"/>
  </r>
  <r>
    <x v="10"/>
    <s v="COMFACA"/>
    <x v="14"/>
    <x v="16"/>
    <x v="14"/>
    <n v="0"/>
    <n v="0"/>
    <n v="0"/>
    <x v="0"/>
    <x v="3"/>
  </r>
  <r>
    <x v="10"/>
    <s v="COMFACA"/>
    <x v="15"/>
    <x v="17"/>
    <x v="3"/>
    <n v="0"/>
    <n v="0"/>
    <n v="0"/>
    <x v="0"/>
    <x v="3"/>
  </r>
  <r>
    <x v="10"/>
    <s v="COMFACA"/>
    <x v="4"/>
    <x v="18"/>
    <x v="15"/>
    <n v="402166"/>
    <n v="602166"/>
    <n v="914226"/>
    <x v="1"/>
    <x v="1"/>
  </r>
  <r>
    <x v="10"/>
    <s v="COMFACA"/>
    <x v="4"/>
    <x v="5"/>
    <x v="16"/>
    <m/>
    <m/>
    <m/>
    <x v="1"/>
    <x v="1"/>
  </r>
  <r>
    <x v="10"/>
    <s v="COMFACA"/>
    <x v="16"/>
    <x v="19"/>
    <x v="17"/>
    <n v="3014756"/>
    <n v="3014770"/>
    <n v="2975249"/>
    <x v="0"/>
    <x v="4"/>
  </r>
  <r>
    <x v="10"/>
    <s v="COMFACA"/>
    <x v="17"/>
    <x v="20"/>
    <x v="18"/>
    <n v="0"/>
    <n v="0"/>
    <n v="0"/>
    <x v="0"/>
    <x v="4"/>
  </r>
  <r>
    <x v="10"/>
    <s v="COMFACA"/>
    <x v="4"/>
    <x v="21"/>
    <x v="19"/>
    <n v="15105"/>
    <n v="68741"/>
    <n v="0"/>
    <x v="1"/>
    <x v="1"/>
  </r>
  <r>
    <x v="10"/>
    <s v="COMFACA"/>
    <x v="18"/>
    <x v="22"/>
    <x v="20"/>
    <n v="0"/>
    <n v="0"/>
    <n v="0"/>
    <x v="0"/>
    <x v="4"/>
  </r>
  <r>
    <x v="10"/>
    <s v="COMFACA"/>
    <x v="19"/>
    <x v="23"/>
    <x v="21"/>
    <n v="15105"/>
    <n v="68741"/>
    <n v="0"/>
    <x v="0"/>
    <x v="4"/>
  </r>
  <r>
    <x v="10"/>
    <s v="COMFACA"/>
    <x v="4"/>
    <x v="24"/>
    <x v="16"/>
    <n v="3029861"/>
    <n v="3083511"/>
    <n v="2975249"/>
    <x v="1"/>
    <x v="1"/>
  </r>
  <r>
    <x v="10"/>
    <s v="COMFACA"/>
    <x v="4"/>
    <x v="5"/>
    <x v="22"/>
    <m/>
    <m/>
    <m/>
    <x v="1"/>
    <x v="1"/>
  </r>
  <r>
    <x v="10"/>
    <s v="COMFACA"/>
    <x v="20"/>
    <x v="25"/>
    <x v="23"/>
    <n v="1223804"/>
    <n v="2367240"/>
    <n v="672004"/>
    <x v="0"/>
    <x v="5"/>
  </r>
  <r>
    <x v="10"/>
    <s v="COMFACA"/>
    <x v="21"/>
    <x v="26"/>
    <x v="24"/>
    <n v="0"/>
    <n v="0"/>
    <n v="0"/>
    <x v="0"/>
    <x v="5"/>
  </r>
  <r>
    <x v="10"/>
    <s v="COMFACA"/>
    <x v="4"/>
    <x v="27"/>
    <x v="22"/>
    <n v="1223804"/>
    <n v="2367240"/>
    <n v="672004"/>
    <x v="1"/>
    <x v="1"/>
  </r>
  <r>
    <x v="10"/>
    <s v="COMFACA"/>
    <x v="4"/>
    <x v="5"/>
    <x v="25"/>
    <m/>
    <m/>
    <m/>
    <x v="1"/>
    <x v="1"/>
  </r>
  <r>
    <x v="10"/>
    <s v="COMFACA"/>
    <x v="22"/>
    <x v="28"/>
    <x v="26"/>
    <n v="0"/>
    <n v="0"/>
    <n v="0"/>
    <x v="0"/>
    <x v="6"/>
  </r>
  <r>
    <x v="10"/>
    <s v="COMFACA"/>
    <x v="23"/>
    <x v="29"/>
    <x v="27"/>
    <n v="-3379261"/>
    <n v="-5746501"/>
    <n v="-3179261"/>
    <x v="0"/>
    <x v="6"/>
  </r>
  <r>
    <x v="10"/>
    <s v="COMFACA"/>
    <x v="4"/>
    <x v="30"/>
    <x v="25"/>
    <n v="-3379261"/>
    <n v="-5746501"/>
    <n v="-3179261"/>
    <x v="1"/>
    <x v="1"/>
  </r>
  <r>
    <x v="10"/>
    <s v="COMFACA"/>
    <x v="4"/>
    <x v="5"/>
    <x v="28"/>
    <m/>
    <m/>
    <m/>
    <x v="1"/>
    <x v="1"/>
  </r>
  <r>
    <x v="10"/>
    <s v="COMFACA"/>
    <x v="24"/>
    <x v="31"/>
    <x v="29"/>
    <n v="26573"/>
    <n v="26555"/>
    <n v="26607"/>
    <x v="0"/>
    <x v="7"/>
  </r>
  <r>
    <x v="10"/>
    <s v="COMFACA"/>
    <x v="25"/>
    <x v="32"/>
    <x v="30"/>
    <n v="3329951"/>
    <n v="3329951"/>
    <n v="3329951"/>
    <x v="0"/>
    <x v="7"/>
  </r>
  <r>
    <x v="10"/>
    <s v="COMFACA"/>
    <x v="26"/>
    <x v="33"/>
    <x v="31"/>
    <n v="0"/>
    <n v="0"/>
    <n v="0"/>
    <x v="0"/>
    <x v="7"/>
  </r>
  <r>
    <x v="10"/>
    <s v="COMFACA"/>
    <x v="4"/>
    <x v="34"/>
    <x v="28"/>
    <n v="3356524"/>
    <n v="3356506"/>
    <n v="3356558"/>
    <x v="1"/>
    <x v="1"/>
  </r>
  <r>
    <x v="10"/>
    <s v="COMFACA"/>
    <x v="4"/>
    <x v="35"/>
    <x v="32"/>
    <n v="13149442"/>
    <n v="11826590"/>
    <n v="14317604"/>
    <x v="1"/>
    <x v="1"/>
  </r>
  <r>
    <x v="10"/>
    <s v="COMFACA"/>
    <x v="4"/>
    <x v="5"/>
    <x v="33"/>
    <m/>
    <m/>
    <m/>
    <x v="1"/>
    <x v="1"/>
  </r>
  <r>
    <x v="10"/>
    <s v="COMFACA"/>
    <x v="27"/>
    <x v="5"/>
    <x v="34"/>
    <n v="30130733"/>
    <n v="27307807"/>
    <n v="30070802"/>
    <x v="2"/>
    <x v="8"/>
  </r>
  <r>
    <x v="10"/>
    <s v="COMFACA"/>
    <x v="4"/>
    <x v="5"/>
    <x v="33"/>
    <m/>
    <m/>
    <m/>
    <x v="1"/>
    <x v="1"/>
  </r>
  <r>
    <x v="10"/>
    <s v="COMFACA"/>
    <x v="4"/>
    <x v="5"/>
    <x v="35"/>
    <m/>
    <m/>
    <m/>
    <x v="1"/>
    <x v="1"/>
  </r>
  <r>
    <x v="10"/>
    <s v="COMFACA"/>
    <x v="28"/>
    <x v="36"/>
    <x v="36"/>
    <n v="118583"/>
    <n v="409930"/>
    <n v="93213"/>
    <x v="3"/>
    <x v="9"/>
  </r>
  <r>
    <x v="10"/>
    <s v="COMFACA"/>
    <x v="4"/>
    <x v="36"/>
    <x v="37"/>
    <n v="118583"/>
    <n v="409930"/>
    <n v="93213"/>
    <x v="1"/>
    <x v="1"/>
  </r>
  <r>
    <x v="11"/>
    <s v="COMFACAUCA"/>
    <x v="0"/>
    <x v="0"/>
    <x v="0"/>
    <n v="50563229.978909999"/>
    <n v="47401312.81408"/>
    <n v="51280227.84138"/>
    <x v="0"/>
    <x v="0"/>
  </r>
  <r>
    <x v="11"/>
    <s v="COMFACAUCA"/>
    <x v="1"/>
    <x v="1"/>
    <x v="1"/>
    <n v="1963044.14955"/>
    <n v="238773.80371000001"/>
    <n v="1920301.63555"/>
    <x v="0"/>
    <x v="0"/>
  </r>
  <r>
    <x v="11"/>
    <s v="COMFACAUCA"/>
    <x v="2"/>
    <x v="2"/>
    <x v="2"/>
    <n v="0"/>
    <n v="0"/>
    <n v="0"/>
    <x v="0"/>
    <x v="0"/>
  </r>
  <r>
    <x v="11"/>
    <s v="COMFACAUCA"/>
    <x v="3"/>
    <x v="3"/>
    <x v="3"/>
    <n v="0"/>
    <n v="0"/>
    <n v="0"/>
    <x v="0"/>
    <x v="0"/>
  </r>
  <r>
    <x v="11"/>
    <s v="COMFACAUCA"/>
    <x v="4"/>
    <x v="4"/>
    <x v="4"/>
    <n v="52526274.128459997"/>
    <n v="47640086.617789999"/>
    <n v="53200529.47693"/>
    <x v="1"/>
    <x v="1"/>
  </r>
  <r>
    <x v="11"/>
    <s v="COMFACAUCA"/>
    <x v="4"/>
    <x v="5"/>
    <x v="5"/>
    <m/>
    <m/>
    <m/>
    <x v="1"/>
    <x v="1"/>
  </r>
  <r>
    <x v="11"/>
    <s v="COMFACAUCA"/>
    <x v="5"/>
    <x v="6"/>
    <x v="6"/>
    <n v="577799.37008999998"/>
    <n v="577799.37008999998"/>
    <n v="684086.41095000005"/>
    <x v="0"/>
    <x v="2"/>
  </r>
  <r>
    <x v="11"/>
    <s v="COMFACAUCA"/>
    <x v="6"/>
    <x v="7"/>
    <x v="7"/>
    <n v="0"/>
    <n v="0"/>
    <n v="0"/>
    <x v="0"/>
    <x v="2"/>
  </r>
  <r>
    <x v="11"/>
    <s v="COMFACAUCA"/>
    <x v="7"/>
    <x v="8"/>
    <x v="8"/>
    <n v="0"/>
    <n v="0"/>
    <n v="0"/>
    <x v="0"/>
    <x v="2"/>
  </r>
  <r>
    <x v="11"/>
    <s v="COMFACAUCA"/>
    <x v="8"/>
    <x v="9"/>
    <x v="9"/>
    <n v="0"/>
    <n v="0"/>
    <n v="0"/>
    <x v="0"/>
    <x v="2"/>
  </r>
  <r>
    <x v="11"/>
    <s v="COMFACAUCA"/>
    <x v="4"/>
    <x v="10"/>
    <x v="10"/>
    <n v="577799.37008999998"/>
    <n v="577799.37008999998"/>
    <n v="684086.41095000005"/>
    <x v="1"/>
    <x v="1"/>
  </r>
  <r>
    <x v="11"/>
    <s v="COMFACAUCA"/>
    <x v="4"/>
    <x v="5"/>
    <x v="11"/>
    <m/>
    <m/>
    <m/>
    <x v="1"/>
    <x v="1"/>
  </r>
  <r>
    <x v="11"/>
    <s v="COMFACAUCA"/>
    <x v="9"/>
    <x v="11"/>
    <x v="12"/>
    <n v="1404259.8752599999"/>
    <n v="1404259.8752599999"/>
    <n v="1404259.8752599999"/>
    <x v="0"/>
    <x v="3"/>
  </r>
  <r>
    <x v="11"/>
    <s v="COMFACAUCA"/>
    <x v="10"/>
    <x v="12"/>
    <x v="13"/>
    <n v="20000000"/>
    <n v="17000000"/>
    <n v="23000000"/>
    <x v="0"/>
    <x v="3"/>
  </r>
  <r>
    <x v="11"/>
    <s v="COMFACAUCA"/>
    <x v="11"/>
    <x v="13"/>
    <x v="0"/>
    <n v="0"/>
    <n v="0"/>
    <n v="0"/>
    <x v="0"/>
    <x v="3"/>
  </r>
  <r>
    <x v="11"/>
    <s v="COMFACAUCA"/>
    <x v="12"/>
    <x v="14"/>
    <x v="1"/>
    <n v="0"/>
    <n v="0"/>
    <n v="0"/>
    <x v="0"/>
    <x v="3"/>
  </r>
  <r>
    <x v="11"/>
    <s v="COMFACAUCA"/>
    <x v="13"/>
    <x v="15"/>
    <x v="2"/>
    <n v="0"/>
    <n v="0"/>
    <n v="0"/>
    <x v="0"/>
    <x v="3"/>
  </r>
  <r>
    <x v="11"/>
    <s v="COMFACAUCA"/>
    <x v="14"/>
    <x v="16"/>
    <x v="14"/>
    <n v="0"/>
    <n v="0"/>
    <n v="0"/>
    <x v="0"/>
    <x v="3"/>
  </r>
  <r>
    <x v="11"/>
    <s v="COMFACAUCA"/>
    <x v="15"/>
    <x v="17"/>
    <x v="3"/>
    <n v="0"/>
    <n v="0"/>
    <n v="0"/>
    <x v="0"/>
    <x v="3"/>
  </r>
  <r>
    <x v="11"/>
    <s v="COMFACAUCA"/>
    <x v="4"/>
    <x v="18"/>
    <x v="15"/>
    <n v="21404259.875259999"/>
    <n v="18404259.875259999"/>
    <n v="24404259.875259999"/>
    <x v="1"/>
    <x v="1"/>
  </r>
  <r>
    <x v="11"/>
    <s v="COMFACAUCA"/>
    <x v="4"/>
    <x v="5"/>
    <x v="16"/>
    <m/>
    <m/>
    <m/>
    <x v="1"/>
    <x v="1"/>
  </r>
  <r>
    <x v="11"/>
    <s v="COMFACAUCA"/>
    <x v="16"/>
    <x v="19"/>
    <x v="17"/>
    <n v="14456976.763499999"/>
    <n v="14456976.763499999"/>
    <n v="14456976.763499999"/>
    <x v="0"/>
    <x v="4"/>
  </r>
  <r>
    <x v="11"/>
    <s v="COMFACAUCA"/>
    <x v="17"/>
    <x v="20"/>
    <x v="18"/>
    <n v="0"/>
    <n v="0"/>
    <n v="0"/>
    <x v="0"/>
    <x v="4"/>
  </r>
  <r>
    <x v="11"/>
    <s v="COMFACAUCA"/>
    <x v="4"/>
    <x v="21"/>
    <x v="19"/>
    <n v="-8240421.2543799998"/>
    <n v="-8240405.7344800001"/>
    <n v="-8249941.9996299995"/>
    <x v="1"/>
    <x v="1"/>
  </r>
  <r>
    <x v="11"/>
    <s v="COMFACAUCA"/>
    <x v="18"/>
    <x v="22"/>
    <x v="20"/>
    <n v="-2480489.7672199998"/>
    <n v="-2480474.2473200001"/>
    <n v="-2480489.7672199998"/>
    <x v="0"/>
    <x v="4"/>
  </r>
  <r>
    <x v="11"/>
    <s v="COMFACAUCA"/>
    <x v="19"/>
    <x v="23"/>
    <x v="21"/>
    <n v="-5759931.48716"/>
    <n v="-5759931.48716"/>
    <n v="-5769452.2324099997"/>
    <x v="0"/>
    <x v="4"/>
  </r>
  <r>
    <x v="11"/>
    <s v="COMFACAUCA"/>
    <x v="4"/>
    <x v="24"/>
    <x v="16"/>
    <n v="6216555.5091199996"/>
    <n v="6216571.0290199993"/>
    <n v="6207034.7638699999"/>
    <x v="1"/>
    <x v="1"/>
  </r>
  <r>
    <x v="11"/>
    <s v="COMFACAUCA"/>
    <x v="4"/>
    <x v="5"/>
    <x v="22"/>
    <m/>
    <m/>
    <m/>
    <x v="1"/>
    <x v="1"/>
  </r>
  <r>
    <x v="11"/>
    <s v="COMFACAUCA"/>
    <x v="20"/>
    <x v="25"/>
    <x v="23"/>
    <n v="5632258.9797"/>
    <n v="6370331.61668"/>
    <n v="8056999.5142299999"/>
    <x v="0"/>
    <x v="5"/>
  </r>
  <r>
    <x v="11"/>
    <s v="COMFACAUCA"/>
    <x v="21"/>
    <x v="26"/>
    <x v="24"/>
    <n v="0"/>
    <n v="0"/>
    <n v="0"/>
    <x v="0"/>
    <x v="5"/>
  </r>
  <r>
    <x v="11"/>
    <s v="COMFACAUCA"/>
    <x v="4"/>
    <x v="27"/>
    <x v="22"/>
    <n v="5632258.9797"/>
    <n v="6370331.61668"/>
    <n v="8056999.5142299999"/>
    <x v="1"/>
    <x v="1"/>
  </r>
  <r>
    <x v="11"/>
    <s v="COMFACAUCA"/>
    <x v="4"/>
    <x v="5"/>
    <x v="25"/>
    <m/>
    <m/>
    <m/>
    <x v="1"/>
    <x v="1"/>
  </r>
  <r>
    <x v="11"/>
    <s v="COMFACAUCA"/>
    <x v="22"/>
    <x v="28"/>
    <x v="26"/>
    <n v="11555481.39249"/>
    <n v="11584658.28648"/>
    <n v="13513485.02372"/>
    <x v="0"/>
    <x v="6"/>
  </r>
  <r>
    <x v="11"/>
    <s v="COMFACAUCA"/>
    <x v="23"/>
    <x v="29"/>
    <x v="27"/>
    <n v="0"/>
    <n v="0"/>
    <n v="0"/>
    <x v="0"/>
    <x v="6"/>
  </r>
  <r>
    <x v="11"/>
    <s v="COMFACAUCA"/>
    <x v="4"/>
    <x v="30"/>
    <x v="25"/>
    <n v="11555481.39249"/>
    <n v="11584658.28648"/>
    <n v="13513485.02372"/>
    <x v="1"/>
    <x v="1"/>
  </r>
  <r>
    <x v="11"/>
    <s v="COMFACAUCA"/>
    <x v="4"/>
    <x v="5"/>
    <x v="28"/>
    <m/>
    <m/>
    <m/>
    <x v="1"/>
    <x v="1"/>
  </r>
  <r>
    <x v="11"/>
    <s v="COMFACAUCA"/>
    <x v="24"/>
    <x v="31"/>
    <x v="29"/>
    <n v="0"/>
    <n v="0"/>
    <n v="16034.941999999999"/>
    <x v="0"/>
    <x v="7"/>
  </r>
  <r>
    <x v="11"/>
    <s v="COMFACAUCA"/>
    <x v="25"/>
    <x v="32"/>
    <x v="30"/>
    <n v="40888214.933140002"/>
    <n v="39210757.226659998"/>
    <n v="77956911.593759999"/>
    <x v="0"/>
    <x v="7"/>
  </r>
  <r>
    <x v="11"/>
    <s v="COMFACAUCA"/>
    <x v="26"/>
    <x v="33"/>
    <x v="31"/>
    <n v="0"/>
    <n v="0"/>
    <n v="0"/>
    <x v="0"/>
    <x v="7"/>
  </r>
  <r>
    <x v="11"/>
    <s v="COMFACAUCA"/>
    <x v="4"/>
    <x v="34"/>
    <x v="28"/>
    <n v="40888214.933140002"/>
    <n v="39210757.226659998"/>
    <n v="77972946.53576"/>
    <x v="1"/>
    <x v="1"/>
  </r>
  <r>
    <x v="11"/>
    <s v="COMFACAUCA"/>
    <x v="4"/>
    <x v="35"/>
    <x v="32"/>
    <n v="138800844.18825999"/>
    <n v="130004464.02197999"/>
    <n v="184039341.60071999"/>
    <x v="1"/>
    <x v="1"/>
  </r>
  <r>
    <x v="11"/>
    <s v="COMFACAUCA"/>
    <x v="4"/>
    <x v="5"/>
    <x v="33"/>
    <m/>
    <m/>
    <m/>
    <x v="1"/>
    <x v="1"/>
  </r>
  <r>
    <x v="11"/>
    <s v="COMFACAUCA"/>
    <x v="27"/>
    <x v="5"/>
    <x v="34"/>
    <n v="163677932.59279001"/>
    <n v="151915943.34910998"/>
    <n v="216011818.19856"/>
    <x v="2"/>
    <x v="8"/>
  </r>
  <r>
    <x v="11"/>
    <s v="COMFACAUCA"/>
    <x v="4"/>
    <x v="5"/>
    <x v="33"/>
    <m/>
    <m/>
    <m/>
    <x v="1"/>
    <x v="1"/>
  </r>
  <r>
    <x v="11"/>
    <s v="COMFACAUCA"/>
    <x v="4"/>
    <x v="5"/>
    <x v="35"/>
    <m/>
    <m/>
    <m/>
    <x v="1"/>
    <x v="1"/>
  </r>
  <r>
    <x v="11"/>
    <s v="COMFACAUCA"/>
    <x v="28"/>
    <x v="36"/>
    <x v="36"/>
    <n v="13694128"/>
    <n v="13861554"/>
    <n v="14695248.051999999"/>
    <x v="3"/>
    <x v="9"/>
  </r>
  <r>
    <x v="11"/>
    <s v="COMFACAUCA"/>
    <x v="4"/>
    <x v="36"/>
    <x v="37"/>
    <n v="13694128"/>
    <n v="13861554"/>
    <n v="14695248.051999999"/>
    <x v="1"/>
    <x v="1"/>
  </r>
  <r>
    <x v="12"/>
    <s v="COMFACESAR"/>
    <x v="0"/>
    <x v="0"/>
    <x v="0"/>
    <n v="15478774"/>
    <n v="14477007"/>
    <n v="15491800"/>
    <x v="0"/>
    <x v="0"/>
  </r>
  <r>
    <x v="12"/>
    <s v="COMFACESAR"/>
    <x v="1"/>
    <x v="1"/>
    <x v="1"/>
    <n v="0"/>
    <n v="0"/>
    <n v="0"/>
    <x v="0"/>
    <x v="0"/>
  </r>
  <r>
    <x v="12"/>
    <s v="COMFACESAR"/>
    <x v="2"/>
    <x v="2"/>
    <x v="2"/>
    <n v="0"/>
    <n v="0"/>
    <n v="0"/>
    <x v="0"/>
    <x v="0"/>
  </r>
  <r>
    <x v="12"/>
    <s v="COMFACESAR"/>
    <x v="3"/>
    <x v="3"/>
    <x v="3"/>
    <n v="0"/>
    <n v="0"/>
    <n v="0"/>
    <x v="0"/>
    <x v="0"/>
  </r>
  <r>
    <x v="12"/>
    <s v="COMFACESAR"/>
    <x v="4"/>
    <x v="4"/>
    <x v="4"/>
    <n v="15478774"/>
    <n v="14477007"/>
    <n v="15491800"/>
    <x v="1"/>
    <x v="1"/>
  </r>
  <r>
    <x v="12"/>
    <s v="COMFACESAR"/>
    <x v="4"/>
    <x v="5"/>
    <x v="5"/>
    <m/>
    <m/>
    <m/>
    <x v="1"/>
    <x v="1"/>
  </r>
  <r>
    <x v="12"/>
    <s v="COMFACESAR"/>
    <x v="5"/>
    <x v="6"/>
    <x v="6"/>
    <n v="962712"/>
    <n v="962712"/>
    <n v="962712"/>
    <x v="0"/>
    <x v="2"/>
  </r>
  <r>
    <x v="12"/>
    <s v="COMFACESAR"/>
    <x v="6"/>
    <x v="7"/>
    <x v="7"/>
    <n v="0"/>
    <n v="0"/>
    <n v="0"/>
    <x v="0"/>
    <x v="2"/>
  </r>
  <r>
    <x v="12"/>
    <s v="COMFACESAR"/>
    <x v="7"/>
    <x v="8"/>
    <x v="8"/>
    <n v="5762663"/>
    <n v="168110"/>
    <n v="5808531"/>
    <x v="0"/>
    <x v="2"/>
  </r>
  <r>
    <x v="12"/>
    <s v="COMFACESAR"/>
    <x v="8"/>
    <x v="9"/>
    <x v="9"/>
    <n v="0"/>
    <n v="0"/>
    <n v="0"/>
    <x v="0"/>
    <x v="2"/>
  </r>
  <r>
    <x v="12"/>
    <s v="COMFACESAR"/>
    <x v="4"/>
    <x v="10"/>
    <x v="10"/>
    <n v="6725375"/>
    <n v="1130822"/>
    <n v="6771243"/>
    <x v="1"/>
    <x v="1"/>
  </r>
  <r>
    <x v="12"/>
    <s v="COMFACESAR"/>
    <x v="4"/>
    <x v="5"/>
    <x v="11"/>
    <m/>
    <m/>
    <m/>
    <x v="1"/>
    <x v="1"/>
  </r>
  <r>
    <x v="12"/>
    <s v="COMFACESAR"/>
    <x v="9"/>
    <x v="11"/>
    <x v="12"/>
    <n v="3365963"/>
    <n v="2450701"/>
    <n v="3446963"/>
    <x v="0"/>
    <x v="3"/>
  </r>
  <r>
    <x v="12"/>
    <s v="COMFACESAR"/>
    <x v="10"/>
    <x v="12"/>
    <x v="13"/>
    <n v="0"/>
    <n v="0"/>
    <n v="0"/>
    <x v="0"/>
    <x v="3"/>
  </r>
  <r>
    <x v="12"/>
    <s v="COMFACESAR"/>
    <x v="11"/>
    <x v="13"/>
    <x v="0"/>
    <n v="0"/>
    <n v="0"/>
    <n v="0"/>
    <x v="0"/>
    <x v="3"/>
  </r>
  <r>
    <x v="12"/>
    <s v="COMFACESAR"/>
    <x v="12"/>
    <x v="14"/>
    <x v="1"/>
    <n v="0"/>
    <n v="0"/>
    <n v="0"/>
    <x v="0"/>
    <x v="3"/>
  </r>
  <r>
    <x v="12"/>
    <s v="COMFACESAR"/>
    <x v="13"/>
    <x v="15"/>
    <x v="2"/>
    <n v="0"/>
    <n v="0"/>
    <n v="0"/>
    <x v="0"/>
    <x v="3"/>
  </r>
  <r>
    <x v="12"/>
    <s v="COMFACESAR"/>
    <x v="14"/>
    <x v="16"/>
    <x v="14"/>
    <n v="0"/>
    <n v="0"/>
    <n v="0"/>
    <x v="0"/>
    <x v="3"/>
  </r>
  <r>
    <x v="12"/>
    <s v="COMFACESAR"/>
    <x v="15"/>
    <x v="17"/>
    <x v="3"/>
    <n v="0"/>
    <n v="0"/>
    <n v="0"/>
    <x v="0"/>
    <x v="3"/>
  </r>
  <r>
    <x v="12"/>
    <s v="COMFACESAR"/>
    <x v="4"/>
    <x v="18"/>
    <x v="15"/>
    <n v="3365963"/>
    <n v="2450701"/>
    <n v="3446963"/>
    <x v="1"/>
    <x v="1"/>
  </r>
  <r>
    <x v="12"/>
    <s v="COMFACESAR"/>
    <x v="4"/>
    <x v="5"/>
    <x v="16"/>
    <m/>
    <m/>
    <m/>
    <x v="1"/>
    <x v="1"/>
  </r>
  <r>
    <x v="12"/>
    <s v="COMFACESAR"/>
    <x v="16"/>
    <x v="19"/>
    <x v="17"/>
    <n v="3429691"/>
    <n v="3429690"/>
    <n v="3625967"/>
    <x v="0"/>
    <x v="4"/>
  </r>
  <r>
    <x v="12"/>
    <s v="COMFACESAR"/>
    <x v="17"/>
    <x v="20"/>
    <x v="18"/>
    <n v="0"/>
    <n v="0"/>
    <n v="0"/>
    <x v="0"/>
    <x v="4"/>
  </r>
  <r>
    <x v="12"/>
    <s v="COMFACESAR"/>
    <x v="4"/>
    <x v="21"/>
    <x v="19"/>
    <n v="-2760727"/>
    <n v="-2345839"/>
    <n v="-2952435"/>
    <x v="1"/>
    <x v="1"/>
  </r>
  <r>
    <x v="12"/>
    <s v="COMFACESAR"/>
    <x v="18"/>
    <x v="22"/>
    <x v="20"/>
    <n v="-489231"/>
    <n v="-489232"/>
    <n v="-489232"/>
    <x v="0"/>
    <x v="4"/>
  </r>
  <r>
    <x v="12"/>
    <s v="COMFACESAR"/>
    <x v="19"/>
    <x v="23"/>
    <x v="21"/>
    <n v="-2271496"/>
    <n v="-1856607"/>
    <n v="-2463203"/>
    <x v="0"/>
    <x v="4"/>
  </r>
  <r>
    <x v="12"/>
    <s v="COMFACESAR"/>
    <x v="4"/>
    <x v="24"/>
    <x v="16"/>
    <n v="668964"/>
    <n v="1083851"/>
    <n v="673532"/>
    <x v="1"/>
    <x v="1"/>
  </r>
  <r>
    <x v="12"/>
    <s v="COMFACESAR"/>
    <x v="4"/>
    <x v="5"/>
    <x v="22"/>
    <m/>
    <m/>
    <m/>
    <x v="1"/>
    <x v="1"/>
  </r>
  <r>
    <x v="12"/>
    <s v="COMFACESAR"/>
    <x v="20"/>
    <x v="25"/>
    <x v="23"/>
    <n v="201302"/>
    <n v="3137918"/>
    <n v="4155173"/>
    <x v="0"/>
    <x v="5"/>
  </r>
  <r>
    <x v="12"/>
    <s v="COMFACESAR"/>
    <x v="21"/>
    <x v="26"/>
    <x v="24"/>
    <n v="0"/>
    <n v="0"/>
    <n v="0"/>
    <x v="0"/>
    <x v="5"/>
  </r>
  <r>
    <x v="12"/>
    <s v="COMFACESAR"/>
    <x v="4"/>
    <x v="27"/>
    <x v="22"/>
    <n v="201302"/>
    <n v="3137918"/>
    <n v="4155173"/>
    <x v="1"/>
    <x v="1"/>
  </r>
  <r>
    <x v="12"/>
    <s v="COMFACESAR"/>
    <x v="4"/>
    <x v="5"/>
    <x v="25"/>
    <m/>
    <m/>
    <m/>
    <x v="1"/>
    <x v="1"/>
  </r>
  <r>
    <x v="12"/>
    <s v="COMFACESAR"/>
    <x v="22"/>
    <x v="28"/>
    <x v="26"/>
    <n v="0"/>
    <n v="0"/>
    <n v="0"/>
    <x v="0"/>
    <x v="6"/>
  </r>
  <r>
    <x v="12"/>
    <s v="COMFACESAR"/>
    <x v="23"/>
    <x v="29"/>
    <x v="27"/>
    <n v="0"/>
    <n v="0"/>
    <n v="0"/>
    <x v="0"/>
    <x v="6"/>
  </r>
  <r>
    <x v="12"/>
    <s v="COMFACESAR"/>
    <x v="4"/>
    <x v="30"/>
    <x v="25"/>
    <n v="0"/>
    <n v="0"/>
    <n v="0"/>
    <x v="1"/>
    <x v="1"/>
  </r>
  <r>
    <x v="12"/>
    <s v="COMFACESAR"/>
    <x v="4"/>
    <x v="5"/>
    <x v="28"/>
    <m/>
    <m/>
    <m/>
    <x v="1"/>
    <x v="1"/>
  </r>
  <r>
    <x v="12"/>
    <s v="COMFACESAR"/>
    <x v="24"/>
    <x v="31"/>
    <x v="29"/>
    <n v="0"/>
    <n v="0"/>
    <n v="0"/>
    <x v="0"/>
    <x v="7"/>
  </r>
  <r>
    <x v="12"/>
    <s v="COMFACESAR"/>
    <x v="25"/>
    <x v="32"/>
    <x v="30"/>
    <n v="11520889"/>
    <n v="11520889"/>
    <n v="21307436"/>
    <x v="0"/>
    <x v="7"/>
  </r>
  <r>
    <x v="12"/>
    <s v="COMFACESAR"/>
    <x v="26"/>
    <x v="33"/>
    <x v="31"/>
    <n v="0"/>
    <n v="0"/>
    <n v="0"/>
    <x v="0"/>
    <x v="7"/>
  </r>
  <r>
    <x v="12"/>
    <s v="COMFACESAR"/>
    <x v="4"/>
    <x v="34"/>
    <x v="28"/>
    <n v="11520889"/>
    <n v="11520889"/>
    <n v="21307436"/>
    <x v="1"/>
    <x v="1"/>
  </r>
  <r>
    <x v="12"/>
    <s v="COMFACESAR"/>
    <x v="4"/>
    <x v="35"/>
    <x v="32"/>
    <n v="37961267"/>
    <n v="33801188"/>
    <n v="51846147"/>
    <x v="1"/>
    <x v="1"/>
  </r>
  <r>
    <x v="12"/>
    <s v="COMFACESAR"/>
    <x v="4"/>
    <x v="5"/>
    <x v="33"/>
    <m/>
    <m/>
    <m/>
    <x v="1"/>
    <x v="1"/>
  </r>
  <r>
    <x v="12"/>
    <s v="COMFACESAR"/>
    <x v="27"/>
    <x v="5"/>
    <x v="34"/>
    <n v="76017706"/>
    <n v="66516685"/>
    <n v="94670523"/>
    <x v="2"/>
    <x v="8"/>
  </r>
  <r>
    <x v="12"/>
    <s v="COMFACESAR"/>
    <x v="4"/>
    <x v="5"/>
    <x v="33"/>
    <m/>
    <m/>
    <m/>
    <x v="1"/>
    <x v="1"/>
  </r>
  <r>
    <x v="12"/>
    <s v="COMFACESAR"/>
    <x v="4"/>
    <x v="5"/>
    <x v="35"/>
    <m/>
    <m/>
    <m/>
    <x v="1"/>
    <x v="1"/>
  </r>
  <r>
    <x v="12"/>
    <s v="COMFACESAR"/>
    <x v="28"/>
    <x v="36"/>
    <x v="36"/>
    <n v="76261"/>
    <n v="76261"/>
    <n v="76261"/>
    <x v="3"/>
    <x v="9"/>
  </r>
  <r>
    <x v="12"/>
    <s v="COMFACESAR"/>
    <x v="4"/>
    <x v="36"/>
    <x v="37"/>
    <n v="76261"/>
    <n v="76261"/>
    <n v="76261"/>
    <x v="1"/>
    <x v="1"/>
  </r>
  <r>
    <x v="13"/>
    <s v="COMFACOR - CORDOBA"/>
    <x v="0"/>
    <x v="0"/>
    <x v="0"/>
    <n v="16616406"/>
    <n v="14955343"/>
    <n v="17301579"/>
    <x v="0"/>
    <x v="0"/>
  </r>
  <r>
    <x v="13"/>
    <s v="COMFACOR - CORDOBA"/>
    <x v="1"/>
    <x v="1"/>
    <x v="1"/>
    <n v="1272450"/>
    <n v="1082356"/>
    <n v="1272450"/>
    <x v="0"/>
    <x v="0"/>
  </r>
  <r>
    <x v="13"/>
    <s v="COMFACOR - CORDOBA"/>
    <x v="2"/>
    <x v="2"/>
    <x v="2"/>
    <n v="0"/>
    <n v="0"/>
    <n v="0"/>
    <x v="0"/>
    <x v="0"/>
  </r>
  <r>
    <x v="13"/>
    <s v="COMFACOR - CORDOBA"/>
    <x v="3"/>
    <x v="3"/>
    <x v="3"/>
    <n v="0"/>
    <n v="0"/>
    <n v="0"/>
    <x v="0"/>
    <x v="0"/>
  </r>
  <r>
    <x v="13"/>
    <s v="COMFACOR - CORDOBA"/>
    <x v="4"/>
    <x v="4"/>
    <x v="4"/>
    <n v="17888856"/>
    <n v="16037699"/>
    <n v="18574029"/>
    <x v="1"/>
    <x v="1"/>
  </r>
  <r>
    <x v="13"/>
    <s v="COMFACOR - CORDOBA"/>
    <x v="4"/>
    <x v="5"/>
    <x v="5"/>
    <m/>
    <m/>
    <m/>
    <x v="1"/>
    <x v="1"/>
  </r>
  <r>
    <x v="13"/>
    <s v="COMFACOR - CORDOBA"/>
    <x v="5"/>
    <x v="6"/>
    <x v="6"/>
    <n v="0"/>
    <n v="0"/>
    <n v="0"/>
    <x v="0"/>
    <x v="2"/>
  </r>
  <r>
    <x v="13"/>
    <s v="COMFACOR - CORDOBA"/>
    <x v="6"/>
    <x v="7"/>
    <x v="7"/>
    <n v="0"/>
    <n v="0"/>
    <n v="0"/>
    <x v="0"/>
    <x v="2"/>
  </r>
  <r>
    <x v="13"/>
    <s v="COMFACOR - CORDOBA"/>
    <x v="7"/>
    <x v="8"/>
    <x v="8"/>
    <n v="2135622"/>
    <n v="748373"/>
    <n v="2135621"/>
    <x v="0"/>
    <x v="2"/>
  </r>
  <r>
    <x v="13"/>
    <s v="COMFACOR - CORDOBA"/>
    <x v="8"/>
    <x v="9"/>
    <x v="9"/>
    <n v="0"/>
    <n v="0"/>
    <n v="0"/>
    <x v="0"/>
    <x v="2"/>
  </r>
  <r>
    <x v="13"/>
    <s v="COMFACOR - CORDOBA"/>
    <x v="4"/>
    <x v="10"/>
    <x v="10"/>
    <n v="2135622"/>
    <n v="748373"/>
    <n v="2135621"/>
    <x v="1"/>
    <x v="1"/>
  </r>
  <r>
    <x v="13"/>
    <s v="COMFACOR - CORDOBA"/>
    <x v="4"/>
    <x v="5"/>
    <x v="11"/>
    <m/>
    <m/>
    <m/>
    <x v="1"/>
    <x v="1"/>
  </r>
  <r>
    <x v="13"/>
    <s v="COMFACOR - CORDOBA"/>
    <x v="9"/>
    <x v="11"/>
    <x v="12"/>
    <n v="475193"/>
    <n v="421030"/>
    <n v="482413"/>
    <x v="0"/>
    <x v="3"/>
  </r>
  <r>
    <x v="13"/>
    <s v="COMFACOR - CORDOBA"/>
    <x v="10"/>
    <x v="12"/>
    <x v="13"/>
    <n v="0"/>
    <n v="0"/>
    <n v="0"/>
    <x v="0"/>
    <x v="3"/>
  </r>
  <r>
    <x v="13"/>
    <s v="COMFACOR - CORDOBA"/>
    <x v="11"/>
    <x v="13"/>
    <x v="0"/>
    <n v="12258279"/>
    <n v="10988495"/>
    <n v="14982728"/>
    <x v="0"/>
    <x v="3"/>
  </r>
  <r>
    <x v="13"/>
    <s v="COMFACOR - CORDOBA"/>
    <x v="12"/>
    <x v="14"/>
    <x v="1"/>
    <n v="2427789"/>
    <n v="2457020"/>
    <n v="2562301"/>
    <x v="0"/>
    <x v="3"/>
  </r>
  <r>
    <x v="13"/>
    <s v="COMFACOR - CORDOBA"/>
    <x v="13"/>
    <x v="15"/>
    <x v="2"/>
    <n v="0"/>
    <n v="0"/>
    <n v="0"/>
    <x v="0"/>
    <x v="3"/>
  </r>
  <r>
    <x v="13"/>
    <s v="COMFACOR - CORDOBA"/>
    <x v="14"/>
    <x v="16"/>
    <x v="14"/>
    <n v="0"/>
    <n v="0"/>
    <n v="0"/>
    <x v="0"/>
    <x v="3"/>
  </r>
  <r>
    <x v="13"/>
    <s v="COMFACOR - CORDOBA"/>
    <x v="15"/>
    <x v="17"/>
    <x v="3"/>
    <n v="0"/>
    <n v="0"/>
    <n v="0"/>
    <x v="0"/>
    <x v="3"/>
  </r>
  <r>
    <x v="13"/>
    <s v="COMFACOR - CORDOBA"/>
    <x v="4"/>
    <x v="18"/>
    <x v="15"/>
    <n v="15161261"/>
    <n v="13866545"/>
    <n v="18027442"/>
    <x v="1"/>
    <x v="1"/>
  </r>
  <r>
    <x v="13"/>
    <s v="COMFACOR - CORDOBA"/>
    <x v="4"/>
    <x v="5"/>
    <x v="16"/>
    <m/>
    <m/>
    <m/>
    <x v="1"/>
    <x v="1"/>
  </r>
  <r>
    <x v="13"/>
    <s v="COMFACOR - CORDOBA"/>
    <x v="16"/>
    <x v="19"/>
    <x v="17"/>
    <n v="3457072"/>
    <n v="3457073"/>
    <n v="3196857"/>
    <x v="0"/>
    <x v="4"/>
  </r>
  <r>
    <x v="13"/>
    <s v="COMFACOR - CORDOBA"/>
    <x v="17"/>
    <x v="20"/>
    <x v="18"/>
    <n v="0"/>
    <n v="0"/>
    <n v="0"/>
    <x v="0"/>
    <x v="4"/>
  </r>
  <r>
    <x v="13"/>
    <s v="COMFACOR - CORDOBA"/>
    <x v="4"/>
    <x v="21"/>
    <x v="19"/>
    <n v="0"/>
    <n v="0"/>
    <n v="0"/>
    <x v="1"/>
    <x v="1"/>
  </r>
  <r>
    <x v="13"/>
    <s v="COMFACOR - CORDOBA"/>
    <x v="18"/>
    <x v="22"/>
    <x v="20"/>
    <n v="0"/>
    <n v="0"/>
    <n v="0"/>
    <x v="0"/>
    <x v="4"/>
  </r>
  <r>
    <x v="13"/>
    <s v="COMFACOR - CORDOBA"/>
    <x v="19"/>
    <x v="23"/>
    <x v="21"/>
    <n v="0"/>
    <n v="0"/>
    <n v="0"/>
    <x v="0"/>
    <x v="4"/>
  </r>
  <r>
    <x v="13"/>
    <s v="COMFACOR - CORDOBA"/>
    <x v="4"/>
    <x v="24"/>
    <x v="16"/>
    <n v="3457072"/>
    <n v="3457073"/>
    <n v="3196857"/>
    <x v="1"/>
    <x v="1"/>
  </r>
  <r>
    <x v="13"/>
    <s v="COMFACOR - CORDOBA"/>
    <x v="4"/>
    <x v="5"/>
    <x v="22"/>
    <m/>
    <m/>
    <m/>
    <x v="1"/>
    <x v="1"/>
  </r>
  <r>
    <x v="13"/>
    <s v="COMFACOR - CORDOBA"/>
    <x v="20"/>
    <x v="25"/>
    <x v="23"/>
    <n v="3544133"/>
    <n v="3091710"/>
    <n v="2586149"/>
    <x v="0"/>
    <x v="5"/>
  </r>
  <r>
    <x v="13"/>
    <s v="COMFACOR - CORDOBA"/>
    <x v="21"/>
    <x v="26"/>
    <x v="24"/>
    <n v="0"/>
    <n v="0"/>
    <n v="0"/>
    <x v="0"/>
    <x v="5"/>
  </r>
  <r>
    <x v="13"/>
    <s v="COMFACOR - CORDOBA"/>
    <x v="4"/>
    <x v="27"/>
    <x v="22"/>
    <n v="3544133"/>
    <n v="3091710"/>
    <n v="2586149"/>
    <x v="1"/>
    <x v="1"/>
  </r>
  <r>
    <x v="13"/>
    <s v="COMFACOR - CORDOBA"/>
    <x v="4"/>
    <x v="5"/>
    <x v="25"/>
    <m/>
    <m/>
    <m/>
    <x v="1"/>
    <x v="1"/>
  </r>
  <r>
    <x v="13"/>
    <s v="COMFACOR - CORDOBA"/>
    <x v="22"/>
    <x v="28"/>
    <x v="26"/>
    <n v="0"/>
    <n v="0"/>
    <n v="0"/>
    <x v="0"/>
    <x v="6"/>
  </r>
  <r>
    <x v="13"/>
    <s v="COMFACOR - CORDOBA"/>
    <x v="23"/>
    <x v="29"/>
    <x v="27"/>
    <n v="0"/>
    <n v="0"/>
    <n v="0"/>
    <x v="0"/>
    <x v="6"/>
  </r>
  <r>
    <x v="13"/>
    <s v="COMFACOR - CORDOBA"/>
    <x v="4"/>
    <x v="30"/>
    <x v="25"/>
    <n v="0"/>
    <n v="0"/>
    <n v="0"/>
    <x v="1"/>
    <x v="1"/>
  </r>
  <r>
    <x v="13"/>
    <s v="COMFACOR - CORDOBA"/>
    <x v="4"/>
    <x v="5"/>
    <x v="28"/>
    <m/>
    <m/>
    <m/>
    <x v="1"/>
    <x v="1"/>
  </r>
  <r>
    <x v="13"/>
    <s v="COMFACOR - CORDOBA"/>
    <x v="24"/>
    <x v="31"/>
    <x v="29"/>
    <n v="0"/>
    <n v="0"/>
    <n v="0"/>
    <x v="0"/>
    <x v="7"/>
  </r>
  <r>
    <x v="13"/>
    <s v="COMFACOR - CORDOBA"/>
    <x v="25"/>
    <x v="32"/>
    <x v="30"/>
    <n v="8034443"/>
    <n v="8034443"/>
    <n v="8034443"/>
    <x v="0"/>
    <x v="7"/>
  </r>
  <r>
    <x v="13"/>
    <s v="COMFACOR - CORDOBA"/>
    <x v="26"/>
    <x v="33"/>
    <x v="31"/>
    <n v="0"/>
    <n v="0"/>
    <n v="0"/>
    <x v="0"/>
    <x v="7"/>
  </r>
  <r>
    <x v="13"/>
    <s v="COMFACOR - CORDOBA"/>
    <x v="4"/>
    <x v="34"/>
    <x v="28"/>
    <n v="8034443"/>
    <n v="8034443"/>
    <n v="8034443"/>
    <x v="1"/>
    <x v="1"/>
  </r>
  <r>
    <x v="13"/>
    <s v="COMFACOR - CORDOBA"/>
    <x v="4"/>
    <x v="35"/>
    <x v="32"/>
    <n v="50221387"/>
    <n v="45235843"/>
    <n v="52554541"/>
    <x v="1"/>
    <x v="1"/>
  </r>
  <r>
    <x v="13"/>
    <s v="COMFACOR - CORDOBA"/>
    <x v="4"/>
    <x v="5"/>
    <x v="33"/>
    <m/>
    <m/>
    <m/>
    <x v="1"/>
    <x v="1"/>
  </r>
  <r>
    <x v="13"/>
    <s v="COMFACOR - CORDOBA"/>
    <x v="27"/>
    <x v="5"/>
    <x v="34"/>
    <n v="97341556"/>
    <n v="97668023"/>
    <n v="107671153"/>
    <x v="2"/>
    <x v="8"/>
  </r>
  <r>
    <x v="13"/>
    <s v="COMFACOR - CORDOBA"/>
    <x v="4"/>
    <x v="5"/>
    <x v="33"/>
    <m/>
    <m/>
    <m/>
    <x v="1"/>
    <x v="1"/>
  </r>
  <r>
    <x v="13"/>
    <s v="COMFACOR - CORDOBA"/>
    <x v="4"/>
    <x v="5"/>
    <x v="35"/>
    <m/>
    <m/>
    <m/>
    <x v="1"/>
    <x v="1"/>
  </r>
  <r>
    <x v="13"/>
    <s v="COMFACOR - CORDOBA"/>
    <x v="28"/>
    <x v="36"/>
    <x v="36"/>
    <n v="5496327"/>
    <n v="450156"/>
    <n v="6026182"/>
    <x v="3"/>
    <x v="9"/>
  </r>
  <r>
    <x v="13"/>
    <s v="COMFACOR - CORDOBA"/>
    <x v="4"/>
    <x v="36"/>
    <x v="37"/>
    <n v="5496327"/>
    <n v="450156"/>
    <n v="6026182"/>
    <x v="1"/>
    <x v="1"/>
  </r>
  <r>
    <x v="14"/>
    <s v="CAFAM"/>
    <x v="0"/>
    <x v="0"/>
    <x v="0"/>
    <n v="312405969"/>
    <n v="276907445"/>
    <n v="338401337"/>
    <x v="0"/>
    <x v="0"/>
  </r>
  <r>
    <x v="14"/>
    <s v="CAFAM"/>
    <x v="1"/>
    <x v="1"/>
    <x v="1"/>
    <n v="-43655860"/>
    <n v="-44131805"/>
    <n v="-52303908"/>
    <x v="0"/>
    <x v="0"/>
  </r>
  <r>
    <x v="14"/>
    <s v="CAFAM"/>
    <x v="2"/>
    <x v="2"/>
    <x v="2"/>
    <n v="-35144543"/>
    <n v="-8321967"/>
    <n v="-43266421"/>
    <x v="0"/>
    <x v="0"/>
  </r>
  <r>
    <x v="14"/>
    <s v="CAFAM"/>
    <x v="3"/>
    <x v="3"/>
    <x v="3"/>
    <n v="0"/>
    <n v="0"/>
    <n v="0"/>
    <x v="0"/>
    <x v="0"/>
  </r>
  <r>
    <x v="14"/>
    <s v="CAFAM"/>
    <x v="4"/>
    <x v="4"/>
    <x v="4"/>
    <n v="233605566"/>
    <n v="224453673"/>
    <n v="242831008"/>
    <x v="1"/>
    <x v="1"/>
  </r>
  <r>
    <x v="14"/>
    <s v="CAFAM"/>
    <x v="4"/>
    <x v="5"/>
    <x v="5"/>
    <m/>
    <m/>
    <m/>
    <x v="1"/>
    <x v="1"/>
  </r>
  <r>
    <x v="14"/>
    <s v="CAFAM"/>
    <x v="5"/>
    <x v="6"/>
    <x v="6"/>
    <n v="748405"/>
    <n v="748405"/>
    <n v="748405"/>
    <x v="0"/>
    <x v="2"/>
  </r>
  <r>
    <x v="14"/>
    <s v="CAFAM"/>
    <x v="6"/>
    <x v="7"/>
    <x v="7"/>
    <n v="0"/>
    <n v="0"/>
    <n v="0"/>
    <x v="0"/>
    <x v="2"/>
  </r>
  <r>
    <x v="14"/>
    <s v="CAFAM"/>
    <x v="7"/>
    <x v="8"/>
    <x v="8"/>
    <n v="25049387"/>
    <n v="20793009"/>
    <n v="26346721"/>
    <x v="0"/>
    <x v="2"/>
  </r>
  <r>
    <x v="14"/>
    <s v="CAFAM"/>
    <x v="8"/>
    <x v="9"/>
    <x v="9"/>
    <n v="-257230"/>
    <n v="3638"/>
    <n v="-257230"/>
    <x v="0"/>
    <x v="2"/>
  </r>
  <r>
    <x v="14"/>
    <s v="CAFAM"/>
    <x v="4"/>
    <x v="10"/>
    <x v="10"/>
    <n v="25540562"/>
    <n v="21545052"/>
    <n v="26837896"/>
    <x v="1"/>
    <x v="1"/>
  </r>
  <r>
    <x v="14"/>
    <s v="CAFAM"/>
    <x v="4"/>
    <x v="5"/>
    <x v="11"/>
    <m/>
    <m/>
    <m/>
    <x v="1"/>
    <x v="1"/>
  </r>
  <r>
    <x v="14"/>
    <s v="CAFAM"/>
    <x v="9"/>
    <x v="11"/>
    <x v="12"/>
    <n v="2924789"/>
    <n v="2924789"/>
    <n v="2924789"/>
    <x v="0"/>
    <x v="3"/>
  </r>
  <r>
    <x v="14"/>
    <s v="CAFAM"/>
    <x v="10"/>
    <x v="12"/>
    <x v="13"/>
    <n v="0"/>
    <n v="0"/>
    <n v="0"/>
    <x v="0"/>
    <x v="3"/>
  </r>
  <r>
    <x v="14"/>
    <s v="CAFAM"/>
    <x v="11"/>
    <x v="13"/>
    <x v="0"/>
    <n v="0"/>
    <n v="0"/>
    <n v="0"/>
    <x v="0"/>
    <x v="3"/>
  </r>
  <r>
    <x v="14"/>
    <s v="CAFAM"/>
    <x v="12"/>
    <x v="14"/>
    <x v="1"/>
    <n v="0"/>
    <n v="0"/>
    <n v="0"/>
    <x v="0"/>
    <x v="3"/>
  </r>
  <r>
    <x v="14"/>
    <s v="CAFAM"/>
    <x v="13"/>
    <x v="15"/>
    <x v="2"/>
    <n v="0"/>
    <n v="0"/>
    <n v="0"/>
    <x v="0"/>
    <x v="3"/>
  </r>
  <r>
    <x v="14"/>
    <s v="CAFAM"/>
    <x v="14"/>
    <x v="16"/>
    <x v="14"/>
    <n v="0"/>
    <n v="0"/>
    <n v="0"/>
    <x v="0"/>
    <x v="3"/>
  </r>
  <r>
    <x v="14"/>
    <s v="CAFAM"/>
    <x v="15"/>
    <x v="17"/>
    <x v="3"/>
    <n v="0"/>
    <n v="0"/>
    <n v="0"/>
    <x v="0"/>
    <x v="3"/>
  </r>
  <r>
    <x v="14"/>
    <s v="CAFAM"/>
    <x v="4"/>
    <x v="18"/>
    <x v="15"/>
    <n v="2924789"/>
    <n v="2924789"/>
    <n v="2924789"/>
    <x v="1"/>
    <x v="1"/>
  </r>
  <r>
    <x v="14"/>
    <s v="CAFAM"/>
    <x v="4"/>
    <x v="5"/>
    <x v="16"/>
    <m/>
    <m/>
    <m/>
    <x v="1"/>
    <x v="1"/>
  </r>
  <r>
    <x v="14"/>
    <s v="CAFAM"/>
    <x v="16"/>
    <x v="19"/>
    <x v="17"/>
    <n v="198175405"/>
    <n v="198175405"/>
    <n v="198175405"/>
    <x v="0"/>
    <x v="4"/>
  </r>
  <r>
    <x v="14"/>
    <s v="CAFAM"/>
    <x v="17"/>
    <x v="20"/>
    <x v="18"/>
    <n v="0"/>
    <n v="0"/>
    <n v="0"/>
    <x v="0"/>
    <x v="4"/>
  </r>
  <r>
    <x v="14"/>
    <s v="CAFAM"/>
    <x v="4"/>
    <x v="21"/>
    <x v="19"/>
    <n v="-133901820"/>
    <n v="-132110286"/>
    <n v="-137226538"/>
    <x v="1"/>
    <x v="1"/>
  </r>
  <r>
    <x v="14"/>
    <s v="CAFAM"/>
    <x v="18"/>
    <x v="22"/>
    <x v="20"/>
    <n v="1791534"/>
    <n v="1976162"/>
    <n v="3102401"/>
    <x v="0"/>
    <x v="4"/>
  </r>
  <r>
    <x v="14"/>
    <s v="CAFAM"/>
    <x v="19"/>
    <x v="23"/>
    <x v="21"/>
    <n v="-135693354"/>
    <n v="-134086448"/>
    <n v="-140328939"/>
    <x v="0"/>
    <x v="4"/>
  </r>
  <r>
    <x v="14"/>
    <s v="CAFAM"/>
    <x v="4"/>
    <x v="24"/>
    <x v="16"/>
    <n v="64273585"/>
    <n v="66065119"/>
    <n v="60948867"/>
    <x v="1"/>
    <x v="1"/>
  </r>
  <r>
    <x v="14"/>
    <s v="CAFAM"/>
    <x v="4"/>
    <x v="5"/>
    <x v="22"/>
    <m/>
    <m/>
    <m/>
    <x v="1"/>
    <x v="1"/>
  </r>
  <r>
    <x v="14"/>
    <s v="CAFAM"/>
    <x v="20"/>
    <x v="25"/>
    <x v="23"/>
    <n v="9225442"/>
    <n v="9151893"/>
    <n v="26502788"/>
    <x v="0"/>
    <x v="5"/>
  </r>
  <r>
    <x v="14"/>
    <s v="CAFAM"/>
    <x v="21"/>
    <x v="26"/>
    <x v="24"/>
    <n v="0"/>
    <n v="0"/>
    <n v="0"/>
    <x v="0"/>
    <x v="5"/>
  </r>
  <r>
    <x v="14"/>
    <s v="CAFAM"/>
    <x v="4"/>
    <x v="27"/>
    <x v="22"/>
    <n v="9225442"/>
    <n v="9151893"/>
    <n v="26502788"/>
    <x v="1"/>
    <x v="1"/>
  </r>
  <r>
    <x v="14"/>
    <s v="CAFAM"/>
    <x v="4"/>
    <x v="5"/>
    <x v="25"/>
    <m/>
    <m/>
    <m/>
    <x v="1"/>
    <x v="1"/>
  </r>
  <r>
    <x v="14"/>
    <s v="CAFAM"/>
    <x v="22"/>
    <x v="28"/>
    <x v="26"/>
    <n v="0"/>
    <n v="0"/>
    <n v="0"/>
    <x v="0"/>
    <x v="6"/>
  </r>
  <r>
    <x v="14"/>
    <s v="CAFAM"/>
    <x v="23"/>
    <x v="29"/>
    <x v="27"/>
    <n v="0"/>
    <n v="0"/>
    <n v="0"/>
    <x v="0"/>
    <x v="6"/>
  </r>
  <r>
    <x v="14"/>
    <s v="CAFAM"/>
    <x v="4"/>
    <x v="30"/>
    <x v="25"/>
    <n v="0"/>
    <n v="0"/>
    <n v="0"/>
    <x v="1"/>
    <x v="1"/>
  </r>
  <r>
    <x v="14"/>
    <s v="CAFAM"/>
    <x v="4"/>
    <x v="5"/>
    <x v="28"/>
    <m/>
    <m/>
    <m/>
    <x v="1"/>
    <x v="1"/>
  </r>
  <r>
    <x v="14"/>
    <s v="CAFAM"/>
    <x v="24"/>
    <x v="31"/>
    <x v="29"/>
    <n v="-641426"/>
    <n v="-9857613"/>
    <n v="2359314"/>
    <x v="0"/>
    <x v="7"/>
  </r>
  <r>
    <x v="14"/>
    <s v="CAFAM"/>
    <x v="25"/>
    <x v="32"/>
    <x v="30"/>
    <n v="546429571"/>
    <n v="520640075"/>
    <n v="738583149"/>
    <x v="0"/>
    <x v="7"/>
  </r>
  <r>
    <x v="14"/>
    <s v="CAFAM"/>
    <x v="26"/>
    <x v="33"/>
    <x v="31"/>
    <n v="0"/>
    <n v="0"/>
    <n v="0"/>
    <x v="0"/>
    <x v="7"/>
  </r>
  <r>
    <x v="14"/>
    <s v="CAFAM"/>
    <x v="4"/>
    <x v="34"/>
    <x v="28"/>
    <n v="545788145"/>
    <n v="510782462"/>
    <n v="740942463"/>
    <x v="1"/>
    <x v="1"/>
  </r>
  <r>
    <x v="14"/>
    <s v="CAFAM"/>
    <x v="4"/>
    <x v="35"/>
    <x v="32"/>
    <n v="881358089"/>
    <n v="834922988"/>
    <n v="1100987811"/>
    <x v="1"/>
    <x v="1"/>
  </r>
  <r>
    <x v="14"/>
    <s v="CAFAM"/>
    <x v="4"/>
    <x v="5"/>
    <x v="33"/>
    <m/>
    <m/>
    <m/>
    <x v="1"/>
    <x v="1"/>
  </r>
  <r>
    <x v="14"/>
    <s v="CAFAM"/>
    <x v="27"/>
    <x v="5"/>
    <x v="34"/>
    <n v="1789417610"/>
    <n v="1643612748"/>
    <n v="2023899338"/>
    <x v="2"/>
    <x v="8"/>
  </r>
  <r>
    <x v="14"/>
    <s v="CAFAM"/>
    <x v="4"/>
    <x v="5"/>
    <x v="33"/>
    <m/>
    <m/>
    <m/>
    <x v="1"/>
    <x v="1"/>
  </r>
  <r>
    <x v="14"/>
    <s v="CAFAM"/>
    <x v="4"/>
    <x v="5"/>
    <x v="35"/>
    <m/>
    <m/>
    <m/>
    <x v="1"/>
    <x v="1"/>
  </r>
  <r>
    <x v="14"/>
    <s v="CAFAM"/>
    <x v="28"/>
    <x v="36"/>
    <x v="36"/>
    <n v="28766763"/>
    <n v="31278706"/>
    <n v="27184121"/>
    <x v="3"/>
    <x v="9"/>
  </r>
  <r>
    <x v="14"/>
    <s v="CAFAM"/>
    <x v="4"/>
    <x v="36"/>
    <x v="37"/>
    <n v="28766763"/>
    <n v="31278706"/>
    <n v="27184121"/>
    <x v="1"/>
    <x v="1"/>
  </r>
  <r>
    <x v="15"/>
    <s v="COLSUBSIDIO"/>
    <x v="0"/>
    <x v="0"/>
    <x v="0"/>
    <n v="509921480"/>
    <n v="466272480"/>
    <n v="539887480"/>
    <x v="0"/>
    <x v="0"/>
  </r>
  <r>
    <x v="15"/>
    <s v="COLSUBSIDIO"/>
    <x v="1"/>
    <x v="1"/>
    <x v="1"/>
    <n v="115589707"/>
    <n v="110296707"/>
    <n v="119801707"/>
    <x v="0"/>
    <x v="0"/>
  </r>
  <r>
    <x v="15"/>
    <s v="COLSUBSIDIO"/>
    <x v="2"/>
    <x v="2"/>
    <x v="2"/>
    <n v="195547366"/>
    <n v="165474366"/>
    <n v="210539366"/>
    <x v="0"/>
    <x v="0"/>
  </r>
  <r>
    <x v="15"/>
    <s v="COLSUBSIDIO"/>
    <x v="3"/>
    <x v="3"/>
    <x v="3"/>
    <n v="0"/>
    <n v="0"/>
    <n v="0"/>
    <x v="0"/>
    <x v="0"/>
  </r>
  <r>
    <x v="15"/>
    <s v="COLSUBSIDIO"/>
    <x v="4"/>
    <x v="4"/>
    <x v="4"/>
    <n v="821058553"/>
    <n v="742043553"/>
    <n v="870228553"/>
    <x v="1"/>
    <x v="1"/>
  </r>
  <r>
    <x v="15"/>
    <s v="COLSUBSIDIO"/>
    <x v="4"/>
    <x v="5"/>
    <x v="5"/>
    <m/>
    <m/>
    <m/>
    <x v="1"/>
    <x v="1"/>
  </r>
  <r>
    <x v="15"/>
    <s v="COLSUBSIDIO"/>
    <x v="5"/>
    <x v="6"/>
    <x v="6"/>
    <n v="39555"/>
    <n v="39555"/>
    <n v="39555"/>
    <x v="0"/>
    <x v="2"/>
  </r>
  <r>
    <x v="15"/>
    <s v="COLSUBSIDIO"/>
    <x v="6"/>
    <x v="7"/>
    <x v="7"/>
    <n v="0"/>
    <n v="0"/>
    <n v="0"/>
    <x v="0"/>
    <x v="2"/>
  </r>
  <r>
    <x v="15"/>
    <s v="COLSUBSIDIO"/>
    <x v="7"/>
    <x v="8"/>
    <x v="8"/>
    <n v="11253777"/>
    <n v="0"/>
    <n v="11253777"/>
    <x v="0"/>
    <x v="2"/>
  </r>
  <r>
    <x v="15"/>
    <s v="COLSUBSIDIO"/>
    <x v="8"/>
    <x v="9"/>
    <x v="9"/>
    <n v="0"/>
    <n v="0"/>
    <n v="0"/>
    <x v="0"/>
    <x v="2"/>
  </r>
  <r>
    <x v="15"/>
    <s v="COLSUBSIDIO"/>
    <x v="4"/>
    <x v="10"/>
    <x v="10"/>
    <n v="11293332"/>
    <n v="39555"/>
    <n v="11293332"/>
    <x v="1"/>
    <x v="1"/>
  </r>
  <r>
    <x v="15"/>
    <s v="COLSUBSIDIO"/>
    <x v="4"/>
    <x v="5"/>
    <x v="11"/>
    <m/>
    <m/>
    <m/>
    <x v="1"/>
    <x v="1"/>
  </r>
  <r>
    <x v="15"/>
    <s v="COLSUBSIDIO"/>
    <x v="9"/>
    <x v="11"/>
    <x v="12"/>
    <n v="28122381"/>
    <n v="25472381"/>
    <n v="28472380"/>
    <x v="0"/>
    <x v="3"/>
  </r>
  <r>
    <x v="15"/>
    <s v="COLSUBSIDIO"/>
    <x v="10"/>
    <x v="12"/>
    <x v="13"/>
    <n v="10000"/>
    <n v="10000"/>
    <n v="10000"/>
    <x v="0"/>
    <x v="3"/>
  </r>
  <r>
    <x v="15"/>
    <s v="COLSUBSIDIO"/>
    <x v="11"/>
    <x v="13"/>
    <x v="0"/>
    <n v="0"/>
    <n v="0"/>
    <n v="0"/>
    <x v="0"/>
    <x v="3"/>
  </r>
  <r>
    <x v="15"/>
    <s v="COLSUBSIDIO"/>
    <x v="12"/>
    <x v="14"/>
    <x v="1"/>
    <n v="0"/>
    <n v="0"/>
    <n v="0"/>
    <x v="0"/>
    <x v="3"/>
  </r>
  <r>
    <x v="15"/>
    <s v="COLSUBSIDIO"/>
    <x v="13"/>
    <x v="15"/>
    <x v="2"/>
    <n v="0"/>
    <n v="0"/>
    <n v="0"/>
    <x v="0"/>
    <x v="3"/>
  </r>
  <r>
    <x v="15"/>
    <s v="COLSUBSIDIO"/>
    <x v="14"/>
    <x v="16"/>
    <x v="14"/>
    <n v="0"/>
    <n v="0"/>
    <n v="0"/>
    <x v="0"/>
    <x v="3"/>
  </r>
  <r>
    <x v="15"/>
    <s v="COLSUBSIDIO"/>
    <x v="15"/>
    <x v="17"/>
    <x v="3"/>
    <n v="5153154"/>
    <n v="-4025670"/>
    <n v="41403654"/>
    <x v="0"/>
    <x v="3"/>
  </r>
  <r>
    <x v="15"/>
    <s v="COLSUBSIDIO"/>
    <x v="4"/>
    <x v="18"/>
    <x v="15"/>
    <n v="33285535"/>
    <n v="21456711"/>
    <n v="69886034"/>
    <x v="1"/>
    <x v="1"/>
  </r>
  <r>
    <x v="15"/>
    <s v="COLSUBSIDIO"/>
    <x v="4"/>
    <x v="5"/>
    <x v="16"/>
    <m/>
    <m/>
    <m/>
    <x v="1"/>
    <x v="1"/>
  </r>
  <r>
    <x v="15"/>
    <s v="COLSUBSIDIO"/>
    <x v="16"/>
    <x v="19"/>
    <x v="17"/>
    <n v="313112637"/>
    <n v="313112637"/>
    <n v="313112637"/>
    <x v="0"/>
    <x v="4"/>
  </r>
  <r>
    <x v="15"/>
    <s v="COLSUBSIDIO"/>
    <x v="17"/>
    <x v="20"/>
    <x v="18"/>
    <n v="0"/>
    <n v="0"/>
    <n v="0"/>
    <x v="0"/>
    <x v="4"/>
  </r>
  <r>
    <x v="15"/>
    <s v="COLSUBSIDIO"/>
    <x v="4"/>
    <x v="21"/>
    <x v="19"/>
    <n v="-202322971"/>
    <n v="-193124099"/>
    <n v="-210512476"/>
    <x v="1"/>
    <x v="1"/>
  </r>
  <r>
    <x v="15"/>
    <s v="COLSUBSIDIO"/>
    <x v="18"/>
    <x v="22"/>
    <x v="20"/>
    <n v="-61041164"/>
    <n v="-51842292"/>
    <n v="-69230669"/>
    <x v="0"/>
    <x v="4"/>
  </r>
  <r>
    <x v="15"/>
    <s v="COLSUBSIDIO"/>
    <x v="19"/>
    <x v="23"/>
    <x v="21"/>
    <n v="-141281807"/>
    <n v="-141281807"/>
    <n v="-141281807"/>
    <x v="0"/>
    <x v="4"/>
  </r>
  <r>
    <x v="15"/>
    <s v="COLSUBSIDIO"/>
    <x v="4"/>
    <x v="24"/>
    <x v="16"/>
    <n v="110789666"/>
    <n v="119988538"/>
    <n v="102600161"/>
    <x v="1"/>
    <x v="1"/>
  </r>
  <r>
    <x v="15"/>
    <s v="COLSUBSIDIO"/>
    <x v="4"/>
    <x v="5"/>
    <x v="22"/>
    <m/>
    <m/>
    <m/>
    <x v="1"/>
    <x v="1"/>
  </r>
  <r>
    <x v="15"/>
    <s v="COLSUBSIDIO"/>
    <x v="20"/>
    <x v="25"/>
    <x v="23"/>
    <n v="85420499"/>
    <n v="88193825"/>
    <n v="85873357"/>
    <x v="0"/>
    <x v="5"/>
  </r>
  <r>
    <x v="15"/>
    <s v="COLSUBSIDIO"/>
    <x v="21"/>
    <x v="26"/>
    <x v="24"/>
    <n v="0"/>
    <n v="0"/>
    <n v="0"/>
    <x v="0"/>
    <x v="5"/>
  </r>
  <r>
    <x v="15"/>
    <s v="COLSUBSIDIO"/>
    <x v="4"/>
    <x v="27"/>
    <x v="22"/>
    <n v="85420499"/>
    <n v="88193825"/>
    <n v="85873357"/>
    <x v="1"/>
    <x v="1"/>
  </r>
  <r>
    <x v="15"/>
    <s v="COLSUBSIDIO"/>
    <x v="4"/>
    <x v="5"/>
    <x v="25"/>
    <m/>
    <m/>
    <m/>
    <x v="1"/>
    <x v="1"/>
  </r>
  <r>
    <x v="15"/>
    <s v="COLSUBSIDIO"/>
    <x v="22"/>
    <x v="28"/>
    <x v="26"/>
    <n v="0"/>
    <n v="0"/>
    <n v="0"/>
    <x v="0"/>
    <x v="6"/>
  </r>
  <r>
    <x v="15"/>
    <s v="COLSUBSIDIO"/>
    <x v="23"/>
    <x v="29"/>
    <x v="27"/>
    <n v="0"/>
    <n v="0"/>
    <n v="0"/>
    <x v="0"/>
    <x v="6"/>
  </r>
  <r>
    <x v="15"/>
    <s v="COLSUBSIDIO"/>
    <x v="4"/>
    <x v="30"/>
    <x v="25"/>
    <n v="0"/>
    <n v="0"/>
    <n v="0"/>
    <x v="1"/>
    <x v="1"/>
  </r>
  <r>
    <x v="15"/>
    <s v="COLSUBSIDIO"/>
    <x v="4"/>
    <x v="5"/>
    <x v="28"/>
    <m/>
    <m/>
    <m/>
    <x v="1"/>
    <x v="1"/>
  </r>
  <r>
    <x v="15"/>
    <s v="COLSUBSIDIO"/>
    <x v="24"/>
    <x v="31"/>
    <x v="29"/>
    <n v="84603901"/>
    <n v="62954593"/>
    <n v="97358487"/>
    <x v="0"/>
    <x v="7"/>
  </r>
  <r>
    <x v="15"/>
    <s v="COLSUBSIDIO"/>
    <x v="25"/>
    <x v="32"/>
    <x v="30"/>
    <n v="327282173"/>
    <n v="342155267"/>
    <n v="327282173"/>
    <x v="0"/>
    <x v="7"/>
  </r>
  <r>
    <x v="15"/>
    <s v="COLSUBSIDIO"/>
    <x v="26"/>
    <x v="33"/>
    <x v="31"/>
    <n v="27817988"/>
    <n v="636294"/>
    <n v="27817988"/>
    <x v="0"/>
    <x v="7"/>
  </r>
  <r>
    <x v="15"/>
    <s v="COLSUBSIDIO"/>
    <x v="4"/>
    <x v="34"/>
    <x v="28"/>
    <n v="439704062"/>
    <n v="405746154"/>
    <n v="452458648"/>
    <x v="1"/>
    <x v="1"/>
  </r>
  <r>
    <x v="15"/>
    <s v="COLSUBSIDIO"/>
    <x v="4"/>
    <x v="35"/>
    <x v="32"/>
    <n v="1501551647"/>
    <n v="1377468336"/>
    <n v="1592340085"/>
    <x v="1"/>
    <x v="1"/>
  </r>
  <r>
    <x v="15"/>
    <s v="COLSUBSIDIO"/>
    <x v="4"/>
    <x v="5"/>
    <x v="33"/>
    <m/>
    <m/>
    <m/>
    <x v="1"/>
    <x v="1"/>
  </r>
  <r>
    <x v="15"/>
    <s v="COLSUBSIDIO"/>
    <x v="27"/>
    <x v="5"/>
    <x v="34"/>
    <n v="2644243277"/>
    <n v="2426904683"/>
    <n v="2929487163"/>
    <x v="2"/>
    <x v="8"/>
  </r>
  <r>
    <x v="15"/>
    <s v="COLSUBSIDIO"/>
    <x v="4"/>
    <x v="5"/>
    <x v="33"/>
    <m/>
    <m/>
    <m/>
    <x v="1"/>
    <x v="1"/>
  </r>
  <r>
    <x v="15"/>
    <s v="COLSUBSIDIO"/>
    <x v="4"/>
    <x v="5"/>
    <x v="35"/>
    <m/>
    <m/>
    <m/>
    <x v="1"/>
    <x v="1"/>
  </r>
  <r>
    <x v="15"/>
    <s v="COLSUBSIDIO"/>
    <x v="28"/>
    <x v="36"/>
    <x v="36"/>
    <n v="742549701"/>
    <n v="643137214"/>
    <n v="788295724"/>
    <x v="3"/>
    <x v="9"/>
  </r>
  <r>
    <x v="15"/>
    <s v="COLSUBSIDIO"/>
    <x v="4"/>
    <x v="36"/>
    <x v="37"/>
    <n v="742549701"/>
    <n v="643137214"/>
    <n v="788295724"/>
    <x v="1"/>
    <x v="1"/>
  </r>
  <r>
    <x v="16"/>
    <s v="COMPENSAR"/>
    <x v="0"/>
    <x v="0"/>
    <x v="0"/>
    <n v="408104610"/>
    <n v="398616778"/>
    <n v="422468700"/>
    <x v="0"/>
    <x v="0"/>
  </r>
  <r>
    <x v="16"/>
    <s v="COMPENSAR"/>
    <x v="1"/>
    <x v="1"/>
    <x v="1"/>
    <n v="30257449"/>
    <n v="17841103"/>
    <n v="33983178"/>
    <x v="0"/>
    <x v="0"/>
  </r>
  <r>
    <x v="16"/>
    <s v="COMPENSAR"/>
    <x v="2"/>
    <x v="2"/>
    <x v="2"/>
    <n v="0"/>
    <n v="0"/>
    <n v="0"/>
    <x v="0"/>
    <x v="0"/>
  </r>
  <r>
    <x v="16"/>
    <s v="COMPENSAR"/>
    <x v="3"/>
    <x v="3"/>
    <x v="3"/>
    <n v="0"/>
    <n v="0"/>
    <n v="0"/>
    <x v="0"/>
    <x v="0"/>
  </r>
  <r>
    <x v="16"/>
    <s v="COMPENSAR"/>
    <x v="4"/>
    <x v="4"/>
    <x v="4"/>
    <n v="438362059"/>
    <n v="416457881"/>
    <n v="456451878"/>
    <x v="1"/>
    <x v="1"/>
  </r>
  <r>
    <x v="16"/>
    <s v="COMPENSAR"/>
    <x v="4"/>
    <x v="5"/>
    <x v="5"/>
    <m/>
    <m/>
    <m/>
    <x v="1"/>
    <x v="1"/>
  </r>
  <r>
    <x v="16"/>
    <s v="COMPENSAR"/>
    <x v="5"/>
    <x v="6"/>
    <x v="6"/>
    <n v="136115"/>
    <n v="136115"/>
    <n v="136115"/>
    <x v="0"/>
    <x v="2"/>
  </r>
  <r>
    <x v="16"/>
    <s v="COMPENSAR"/>
    <x v="6"/>
    <x v="7"/>
    <x v="7"/>
    <n v="0"/>
    <n v="0"/>
    <n v="0"/>
    <x v="0"/>
    <x v="2"/>
  </r>
  <r>
    <x v="16"/>
    <s v="COMPENSAR"/>
    <x v="7"/>
    <x v="8"/>
    <x v="8"/>
    <n v="10672805"/>
    <n v="4642128"/>
    <n v="8606952"/>
    <x v="0"/>
    <x v="2"/>
  </r>
  <r>
    <x v="16"/>
    <s v="COMPENSAR"/>
    <x v="8"/>
    <x v="9"/>
    <x v="9"/>
    <n v="663657"/>
    <n v="1179041"/>
    <n v="165144"/>
    <x v="0"/>
    <x v="2"/>
  </r>
  <r>
    <x v="16"/>
    <s v="COMPENSAR"/>
    <x v="4"/>
    <x v="10"/>
    <x v="10"/>
    <n v="11472577"/>
    <n v="5957284"/>
    <n v="8908211"/>
    <x v="1"/>
    <x v="1"/>
  </r>
  <r>
    <x v="16"/>
    <s v="COMPENSAR"/>
    <x v="4"/>
    <x v="5"/>
    <x v="11"/>
    <m/>
    <m/>
    <m/>
    <x v="1"/>
    <x v="1"/>
  </r>
  <r>
    <x v="16"/>
    <s v="COMPENSAR"/>
    <x v="9"/>
    <x v="11"/>
    <x v="12"/>
    <n v="7427791"/>
    <n v="6359171"/>
    <n v="8344954"/>
    <x v="0"/>
    <x v="3"/>
  </r>
  <r>
    <x v="16"/>
    <s v="COMPENSAR"/>
    <x v="10"/>
    <x v="12"/>
    <x v="13"/>
    <n v="0"/>
    <n v="0"/>
    <n v="0"/>
    <x v="0"/>
    <x v="3"/>
  </r>
  <r>
    <x v="16"/>
    <s v="COMPENSAR"/>
    <x v="11"/>
    <x v="13"/>
    <x v="0"/>
    <n v="1898496"/>
    <n v="0"/>
    <n v="19726533"/>
    <x v="0"/>
    <x v="3"/>
  </r>
  <r>
    <x v="16"/>
    <s v="COMPENSAR"/>
    <x v="12"/>
    <x v="14"/>
    <x v="1"/>
    <n v="27897465"/>
    <n v="0"/>
    <n v="34166103"/>
    <x v="0"/>
    <x v="3"/>
  </r>
  <r>
    <x v="16"/>
    <s v="COMPENSAR"/>
    <x v="13"/>
    <x v="15"/>
    <x v="2"/>
    <n v="0"/>
    <n v="0"/>
    <n v="0"/>
    <x v="0"/>
    <x v="3"/>
  </r>
  <r>
    <x v="16"/>
    <s v="COMPENSAR"/>
    <x v="14"/>
    <x v="16"/>
    <x v="14"/>
    <n v="0"/>
    <n v="0"/>
    <n v="0"/>
    <x v="0"/>
    <x v="3"/>
  </r>
  <r>
    <x v="16"/>
    <s v="COMPENSAR"/>
    <x v="15"/>
    <x v="17"/>
    <x v="3"/>
    <n v="0"/>
    <n v="7313238"/>
    <n v="0"/>
    <x v="0"/>
    <x v="3"/>
  </r>
  <r>
    <x v="16"/>
    <s v="COMPENSAR"/>
    <x v="4"/>
    <x v="18"/>
    <x v="15"/>
    <n v="37223752"/>
    <n v="13672409"/>
    <n v="62237590"/>
    <x v="1"/>
    <x v="1"/>
  </r>
  <r>
    <x v="16"/>
    <s v="COMPENSAR"/>
    <x v="4"/>
    <x v="5"/>
    <x v="16"/>
    <m/>
    <m/>
    <m/>
    <x v="1"/>
    <x v="1"/>
  </r>
  <r>
    <x v="16"/>
    <s v="COMPENSAR"/>
    <x v="16"/>
    <x v="19"/>
    <x v="17"/>
    <n v="144846083"/>
    <n v="144846083"/>
    <n v="144846083"/>
    <x v="0"/>
    <x v="4"/>
  </r>
  <r>
    <x v="16"/>
    <s v="COMPENSAR"/>
    <x v="17"/>
    <x v="20"/>
    <x v="18"/>
    <n v="0"/>
    <n v="0"/>
    <n v="0"/>
    <x v="0"/>
    <x v="4"/>
  </r>
  <r>
    <x v="16"/>
    <s v="COMPENSAR"/>
    <x v="4"/>
    <x v="21"/>
    <x v="19"/>
    <n v="-66067716"/>
    <n v="-62238110"/>
    <n v="-68599229"/>
    <x v="1"/>
    <x v="1"/>
  </r>
  <r>
    <x v="16"/>
    <s v="COMPENSAR"/>
    <x v="18"/>
    <x v="22"/>
    <x v="20"/>
    <n v="-1203894"/>
    <n v="-1203894"/>
    <n v="-1203894"/>
    <x v="0"/>
    <x v="4"/>
  </r>
  <r>
    <x v="16"/>
    <s v="COMPENSAR"/>
    <x v="19"/>
    <x v="23"/>
    <x v="21"/>
    <n v="-64863822"/>
    <n v="-61034216"/>
    <n v="-67395335"/>
    <x v="0"/>
    <x v="4"/>
  </r>
  <r>
    <x v="16"/>
    <s v="COMPENSAR"/>
    <x v="4"/>
    <x v="24"/>
    <x v="16"/>
    <n v="78778367"/>
    <n v="82607973"/>
    <n v="76246854"/>
    <x v="1"/>
    <x v="1"/>
  </r>
  <r>
    <x v="16"/>
    <s v="COMPENSAR"/>
    <x v="4"/>
    <x v="5"/>
    <x v="22"/>
    <m/>
    <m/>
    <m/>
    <x v="1"/>
    <x v="1"/>
  </r>
  <r>
    <x v="16"/>
    <s v="COMPENSAR"/>
    <x v="20"/>
    <x v="25"/>
    <x v="23"/>
    <n v="42186494"/>
    <n v="44386901"/>
    <n v="54762813.503890276"/>
    <x v="0"/>
    <x v="5"/>
  </r>
  <r>
    <x v="16"/>
    <s v="COMPENSAR"/>
    <x v="21"/>
    <x v="26"/>
    <x v="24"/>
    <n v="0"/>
    <n v="0"/>
    <n v="0"/>
    <x v="0"/>
    <x v="5"/>
  </r>
  <r>
    <x v="16"/>
    <s v="COMPENSAR"/>
    <x v="4"/>
    <x v="27"/>
    <x v="22"/>
    <n v="42186494"/>
    <n v="44386901"/>
    <n v="54762813.503890276"/>
    <x v="1"/>
    <x v="1"/>
  </r>
  <r>
    <x v="16"/>
    <s v="COMPENSAR"/>
    <x v="4"/>
    <x v="5"/>
    <x v="25"/>
    <m/>
    <m/>
    <m/>
    <x v="1"/>
    <x v="1"/>
  </r>
  <r>
    <x v="16"/>
    <s v="COMPENSAR"/>
    <x v="22"/>
    <x v="28"/>
    <x v="26"/>
    <n v="0"/>
    <n v="0"/>
    <n v="0"/>
    <x v="0"/>
    <x v="6"/>
  </r>
  <r>
    <x v="16"/>
    <s v="COMPENSAR"/>
    <x v="23"/>
    <x v="29"/>
    <x v="27"/>
    <n v="0"/>
    <n v="0"/>
    <n v="0"/>
    <x v="0"/>
    <x v="6"/>
  </r>
  <r>
    <x v="16"/>
    <s v="COMPENSAR"/>
    <x v="4"/>
    <x v="30"/>
    <x v="25"/>
    <n v="0"/>
    <n v="0"/>
    <n v="0"/>
    <x v="1"/>
    <x v="1"/>
  </r>
  <r>
    <x v="16"/>
    <s v="COMPENSAR"/>
    <x v="4"/>
    <x v="5"/>
    <x v="28"/>
    <m/>
    <m/>
    <m/>
    <x v="1"/>
    <x v="1"/>
  </r>
  <r>
    <x v="16"/>
    <s v="COMPENSAR"/>
    <x v="24"/>
    <x v="31"/>
    <x v="29"/>
    <n v="756957"/>
    <n v="128892"/>
    <n v="439534"/>
    <x v="0"/>
    <x v="7"/>
  </r>
  <r>
    <x v="16"/>
    <s v="COMPENSAR"/>
    <x v="25"/>
    <x v="32"/>
    <x v="30"/>
    <n v="217435684"/>
    <n v="171886571"/>
    <n v="233207698"/>
    <x v="0"/>
    <x v="7"/>
  </r>
  <r>
    <x v="16"/>
    <s v="COMPENSAR"/>
    <x v="26"/>
    <x v="33"/>
    <x v="31"/>
    <n v="0"/>
    <n v="0"/>
    <n v="0"/>
    <x v="0"/>
    <x v="7"/>
  </r>
  <r>
    <x v="16"/>
    <s v="COMPENSAR"/>
    <x v="4"/>
    <x v="34"/>
    <x v="28"/>
    <n v="218192641"/>
    <n v="172015463"/>
    <n v="233647232"/>
    <x v="1"/>
    <x v="1"/>
  </r>
  <r>
    <x v="16"/>
    <s v="COMPENSAR"/>
    <x v="4"/>
    <x v="35"/>
    <x v="32"/>
    <n v="826215890"/>
    <n v="735097911"/>
    <n v="892254578.50389028"/>
    <x v="1"/>
    <x v="1"/>
  </r>
  <r>
    <x v="16"/>
    <s v="COMPENSAR"/>
    <x v="4"/>
    <x v="5"/>
    <x v="33"/>
    <m/>
    <m/>
    <m/>
    <x v="1"/>
    <x v="1"/>
  </r>
  <r>
    <x v="16"/>
    <s v="COMPENSAR"/>
    <x v="27"/>
    <x v="5"/>
    <x v="34"/>
    <n v="1579885043"/>
    <n v="1374135948"/>
    <n v="1841236543.5038903"/>
    <x v="2"/>
    <x v="8"/>
  </r>
  <r>
    <x v="16"/>
    <s v="COMPENSAR"/>
    <x v="4"/>
    <x v="5"/>
    <x v="33"/>
    <m/>
    <m/>
    <m/>
    <x v="1"/>
    <x v="1"/>
  </r>
  <r>
    <x v="16"/>
    <s v="COMPENSAR"/>
    <x v="4"/>
    <x v="5"/>
    <x v="35"/>
    <m/>
    <m/>
    <m/>
    <x v="1"/>
    <x v="1"/>
  </r>
  <r>
    <x v="16"/>
    <s v="COMPENSAR"/>
    <x v="28"/>
    <x v="36"/>
    <x v="36"/>
    <n v="59269785"/>
    <n v="41741529"/>
    <n v="67838798"/>
    <x v="3"/>
    <x v="9"/>
  </r>
  <r>
    <x v="16"/>
    <s v="COMPENSAR"/>
    <x v="4"/>
    <x v="36"/>
    <x v="37"/>
    <n v="59269785"/>
    <n v="41741529"/>
    <n v="67838798"/>
    <x v="1"/>
    <x v="1"/>
  </r>
  <r>
    <x v="17"/>
    <s v="COMFACUNDI"/>
    <x v="0"/>
    <x v="0"/>
    <x v="0"/>
    <n v="15560266"/>
    <n v="14836737"/>
    <n v="19053424"/>
    <x v="0"/>
    <x v="0"/>
  </r>
  <r>
    <x v="17"/>
    <s v="COMFACUNDI"/>
    <x v="1"/>
    <x v="1"/>
    <x v="1"/>
    <n v="0"/>
    <n v="0"/>
    <n v="0"/>
    <x v="0"/>
    <x v="0"/>
  </r>
  <r>
    <x v="17"/>
    <s v="COMFACUNDI"/>
    <x v="2"/>
    <x v="2"/>
    <x v="2"/>
    <n v="0"/>
    <n v="0"/>
    <n v="0"/>
    <x v="0"/>
    <x v="0"/>
  </r>
  <r>
    <x v="17"/>
    <s v="COMFACUNDI"/>
    <x v="3"/>
    <x v="3"/>
    <x v="3"/>
    <n v="0"/>
    <n v="0"/>
    <n v="0"/>
    <x v="0"/>
    <x v="0"/>
  </r>
  <r>
    <x v="17"/>
    <s v="COMFACUNDI"/>
    <x v="4"/>
    <x v="4"/>
    <x v="4"/>
    <n v="15560266"/>
    <n v="14836737"/>
    <n v="19053424"/>
    <x v="1"/>
    <x v="1"/>
  </r>
  <r>
    <x v="17"/>
    <s v="COMFACUNDI"/>
    <x v="4"/>
    <x v="5"/>
    <x v="5"/>
    <m/>
    <m/>
    <m/>
    <x v="1"/>
    <x v="1"/>
  </r>
  <r>
    <x v="17"/>
    <s v="COMFACUNDI"/>
    <x v="5"/>
    <x v="6"/>
    <x v="6"/>
    <n v="0"/>
    <n v="0"/>
    <n v="0"/>
    <x v="0"/>
    <x v="2"/>
  </r>
  <r>
    <x v="17"/>
    <s v="COMFACUNDI"/>
    <x v="6"/>
    <x v="7"/>
    <x v="7"/>
    <n v="0"/>
    <n v="0"/>
    <n v="0"/>
    <x v="0"/>
    <x v="2"/>
  </r>
  <r>
    <x v="17"/>
    <s v="COMFACUNDI"/>
    <x v="7"/>
    <x v="8"/>
    <x v="8"/>
    <n v="0"/>
    <n v="0"/>
    <n v="0"/>
    <x v="0"/>
    <x v="2"/>
  </r>
  <r>
    <x v="17"/>
    <s v="COMFACUNDI"/>
    <x v="8"/>
    <x v="9"/>
    <x v="9"/>
    <n v="0"/>
    <n v="0"/>
    <n v="0"/>
    <x v="0"/>
    <x v="2"/>
  </r>
  <r>
    <x v="17"/>
    <s v="COMFACUNDI"/>
    <x v="4"/>
    <x v="10"/>
    <x v="10"/>
    <n v="0"/>
    <n v="0"/>
    <n v="0"/>
    <x v="1"/>
    <x v="1"/>
  </r>
  <r>
    <x v="17"/>
    <s v="COMFACUNDI"/>
    <x v="4"/>
    <x v="5"/>
    <x v="11"/>
    <m/>
    <m/>
    <m/>
    <x v="1"/>
    <x v="1"/>
  </r>
  <r>
    <x v="17"/>
    <s v="COMFACUNDI"/>
    <x v="9"/>
    <x v="11"/>
    <x v="12"/>
    <n v="170036"/>
    <n v="147120"/>
    <n v="202833"/>
    <x v="0"/>
    <x v="3"/>
  </r>
  <r>
    <x v="17"/>
    <s v="COMFACUNDI"/>
    <x v="10"/>
    <x v="12"/>
    <x v="13"/>
    <n v="0"/>
    <n v="0"/>
    <n v="0"/>
    <x v="0"/>
    <x v="3"/>
  </r>
  <r>
    <x v="17"/>
    <s v="COMFACUNDI"/>
    <x v="11"/>
    <x v="13"/>
    <x v="0"/>
    <n v="0"/>
    <n v="0"/>
    <n v="0"/>
    <x v="0"/>
    <x v="3"/>
  </r>
  <r>
    <x v="17"/>
    <s v="COMFACUNDI"/>
    <x v="12"/>
    <x v="14"/>
    <x v="1"/>
    <n v="0"/>
    <n v="0"/>
    <n v="0"/>
    <x v="0"/>
    <x v="3"/>
  </r>
  <r>
    <x v="17"/>
    <s v="COMFACUNDI"/>
    <x v="13"/>
    <x v="15"/>
    <x v="2"/>
    <n v="0"/>
    <n v="0"/>
    <n v="0"/>
    <x v="0"/>
    <x v="3"/>
  </r>
  <r>
    <x v="17"/>
    <s v="COMFACUNDI"/>
    <x v="14"/>
    <x v="16"/>
    <x v="14"/>
    <n v="0"/>
    <n v="0"/>
    <n v="0"/>
    <x v="0"/>
    <x v="3"/>
  </r>
  <r>
    <x v="17"/>
    <s v="COMFACUNDI"/>
    <x v="15"/>
    <x v="17"/>
    <x v="3"/>
    <n v="0"/>
    <n v="0"/>
    <n v="0"/>
    <x v="0"/>
    <x v="3"/>
  </r>
  <r>
    <x v="17"/>
    <s v="COMFACUNDI"/>
    <x v="4"/>
    <x v="18"/>
    <x v="15"/>
    <n v="170036"/>
    <n v="147120"/>
    <n v="202833"/>
    <x v="1"/>
    <x v="1"/>
  </r>
  <r>
    <x v="17"/>
    <s v="COMFACUNDI"/>
    <x v="4"/>
    <x v="5"/>
    <x v="16"/>
    <m/>
    <m/>
    <m/>
    <x v="1"/>
    <x v="1"/>
  </r>
  <r>
    <x v="17"/>
    <s v="COMFACUNDI"/>
    <x v="16"/>
    <x v="19"/>
    <x v="17"/>
    <n v="1662686"/>
    <n v="1811494"/>
    <n v="1662686"/>
    <x v="0"/>
    <x v="4"/>
  </r>
  <r>
    <x v="17"/>
    <s v="COMFACUNDI"/>
    <x v="17"/>
    <x v="20"/>
    <x v="18"/>
    <n v="0"/>
    <n v="0"/>
    <n v="0"/>
    <x v="0"/>
    <x v="4"/>
  </r>
  <r>
    <x v="17"/>
    <s v="COMFACUNDI"/>
    <x v="4"/>
    <x v="21"/>
    <x v="19"/>
    <n v="0"/>
    <n v="0"/>
    <n v="0"/>
    <x v="1"/>
    <x v="1"/>
  </r>
  <r>
    <x v="17"/>
    <s v="COMFACUNDI"/>
    <x v="18"/>
    <x v="22"/>
    <x v="20"/>
    <n v="0"/>
    <n v="0"/>
    <n v="0"/>
    <x v="0"/>
    <x v="4"/>
  </r>
  <r>
    <x v="17"/>
    <s v="COMFACUNDI"/>
    <x v="19"/>
    <x v="23"/>
    <x v="21"/>
    <n v="0"/>
    <n v="0"/>
    <n v="0"/>
    <x v="0"/>
    <x v="4"/>
  </r>
  <r>
    <x v="17"/>
    <s v="COMFACUNDI"/>
    <x v="4"/>
    <x v="24"/>
    <x v="16"/>
    <n v="1662686"/>
    <n v="1811494"/>
    <n v="1662686"/>
    <x v="1"/>
    <x v="1"/>
  </r>
  <r>
    <x v="17"/>
    <s v="COMFACUNDI"/>
    <x v="4"/>
    <x v="5"/>
    <x v="22"/>
    <m/>
    <m/>
    <m/>
    <x v="1"/>
    <x v="1"/>
  </r>
  <r>
    <x v="17"/>
    <s v="COMFACUNDI"/>
    <x v="20"/>
    <x v="25"/>
    <x v="23"/>
    <n v="0"/>
    <n v="723527"/>
    <n v="10192502"/>
    <x v="0"/>
    <x v="5"/>
  </r>
  <r>
    <x v="17"/>
    <s v="COMFACUNDI"/>
    <x v="21"/>
    <x v="26"/>
    <x v="24"/>
    <n v="-6772780"/>
    <n v="0"/>
    <n v="0"/>
    <x v="0"/>
    <x v="5"/>
  </r>
  <r>
    <x v="17"/>
    <s v="COMFACUNDI"/>
    <x v="4"/>
    <x v="27"/>
    <x v="22"/>
    <n v="-6772780"/>
    <n v="723527"/>
    <n v="10192502"/>
    <x v="1"/>
    <x v="1"/>
  </r>
  <r>
    <x v="17"/>
    <s v="COMFACUNDI"/>
    <x v="4"/>
    <x v="5"/>
    <x v="25"/>
    <m/>
    <m/>
    <m/>
    <x v="1"/>
    <x v="1"/>
  </r>
  <r>
    <x v="17"/>
    <s v="COMFACUNDI"/>
    <x v="22"/>
    <x v="28"/>
    <x v="26"/>
    <n v="0"/>
    <n v="0"/>
    <n v="2705"/>
    <x v="0"/>
    <x v="6"/>
  </r>
  <r>
    <x v="17"/>
    <s v="COMFACUNDI"/>
    <x v="23"/>
    <x v="29"/>
    <x v="27"/>
    <n v="0"/>
    <n v="0"/>
    <n v="-10268644"/>
    <x v="0"/>
    <x v="6"/>
  </r>
  <r>
    <x v="17"/>
    <s v="COMFACUNDI"/>
    <x v="4"/>
    <x v="30"/>
    <x v="25"/>
    <n v="0"/>
    <n v="0"/>
    <n v="-10265939"/>
    <x v="1"/>
    <x v="1"/>
  </r>
  <r>
    <x v="17"/>
    <s v="COMFACUNDI"/>
    <x v="4"/>
    <x v="5"/>
    <x v="28"/>
    <m/>
    <m/>
    <m/>
    <x v="1"/>
    <x v="1"/>
  </r>
  <r>
    <x v="17"/>
    <s v="COMFACUNDI"/>
    <x v="24"/>
    <x v="31"/>
    <x v="29"/>
    <n v="239642"/>
    <n v="28150"/>
    <n v="227024"/>
    <x v="0"/>
    <x v="7"/>
  </r>
  <r>
    <x v="17"/>
    <s v="COMFACUNDI"/>
    <x v="25"/>
    <x v="32"/>
    <x v="30"/>
    <n v="16878686"/>
    <n v="15056610"/>
    <n v="27264235"/>
    <x v="0"/>
    <x v="7"/>
  </r>
  <r>
    <x v="17"/>
    <s v="COMFACUNDI"/>
    <x v="26"/>
    <x v="33"/>
    <x v="31"/>
    <n v="0"/>
    <n v="0"/>
    <n v="0"/>
    <x v="0"/>
    <x v="7"/>
  </r>
  <r>
    <x v="17"/>
    <s v="COMFACUNDI"/>
    <x v="4"/>
    <x v="34"/>
    <x v="28"/>
    <n v="17118328"/>
    <n v="15084760"/>
    <n v="27491259"/>
    <x v="1"/>
    <x v="1"/>
  </r>
  <r>
    <x v="17"/>
    <s v="COMFACUNDI"/>
    <x v="4"/>
    <x v="35"/>
    <x v="32"/>
    <n v="27738536"/>
    <n v="32603638"/>
    <n v="48336765"/>
    <x v="1"/>
    <x v="1"/>
  </r>
  <r>
    <x v="17"/>
    <s v="COMFACUNDI"/>
    <x v="4"/>
    <x v="5"/>
    <x v="33"/>
    <m/>
    <m/>
    <m/>
    <x v="1"/>
    <x v="1"/>
  </r>
  <r>
    <x v="17"/>
    <s v="COMFACUNDI"/>
    <x v="27"/>
    <x v="5"/>
    <x v="34"/>
    <n v="52067584"/>
    <n v="53281010"/>
    <n v="69775034"/>
    <x v="2"/>
    <x v="8"/>
  </r>
  <r>
    <x v="17"/>
    <s v="COMFACUNDI"/>
    <x v="4"/>
    <x v="5"/>
    <x v="33"/>
    <m/>
    <m/>
    <m/>
    <x v="1"/>
    <x v="1"/>
  </r>
  <r>
    <x v="17"/>
    <s v="COMFACUNDI"/>
    <x v="4"/>
    <x v="5"/>
    <x v="35"/>
    <m/>
    <m/>
    <m/>
    <x v="1"/>
    <x v="1"/>
  </r>
  <r>
    <x v="17"/>
    <s v="COMFACUNDI"/>
    <x v="28"/>
    <x v="36"/>
    <x v="36"/>
    <n v="0"/>
    <n v="0"/>
    <n v="0"/>
    <x v="3"/>
    <x v="9"/>
  </r>
  <r>
    <x v="17"/>
    <s v="COMFACUNDI"/>
    <x v="4"/>
    <x v="36"/>
    <x v="37"/>
    <n v="0"/>
    <n v="0"/>
    <n v="0"/>
    <x v="1"/>
    <x v="1"/>
  </r>
  <r>
    <x v="18"/>
    <s v="COMFACHOCO"/>
    <x v="0"/>
    <x v="0"/>
    <x v="0"/>
    <n v="28492448"/>
    <n v="25275340"/>
    <n v="29216161"/>
    <x v="0"/>
    <x v="0"/>
  </r>
  <r>
    <x v="18"/>
    <s v="COMFACHOCO"/>
    <x v="1"/>
    <x v="1"/>
    <x v="1"/>
    <n v="0"/>
    <n v="0"/>
    <n v="0"/>
    <x v="0"/>
    <x v="0"/>
  </r>
  <r>
    <x v="18"/>
    <s v="COMFACHOCO"/>
    <x v="2"/>
    <x v="2"/>
    <x v="2"/>
    <n v="0"/>
    <n v="0"/>
    <n v="0"/>
    <x v="0"/>
    <x v="0"/>
  </r>
  <r>
    <x v="18"/>
    <s v="COMFACHOCO"/>
    <x v="3"/>
    <x v="3"/>
    <x v="3"/>
    <n v="0"/>
    <n v="0"/>
    <n v="0"/>
    <x v="0"/>
    <x v="0"/>
  </r>
  <r>
    <x v="18"/>
    <s v="COMFACHOCO"/>
    <x v="4"/>
    <x v="4"/>
    <x v="4"/>
    <n v="28492448"/>
    <n v="25275340"/>
    <n v="29216161"/>
    <x v="1"/>
    <x v="1"/>
  </r>
  <r>
    <x v="18"/>
    <s v="COMFACHOCO"/>
    <x v="4"/>
    <x v="5"/>
    <x v="5"/>
    <m/>
    <m/>
    <m/>
    <x v="1"/>
    <x v="1"/>
  </r>
  <r>
    <x v="18"/>
    <s v="COMFACHOCO"/>
    <x v="5"/>
    <x v="6"/>
    <x v="6"/>
    <n v="0"/>
    <n v="0"/>
    <n v="0"/>
    <x v="0"/>
    <x v="2"/>
  </r>
  <r>
    <x v="18"/>
    <s v="COMFACHOCO"/>
    <x v="6"/>
    <x v="7"/>
    <x v="7"/>
    <n v="0"/>
    <n v="0"/>
    <n v="0"/>
    <x v="0"/>
    <x v="2"/>
  </r>
  <r>
    <x v="18"/>
    <s v="COMFACHOCO"/>
    <x v="7"/>
    <x v="8"/>
    <x v="8"/>
    <n v="0"/>
    <n v="0"/>
    <n v="0"/>
    <x v="0"/>
    <x v="2"/>
  </r>
  <r>
    <x v="18"/>
    <s v="COMFACHOCO"/>
    <x v="8"/>
    <x v="9"/>
    <x v="9"/>
    <n v="0"/>
    <n v="0"/>
    <n v="0"/>
    <x v="0"/>
    <x v="2"/>
  </r>
  <r>
    <x v="18"/>
    <s v="COMFACHOCO"/>
    <x v="4"/>
    <x v="10"/>
    <x v="10"/>
    <n v="0"/>
    <n v="0"/>
    <n v="0"/>
    <x v="1"/>
    <x v="1"/>
  </r>
  <r>
    <x v="18"/>
    <s v="COMFACHOCO"/>
    <x v="4"/>
    <x v="5"/>
    <x v="11"/>
    <m/>
    <m/>
    <m/>
    <x v="1"/>
    <x v="1"/>
  </r>
  <r>
    <x v="18"/>
    <s v="COMFACHOCO"/>
    <x v="9"/>
    <x v="11"/>
    <x v="12"/>
    <n v="166849"/>
    <n v="90543"/>
    <n v="101852"/>
    <x v="0"/>
    <x v="3"/>
  </r>
  <r>
    <x v="18"/>
    <s v="COMFACHOCO"/>
    <x v="10"/>
    <x v="12"/>
    <x v="13"/>
    <n v="0"/>
    <n v="0"/>
    <n v="0"/>
    <x v="0"/>
    <x v="3"/>
  </r>
  <r>
    <x v="18"/>
    <s v="COMFACHOCO"/>
    <x v="11"/>
    <x v="13"/>
    <x v="0"/>
    <n v="0"/>
    <n v="0"/>
    <n v="0"/>
    <x v="0"/>
    <x v="3"/>
  </r>
  <r>
    <x v="18"/>
    <s v="COMFACHOCO"/>
    <x v="12"/>
    <x v="14"/>
    <x v="1"/>
    <n v="0"/>
    <n v="0"/>
    <n v="0"/>
    <x v="0"/>
    <x v="3"/>
  </r>
  <r>
    <x v="18"/>
    <s v="COMFACHOCO"/>
    <x v="13"/>
    <x v="15"/>
    <x v="2"/>
    <n v="0"/>
    <n v="0"/>
    <n v="0"/>
    <x v="0"/>
    <x v="3"/>
  </r>
  <r>
    <x v="18"/>
    <s v="COMFACHOCO"/>
    <x v="14"/>
    <x v="16"/>
    <x v="14"/>
    <n v="0"/>
    <n v="0"/>
    <n v="0"/>
    <x v="0"/>
    <x v="3"/>
  </r>
  <r>
    <x v="18"/>
    <s v="COMFACHOCO"/>
    <x v="15"/>
    <x v="17"/>
    <x v="3"/>
    <n v="0"/>
    <n v="0"/>
    <n v="0"/>
    <x v="0"/>
    <x v="3"/>
  </r>
  <r>
    <x v="18"/>
    <s v="COMFACHOCO"/>
    <x v="4"/>
    <x v="18"/>
    <x v="15"/>
    <n v="166849"/>
    <n v="90543"/>
    <n v="101852"/>
    <x v="1"/>
    <x v="1"/>
  </r>
  <r>
    <x v="18"/>
    <s v="COMFACHOCO"/>
    <x v="4"/>
    <x v="5"/>
    <x v="16"/>
    <m/>
    <m/>
    <m/>
    <x v="1"/>
    <x v="1"/>
  </r>
  <r>
    <x v="18"/>
    <s v="COMFACHOCO"/>
    <x v="16"/>
    <x v="19"/>
    <x v="17"/>
    <n v="428397"/>
    <n v="720139"/>
    <n v="428397"/>
    <x v="0"/>
    <x v="4"/>
  </r>
  <r>
    <x v="18"/>
    <s v="COMFACHOCO"/>
    <x v="17"/>
    <x v="20"/>
    <x v="18"/>
    <n v="2222245"/>
    <n v="2222245"/>
    <n v="2222245"/>
    <x v="0"/>
    <x v="4"/>
  </r>
  <r>
    <x v="18"/>
    <s v="COMFACHOCO"/>
    <x v="4"/>
    <x v="21"/>
    <x v="19"/>
    <n v="732197"/>
    <n v="440455"/>
    <n v="732197"/>
    <x v="1"/>
    <x v="1"/>
  </r>
  <r>
    <x v="18"/>
    <s v="COMFACHOCO"/>
    <x v="18"/>
    <x v="22"/>
    <x v="20"/>
    <n v="732197"/>
    <n v="732197"/>
    <n v="732197"/>
    <x v="0"/>
    <x v="4"/>
  </r>
  <r>
    <x v="18"/>
    <s v="COMFACHOCO"/>
    <x v="19"/>
    <x v="23"/>
    <x v="21"/>
    <n v="0"/>
    <n v="-291742"/>
    <n v="0"/>
    <x v="0"/>
    <x v="4"/>
  </r>
  <r>
    <x v="18"/>
    <s v="COMFACHOCO"/>
    <x v="4"/>
    <x v="24"/>
    <x v="16"/>
    <n v="3382839"/>
    <n v="3382839"/>
    <n v="3382839"/>
    <x v="1"/>
    <x v="1"/>
  </r>
  <r>
    <x v="18"/>
    <s v="COMFACHOCO"/>
    <x v="4"/>
    <x v="5"/>
    <x v="22"/>
    <m/>
    <m/>
    <m/>
    <x v="1"/>
    <x v="1"/>
  </r>
  <r>
    <x v="18"/>
    <s v="COMFACHOCO"/>
    <x v="20"/>
    <x v="25"/>
    <x v="23"/>
    <n v="5259157"/>
    <n v="10639745"/>
    <n v="5542745"/>
    <x v="0"/>
    <x v="5"/>
  </r>
  <r>
    <x v="18"/>
    <s v="COMFACHOCO"/>
    <x v="21"/>
    <x v="26"/>
    <x v="24"/>
    <n v="0"/>
    <n v="0"/>
    <n v="0"/>
    <x v="0"/>
    <x v="5"/>
  </r>
  <r>
    <x v="18"/>
    <s v="COMFACHOCO"/>
    <x v="4"/>
    <x v="27"/>
    <x v="22"/>
    <n v="5259157"/>
    <n v="10639745"/>
    <n v="5542745"/>
    <x v="1"/>
    <x v="1"/>
  </r>
  <r>
    <x v="18"/>
    <s v="COMFACHOCO"/>
    <x v="4"/>
    <x v="5"/>
    <x v="25"/>
    <m/>
    <m/>
    <m/>
    <x v="1"/>
    <x v="1"/>
  </r>
  <r>
    <x v="18"/>
    <s v="COMFACHOCO"/>
    <x v="22"/>
    <x v="28"/>
    <x v="26"/>
    <n v="1725749"/>
    <n v="0"/>
    <n v="6834837"/>
    <x v="0"/>
    <x v="6"/>
  </r>
  <r>
    <x v="18"/>
    <s v="COMFACHOCO"/>
    <x v="23"/>
    <x v="29"/>
    <x v="27"/>
    <n v="0"/>
    <n v="0"/>
    <n v="0"/>
    <x v="0"/>
    <x v="6"/>
  </r>
  <r>
    <x v="18"/>
    <s v="COMFACHOCO"/>
    <x v="4"/>
    <x v="30"/>
    <x v="25"/>
    <n v="1725749"/>
    <n v="0"/>
    <n v="6834837"/>
    <x v="1"/>
    <x v="1"/>
  </r>
  <r>
    <x v="18"/>
    <s v="COMFACHOCO"/>
    <x v="4"/>
    <x v="5"/>
    <x v="28"/>
    <m/>
    <m/>
    <m/>
    <x v="1"/>
    <x v="1"/>
  </r>
  <r>
    <x v="18"/>
    <s v="COMFACHOCO"/>
    <x v="24"/>
    <x v="31"/>
    <x v="29"/>
    <n v="0"/>
    <n v="0"/>
    <n v="0"/>
    <x v="0"/>
    <x v="7"/>
  </r>
  <r>
    <x v="18"/>
    <s v="COMFACHOCO"/>
    <x v="25"/>
    <x v="32"/>
    <x v="30"/>
    <n v="6378513"/>
    <n v="1546871"/>
    <n v="6378513"/>
    <x v="0"/>
    <x v="7"/>
  </r>
  <r>
    <x v="18"/>
    <s v="COMFACHOCO"/>
    <x v="26"/>
    <x v="33"/>
    <x v="31"/>
    <n v="0"/>
    <n v="0"/>
    <n v="0"/>
    <x v="0"/>
    <x v="7"/>
  </r>
  <r>
    <x v="18"/>
    <s v="COMFACHOCO"/>
    <x v="4"/>
    <x v="34"/>
    <x v="28"/>
    <n v="6378513"/>
    <n v="1546871"/>
    <n v="6378513"/>
    <x v="1"/>
    <x v="1"/>
  </r>
  <r>
    <x v="18"/>
    <s v="COMFACHOCO"/>
    <x v="4"/>
    <x v="35"/>
    <x v="32"/>
    <n v="45405555"/>
    <n v="40935338"/>
    <n v="51456947"/>
    <x v="1"/>
    <x v="1"/>
  </r>
  <r>
    <x v="18"/>
    <s v="COMFACHOCO"/>
    <x v="4"/>
    <x v="5"/>
    <x v="33"/>
    <m/>
    <m/>
    <m/>
    <x v="1"/>
    <x v="1"/>
  </r>
  <r>
    <x v="18"/>
    <s v="COMFACHOCO"/>
    <x v="27"/>
    <x v="5"/>
    <x v="34"/>
    <n v="68593460"/>
    <n v="56447144"/>
    <n v="71488758"/>
    <x v="2"/>
    <x v="8"/>
  </r>
  <r>
    <x v="18"/>
    <s v="COMFACHOCO"/>
    <x v="4"/>
    <x v="5"/>
    <x v="33"/>
    <m/>
    <m/>
    <m/>
    <x v="1"/>
    <x v="1"/>
  </r>
  <r>
    <x v="18"/>
    <s v="COMFACHOCO"/>
    <x v="4"/>
    <x v="5"/>
    <x v="35"/>
    <m/>
    <m/>
    <m/>
    <x v="1"/>
    <x v="1"/>
  </r>
  <r>
    <x v="18"/>
    <s v="COMFACHOCO"/>
    <x v="28"/>
    <x v="36"/>
    <x v="36"/>
    <n v="9648173"/>
    <n v="3851219"/>
    <n v="9648173"/>
    <x v="3"/>
    <x v="9"/>
  </r>
  <r>
    <x v="18"/>
    <s v="COMFACHOCO"/>
    <x v="4"/>
    <x v="36"/>
    <x v="37"/>
    <n v="9648173"/>
    <n v="3851219"/>
    <n v="9648173"/>
    <x v="1"/>
    <x v="1"/>
  </r>
  <r>
    <x v="19"/>
    <s v="GUAJIRA"/>
    <x v="0"/>
    <x v="0"/>
    <x v="0"/>
    <n v="7694956"/>
    <n v="6499856"/>
    <n v="8528938"/>
    <x v="0"/>
    <x v="0"/>
  </r>
  <r>
    <x v="19"/>
    <s v="GUAJIRA"/>
    <x v="1"/>
    <x v="1"/>
    <x v="1"/>
    <n v="3335267"/>
    <n v="3318116"/>
    <n v="4219374"/>
    <x v="0"/>
    <x v="0"/>
  </r>
  <r>
    <x v="19"/>
    <s v="GUAJIRA"/>
    <x v="2"/>
    <x v="2"/>
    <x v="2"/>
    <n v="0"/>
    <n v="0"/>
    <n v="0"/>
    <x v="0"/>
    <x v="0"/>
  </r>
  <r>
    <x v="19"/>
    <s v="GUAJIRA"/>
    <x v="3"/>
    <x v="3"/>
    <x v="3"/>
    <n v="4800"/>
    <n v="4800"/>
    <n v="7375"/>
    <x v="0"/>
    <x v="0"/>
  </r>
  <r>
    <x v="19"/>
    <s v="GUAJIRA"/>
    <x v="4"/>
    <x v="4"/>
    <x v="4"/>
    <n v="11035023"/>
    <n v="9822772"/>
    <n v="12755687"/>
    <x v="1"/>
    <x v="1"/>
  </r>
  <r>
    <x v="19"/>
    <s v="GUAJIRA"/>
    <x v="4"/>
    <x v="5"/>
    <x v="5"/>
    <m/>
    <m/>
    <m/>
    <x v="1"/>
    <x v="1"/>
  </r>
  <r>
    <x v="19"/>
    <s v="GUAJIRA"/>
    <x v="5"/>
    <x v="6"/>
    <x v="6"/>
    <n v="0"/>
    <n v="0"/>
    <n v="0"/>
    <x v="0"/>
    <x v="2"/>
  </r>
  <r>
    <x v="19"/>
    <s v="GUAJIRA"/>
    <x v="6"/>
    <x v="7"/>
    <x v="7"/>
    <n v="0"/>
    <n v="0"/>
    <n v="0"/>
    <x v="0"/>
    <x v="2"/>
  </r>
  <r>
    <x v="19"/>
    <s v="GUAJIRA"/>
    <x v="7"/>
    <x v="8"/>
    <x v="8"/>
    <n v="1819391"/>
    <n v="385729"/>
    <n v="1911305"/>
    <x v="0"/>
    <x v="2"/>
  </r>
  <r>
    <x v="19"/>
    <s v="GUAJIRA"/>
    <x v="8"/>
    <x v="9"/>
    <x v="9"/>
    <n v="0"/>
    <n v="0"/>
    <n v="0"/>
    <x v="0"/>
    <x v="2"/>
  </r>
  <r>
    <x v="19"/>
    <s v="GUAJIRA"/>
    <x v="4"/>
    <x v="10"/>
    <x v="10"/>
    <n v="1819391"/>
    <n v="385729"/>
    <n v="1911305"/>
    <x v="1"/>
    <x v="1"/>
  </r>
  <r>
    <x v="19"/>
    <s v="GUAJIRA"/>
    <x v="4"/>
    <x v="5"/>
    <x v="11"/>
    <m/>
    <m/>
    <m/>
    <x v="1"/>
    <x v="1"/>
  </r>
  <r>
    <x v="19"/>
    <s v="GUAJIRA"/>
    <x v="9"/>
    <x v="11"/>
    <x v="12"/>
    <n v="257546"/>
    <n v="257546"/>
    <n v="370190"/>
    <x v="0"/>
    <x v="3"/>
  </r>
  <r>
    <x v="19"/>
    <s v="GUAJIRA"/>
    <x v="10"/>
    <x v="12"/>
    <x v="13"/>
    <n v="0"/>
    <n v="0"/>
    <n v="0"/>
    <x v="0"/>
    <x v="3"/>
  </r>
  <r>
    <x v="19"/>
    <s v="GUAJIRA"/>
    <x v="11"/>
    <x v="13"/>
    <x v="0"/>
    <n v="49095"/>
    <n v="49095"/>
    <n v="0"/>
    <x v="0"/>
    <x v="3"/>
  </r>
  <r>
    <x v="19"/>
    <s v="GUAJIRA"/>
    <x v="12"/>
    <x v="14"/>
    <x v="1"/>
    <n v="0"/>
    <n v="0"/>
    <n v="0"/>
    <x v="0"/>
    <x v="3"/>
  </r>
  <r>
    <x v="19"/>
    <s v="GUAJIRA"/>
    <x v="13"/>
    <x v="15"/>
    <x v="2"/>
    <n v="0"/>
    <n v="0"/>
    <n v="0"/>
    <x v="0"/>
    <x v="3"/>
  </r>
  <r>
    <x v="19"/>
    <s v="GUAJIRA"/>
    <x v="14"/>
    <x v="16"/>
    <x v="14"/>
    <n v="0"/>
    <n v="0"/>
    <n v="0"/>
    <x v="0"/>
    <x v="3"/>
  </r>
  <r>
    <x v="19"/>
    <s v="GUAJIRA"/>
    <x v="15"/>
    <x v="17"/>
    <x v="3"/>
    <n v="0"/>
    <n v="0"/>
    <n v="0"/>
    <x v="0"/>
    <x v="3"/>
  </r>
  <r>
    <x v="19"/>
    <s v="GUAJIRA"/>
    <x v="4"/>
    <x v="18"/>
    <x v="15"/>
    <n v="306641"/>
    <n v="306641"/>
    <n v="370190"/>
    <x v="1"/>
    <x v="1"/>
  </r>
  <r>
    <x v="19"/>
    <s v="GUAJIRA"/>
    <x v="4"/>
    <x v="5"/>
    <x v="16"/>
    <m/>
    <m/>
    <m/>
    <x v="1"/>
    <x v="1"/>
  </r>
  <r>
    <x v="19"/>
    <s v="GUAJIRA"/>
    <x v="16"/>
    <x v="19"/>
    <x v="17"/>
    <n v="13460352"/>
    <n v="13460352"/>
    <n v="13460352"/>
    <x v="0"/>
    <x v="4"/>
  </r>
  <r>
    <x v="19"/>
    <s v="GUAJIRA"/>
    <x v="17"/>
    <x v="20"/>
    <x v="18"/>
    <n v="0"/>
    <n v="0"/>
    <n v="0"/>
    <x v="0"/>
    <x v="4"/>
  </r>
  <r>
    <x v="19"/>
    <s v="GUAJIRA"/>
    <x v="4"/>
    <x v="21"/>
    <x v="19"/>
    <n v="-3758038"/>
    <n v="-3758038"/>
    <n v="-3958427"/>
    <x v="1"/>
    <x v="1"/>
  </r>
  <r>
    <x v="19"/>
    <s v="GUAJIRA"/>
    <x v="18"/>
    <x v="22"/>
    <x v="20"/>
    <n v="0"/>
    <n v="0"/>
    <n v="0"/>
    <x v="0"/>
    <x v="4"/>
  </r>
  <r>
    <x v="19"/>
    <s v="GUAJIRA"/>
    <x v="19"/>
    <x v="23"/>
    <x v="21"/>
    <n v="-3758038"/>
    <n v="-3758038"/>
    <n v="-3958427"/>
    <x v="0"/>
    <x v="4"/>
  </r>
  <r>
    <x v="19"/>
    <s v="GUAJIRA"/>
    <x v="4"/>
    <x v="24"/>
    <x v="16"/>
    <n v="9702314"/>
    <n v="9702314"/>
    <n v="9501925"/>
    <x v="1"/>
    <x v="1"/>
  </r>
  <r>
    <x v="19"/>
    <s v="GUAJIRA"/>
    <x v="4"/>
    <x v="5"/>
    <x v="22"/>
    <m/>
    <m/>
    <m/>
    <x v="1"/>
    <x v="1"/>
  </r>
  <r>
    <x v="19"/>
    <s v="GUAJIRA"/>
    <x v="20"/>
    <x v="25"/>
    <x v="23"/>
    <n v="2474020"/>
    <n v="1303841"/>
    <n v="3187300"/>
    <x v="0"/>
    <x v="5"/>
  </r>
  <r>
    <x v="19"/>
    <s v="GUAJIRA"/>
    <x v="21"/>
    <x v="26"/>
    <x v="24"/>
    <n v="0"/>
    <n v="0"/>
    <n v="0"/>
    <x v="0"/>
    <x v="5"/>
  </r>
  <r>
    <x v="19"/>
    <s v="GUAJIRA"/>
    <x v="4"/>
    <x v="27"/>
    <x v="22"/>
    <n v="2474020"/>
    <n v="1303841"/>
    <n v="3187300"/>
    <x v="1"/>
    <x v="1"/>
  </r>
  <r>
    <x v="19"/>
    <s v="GUAJIRA"/>
    <x v="4"/>
    <x v="5"/>
    <x v="25"/>
    <m/>
    <m/>
    <m/>
    <x v="1"/>
    <x v="1"/>
  </r>
  <r>
    <x v="19"/>
    <s v="GUAJIRA"/>
    <x v="22"/>
    <x v="28"/>
    <x v="26"/>
    <n v="1330248"/>
    <n v="1213471"/>
    <n v="1988416"/>
    <x v="0"/>
    <x v="6"/>
  </r>
  <r>
    <x v="19"/>
    <s v="GUAJIRA"/>
    <x v="23"/>
    <x v="29"/>
    <x v="27"/>
    <n v="0"/>
    <n v="0"/>
    <n v="0"/>
    <x v="0"/>
    <x v="6"/>
  </r>
  <r>
    <x v="19"/>
    <s v="GUAJIRA"/>
    <x v="4"/>
    <x v="30"/>
    <x v="25"/>
    <n v="1330248"/>
    <n v="1213471"/>
    <n v="1988416"/>
    <x v="1"/>
    <x v="1"/>
  </r>
  <r>
    <x v="19"/>
    <s v="GUAJIRA"/>
    <x v="4"/>
    <x v="5"/>
    <x v="28"/>
    <m/>
    <m/>
    <m/>
    <x v="1"/>
    <x v="1"/>
  </r>
  <r>
    <x v="19"/>
    <s v="GUAJIRA"/>
    <x v="24"/>
    <x v="31"/>
    <x v="29"/>
    <n v="0"/>
    <n v="0"/>
    <n v="0"/>
    <x v="0"/>
    <x v="7"/>
  </r>
  <r>
    <x v="19"/>
    <s v="GUAJIRA"/>
    <x v="25"/>
    <x v="32"/>
    <x v="30"/>
    <n v="18286683"/>
    <n v="17350351"/>
    <n v="18286683.100000001"/>
    <x v="0"/>
    <x v="7"/>
  </r>
  <r>
    <x v="19"/>
    <s v="GUAJIRA"/>
    <x v="26"/>
    <x v="33"/>
    <x v="31"/>
    <n v="0"/>
    <n v="0"/>
    <n v="0"/>
    <x v="0"/>
    <x v="7"/>
  </r>
  <r>
    <x v="19"/>
    <s v="GUAJIRA"/>
    <x v="4"/>
    <x v="34"/>
    <x v="28"/>
    <n v="18286683"/>
    <n v="17350351"/>
    <n v="18286683.100000001"/>
    <x v="1"/>
    <x v="1"/>
  </r>
  <r>
    <x v="19"/>
    <s v="GUAJIRA"/>
    <x v="4"/>
    <x v="35"/>
    <x v="32"/>
    <n v="44954320"/>
    <n v="40085119"/>
    <n v="48001506.100000001"/>
    <x v="1"/>
    <x v="1"/>
  </r>
  <r>
    <x v="19"/>
    <s v="GUAJIRA"/>
    <x v="4"/>
    <x v="5"/>
    <x v="33"/>
    <m/>
    <m/>
    <m/>
    <x v="1"/>
    <x v="1"/>
  </r>
  <r>
    <x v="19"/>
    <s v="GUAJIRA"/>
    <x v="27"/>
    <x v="5"/>
    <x v="34"/>
    <n v="77270643"/>
    <n v="67166639"/>
    <n v="87832382.5"/>
    <x v="2"/>
    <x v="8"/>
  </r>
  <r>
    <x v="19"/>
    <s v="GUAJIRA"/>
    <x v="4"/>
    <x v="5"/>
    <x v="33"/>
    <m/>
    <m/>
    <m/>
    <x v="1"/>
    <x v="1"/>
  </r>
  <r>
    <x v="19"/>
    <s v="GUAJIRA"/>
    <x v="4"/>
    <x v="5"/>
    <x v="35"/>
    <m/>
    <m/>
    <m/>
    <x v="1"/>
    <x v="1"/>
  </r>
  <r>
    <x v="19"/>
    <s v="GUAJIRA"/>
    <x v="28"/>
    <x v="36"/>
    <x v="36"/>
    <n v="0"/>
    <n v="0"/>
    <n v="0"/>
    <x v="3"/>
    <x v="9"/>
  </r>
  <r>
    <x v="19"/>
    <s v="GUAJIRA"/>
    <x v="4"/>
    <x v="36"/>
    <x v="37"/>
    <n v="0"/>
    <n v="0"/>
    <n v="0"/>
    <x v="1"/>
    <x v="1"/>
  </r>
  <r>
    <x v="20"/>
    <s v="COMFAMILIAR DEL HUILA"/>
    <x v="0"/>
    <x v="0"/>
    <x v="0"/>
    <n v="91220889.344909996"/>
    <n v="85227005"/>
    <n v="95020813"/>
    <x v="0"/>
    <x v="0"/>
  </r>
  <r>
    <x v="20"/>
    <s v="COMFAMILIAR DEL HUILA"/>
    <x v="1"/>
    <x v="1"/>
    <x v="1"/>
    <n v="0"/>
    <n v="0"/>
    <n v="0"/>
    <x v="0"/>
    <x v="0"/>
  </r>
  <r>
    <x v="20"/>
    <s v="COMFAMILIAR DEL HUILA"/>
    <x v="2"/>
    <x v="2"/>
    <x v="2"/>
    <n v="0"/>
    <n v="0"/>
    <n v="0"/>
    <x v="0"/>
    <x v="0"/>
  </r>
  <r>
    <x v="20"/>
    <s v="COMFAMILIAR DEL HUILA"/>
    <x v="3"/>
    <x v="3"/>
    <x v="3"/>
    <n v="0"/>
    <n v="0"/>
    <n v="0"/>
    <x v="0"/>
    <x v="0"/>
  </r>
  <r>
    <x v="20"/>
    <s v="COMFAMILIAR DEL HUILA"/>
    <x v="4"/>
    <x v="4"/>
    <x v="4"/>
    <n v="91220889.344909996"/>
    <n v="85227005"/>
    <n v="95020813"/>
    <x v="1"/>
    <x v="1"/>
  </r>
  <r>
    <x v="20"/>
    <s v="COMFAMILIAR DEL HUILA"/>
    <x v="4"/>
    <x v="5"/>
    <x v="5"/>
    <m/>
    <m/>
    <m/>
    <x v="1"/>
    <x v="1"/>
  </r>
  <r>
    <x v="20"/>
    <s v="COMFAMILIAR DEL HUILA"/>
    <x v="5"/>
    <x v="6"/>
    <x v="6"/>
    <n v="15880"/>
    <n v="15540"/>
    <n v="17836"/>
    <x v="0"/>
    <x v="2"/>
  </r>
  <r>
    <x v="20"/>
    <s v="COMFAMILIAR DEL HUILA"/>
    <x v="6"/>
    <x v="7"/>
    <x v="7"/>
    <n v="0"/>
    <n v="0"/>
    <n v="0"/>
    <x v="0"/>
    <x v="2"/>
  </r>
  <r>
    <x v="20"/>
    <s v="COMFAMILIAR DEL HUILA"/>
    <x v="7"/>
    <x v="8"/>
    <x v="8"/>
    <n v="10380109.08962"/>
    <n v="7371902"/>
    <n v="11007812"/>
    <x v="0"/>
    <x v="2"/>
  </r>
  <r>
    <x v="20"/>
    <s v="COMFAMILIAR DEL HUILA"/>
    <x v="8"/>
    <x v="9"/>
    <x v="9"/>
    <n v="0"/>
    <n v="0"/>
    <n v="0"/>
    <x v="0"/>
    <x v="2"/>
  </r>
  <r>
    <x v="20"/>
    <s v="COMFAMILIAR DEL HUILA"/>
    <x v="4"/>
    <x v="10"/>
    <x v="10"/>
    <n v="10395989.08962"/>
    <n v="7387442"/>
    <n v="11025648"/>
    <x v="1"/>
    <x v="1"/>
  </r>
  <r>
    <x v="20"/>
    <s v="COMFAMILIAR DEL HUILA"/>
    <x v="4"/>
    <x v="5"/>
    <x v="11"/>
    <m/>
    <m/>
    <m/>
    <x v="1"/>
    <x v="1"/>
  </r>
  <r>
    <x v="20"/>
    <s v="COMFAMILIAR DEL HUILA"/>
    <x v="9"/>
    <x v="11"/>
    <x v="12"/>
    <n v="830814.37051000004"/>
    <n v="830814"/>
    <n v="830814"/>
    <x v="0"/>
    <x v="3"/>
  </r>
  <r>
    <x v="20"/>
    <s v="COMFAMILIAR DEL HUILA"/>
    <x v="10"/>
    <x v="12"/>
    <x v="13"/>
    <n v="15333269.18001"/>
    <n v="7856890"/>
    <n v="11264451"/>
    <x v="0"/>
    <x v="3"/>
  </r>
  <r>
    <x v="20"/>
    <s v="COMFAMILIAR DEL HUILA"/>
    <x v="11"/>
    <x v="13"/>
    <x v="0"/>
    <n v="0"/>
    <n v="0"/>
    <n v="0"/>
    <x v="0"/>
    <x v="3"/>
  </r>
  <r>
    <x v="20"/>
    <s v="COMFAMILIAR DEL HUILA"/>
    <x v="12"/>
    <x v="14"/>
    <x v="1"/>
    <n v="0"/>
    <n v="0"/>
    <n v="0"/>
    <x v="0"/>
    <x v="3"/>
  </r>
  <r>
    <x v="20"/>
    <s v="COMFAMILIAR DEL HUILA"/>
    <x v="13"/>
    <x v="15"/>
    <x v="2"/>
    <n v="0"/>
    <n v="0"/>
    <n v="0"/>
    <x v="0"/>
    <x v="3"/>
  </r>
  <r>
    <x v="20"/>
    <s v="COMFAMILIAR DEL HUILA"/>
    <x v="14"/>
    <x v="16"/>
    <x v="14"/>
    <n v="500198.09382000001"/>
    <n v="500312"/>
    <n v="600997"/>
    <x v="0"/>
    <x v="3"/>
  </r>
  <r>
    <x v="20"/>
    <s v="COMFAMILIAR DEL HUILA"/>
    <x v="15"/>
    <x v="17"/>
    <x v="3"/>
    <n v="0"/>
    <n v="0"/>
    <n v="0"/>
    <x v="0"/>
    <x v="3"/>
  </r>
  <r>
    <x v="20"/>
    <s v="COMFAMILIAR DEL HUILA"/>
    <x v="4"/>
    <x v="18"/>
    <x v="15"/>
    <n v="16664281.644340001"/>
    <n v="9188016"/>
    <n v="12696262"/>
    <x v="1"/>
    <x v="1"/>
  </r>
  <r>
    <x v="20"/>
    <s v="COMFAMILIAR DEL HUILA"/>
    <x v="4"/>
    <x v="5"/>
    <x v="16"/>
    <m/>
    <m/>
    <m/>
    <x v="1"/>
    <x v="1"/>
  </r>
  <r>
    <x v="20"/>
    <s v="COMFAMILIAR DEL HUILA"/>
    <x v="16"/>
    <x v="19"/>
    <x v="17"/>
    <n v="22251854.62153"/>
    <n v="22251855"/>
    <n v="22251855"/>
    <x v="0"/>
    <x v="4"/>
  </r>
  <r>
    <x v="20"/>
    <s v="COMFAMILIAR DEL HUILA"/>
    <x v="17"/>
    <x v="20"/>
    <x v="18"/>
    <n v="0"/>
    <n v="0"/>
    <n v="0"/>
    <x v="0"/>
    <x v="4"/>
  </r>
  <r>
    <x v="20"/>
    <s v="COMFAMILIAR DEL HUILA"/>
    <x v="4"/>
    <x v="21"/>
    <x v="19"/>
    <n v="-15060860.085980002"/>
    <n v="-14870350"/>
    <n v="-15255158"/>
    <x v="1"/>
    <x v="1"/>
  </r>
  <r>
    <x v="20"/>
    <s v="COMFAMILIAR DEL HUILA"/>
    <x v="18"/>
    <x v="22"/>
    <x v="20"/>
    <n v="-3274036.0458800001"/>
    <n v="-3083526"/>
    <n v="-3468334"/>
    <x v="0"/>
    <x v="4"/>
  </r>
  <r>
    <x v="20"/>
    <s v="COMFAMILIAR DEL HUILA"/>
    <x v="19"/>
    <x v="23"/>
    <x v="21"/>
    <n v="-11786824.040100001"/>
    <n v="-11786824"/>
    <n v="-11786824"/>
    <x v="0"/>
    <x v="4"/>
  </r>
  <r>
    <x v="20"/>
    <s v="COMFAMILIAR DEL HUILA"/>
    <x v="4"/>
    <x v="24"/>
    <x v="16"/>
    <n v="7190994.5355499983"/>
    <n v="7381505"/>
    <n v="6996697"/>
    <x v="1"/>
    <x v="1"/>
  </r>
  <r>
    <x v="20"/>
    <s v="COMFAMILIAR DEL HUILA"/>
    <x v="4"/>
    <x v="5"/>
    <x v="22"/>
    <m/>
    <m/>
    <m/>
    <x v="1"/>
    <x v="1"/>
  </r>
  <r>
    <x v="20"/>
    <s v="COMFAMILIAR DEL HUILA"/>
    <x v="20"/>
    <x v="25"/>
    <x v="23"/>
    <n v="81903"/>
    <n v="13670148.902770141"/>
    <n v="6152178"/>
    <x v="0"/>
    <x v="5"/>
  </r>
  <r>
    <x v="20"/>
    <s v="COMFAMILIAR DEL HUILA"/>
    <x v="21"/>
    <x v="26"/>
    <x v="24"/>
    <n v="0"/>
    <n v="0"/>
    <n v="0"/>
    <x v="0"/>
    <x v="5"/>
  </r>
  <r>
    <x v="20"/>
    <s v="COMFAMILIAR DEL HUILA"/>
    <x v="4"/>
    <x v="27"/>
    <x v="22"/>
    <n v="81903"/>
    <n v="13670148.902770141"/>
    <n v="6152178"/>
    <x v="1"/>
    <x v="1"/>
  </r>
  <r>
    <x v="20"/>
    <s v="COMFAMILIAR DEL HUILA"/>
    <x v="4"/>
    <x v="5"/>
    <x v="25"/>
    <m/>
    <m/>
    <m/>
    <x v="1"/>
    <x v="1"/>
  </r>
  <r>
    <x v="20"/>
    <s v="COMFAMILIAR DEL HUILA"/>
    <x v="22"/>
    <x v="28"/>
    <x v="26"/>
    <n v="0"/>
    <n v="0"/>
    <n v="0"/>
    <x v="0"/>
    <x v="6"/>
  </r>
  <r>
    <x v="20"/>
    <s v="COMFAMILIAR DEL HUILA"/>
    <x v="23"/>
    <x v="29"/>
    <x v="27"/>
    <n v="0"/>
    <n v="0"/>
    <n v="0"/>
    <x v="0"/>
    <x v="6"/>
  </r>
  <r>
    <x v="20"/>
    <s v="COMFAMILIAR DEL HUILA"/>
    <x v="4"/>
    <x v="30"/>
    <x v="25"/>
    <n v="0"/>
    <n v="0"/>
    <n v="0"/>
    <x v="1"/>
    <x v="1"/>
  </r>
  <r>
    <x v="20"/>
    <s v="COMFAMILIAR DEL HUILA"/>
    <x v="4"/>
    <x v="5"/>
    <x v="28"/>
    <m/>
    <m/>
    <m/>
    <x v="1"/>
    <x v="1"/>
  </r>
  <r>
    <x v="20"/>
    <s v="COMFAMILIAR DEL HUILA"/>
    <x v="24"/>
    <x v="31"/>
    <x v="29"/>
    <n v="0"/>
    <n v="0"/>
    <n v="0"/>
    <x v="0"/>
    <x v="7"/>
  </r>
  <r>
    <x v="20"/>
    <s v="COMFAMILIAR DEL HUILA"/>
    <x v="25"/>
    <x v="32"/>
    <x v="30"/>
    <n v="16553850.085000001"/>
    <n v="16553850"/>
    <n v="16553850"/>
    <x v="0"/>
    <x v="7"/>
  </r>
  <r>
    <x v="20"/>
    <s v="COMFAMILIAR DEL HUILA"/>
    <x v="26"/>
    <x v="33"/>
    <x v="31"/>
    <n v="0"/>
    <n v="0"/>
    <n v="0"/>
    <x v="0"/>
    <x v="7"/>
  </r>
  <r>
    <x v="20"/>
    <s v="COMFAMILIAR DEL HUILA"/>
    <x v="4"/>
    <x v="34"/>
    <x v="28"/>
    <n v="16553850.085000001"/>
    <n v="16553850"/>
    <n v="16553850"/>
    <x v="1"/>
    <x v="1"/>
  </r>
  <r>
    <x v="20"/>
    <s v="COMFAMILIAR DEL HUILA"/>
    <x v="4"/>
    <x v="35"/>
    <x v="32"/>
    <n v="142107907.69942001"/>
    <n v="139407966.90277016"/>
    <n v="148445448"/>
    <x v="1"/>
    <x v="1"/>
  </r>
  <r>
    <x v="20"/>
    <s v="COMFAMILIAR DEL HUILA"/>
    <x v="4"/>
    <x v="5"/>
    <x v="33"/>
    <m/>
    <m/>
    <m/>
    <x v="1"/>
    <x v="1"/>
  </r>
  <r>
    <x v="20"/>
    <s v="COMFAMILIAR DEL HUILA"/>
    <x v="27"/>
    <x v="5"/>
    <x v="34"/>
    <n v="257684903.45522001"/>
    <n v="229556335.90277016"/>
    <n v="287096977"/>
    <x v="2"/>
    <x v="8"/>
  </r>
  <r>
    <x v="20"/>
    <s v="COMFAMILIAR DEL HUILA"/>
    <x v="4"/>
    <x v="5"/>
    <x v="33"/>
    <m/>
    <m/>
    <m/>
    <x v="1"/>
    <x v="1"/>
  </r>
  <r>
    <x v="20"/>
    <s v="COMFAMILIAR DEL HUILA"/>
    <x v="4"/>
    <x v="5"/>
    <x v="35"/>
    <m/>
    <m/>
    <m/>
    <x v="1"/>
    <x v="1"/>
  </r>
  <r>
    <x v="20"/>
    <s v="COMFAMILIAR DEL HUILA"/>
    <x v="28"/>
    <x v="36"/>
    <x v="36"/>
    <n v="34068466.610310003"/>
    <n v="27736108"/>
    <n v="41393178"/>
    <x v="3"/>
    <x v="9"/>
  </r>
  <r>
    <x v="20"/>
    <s v="COMFAMILIAR DEL HUILA"/>
    <x v="4"/>
    <x v="36"/>
    <x v="37"/>
    <n v="34068466.610310003"/>
    <n v="27736108"/>
    <n v="41393178"/>
    <x v="1"/>
    <x v="1"/>
  </r>
  <r>
    <x v="21"/>
    <s v="CAJAMAG"/>
    <x v="0"/>
    <x v="0"/>
    <x v="0"/>
    <n v="12241710"/>
    <n v="9844152"/>
    <n v="15289836"/>
    <x v="0"/>
    <x v="0"/>
  </r>
  <r>
    <x v="21"/>
    <s v="CAJAMAG"/>
    <x v="1"/>
    <x v="1"/>
    <x v="1"/>
    <n v="0"/>
    <n v="0"/>
    <n v="0"/>
    <x v="0"/>
    <x v="0"/>
  </r>
  <r>
    <x v="21"/>
    <s v="CAJAMAG"/>
    <x v="2"/>
    <x v="2"/>
    <x v="2"/>
    <n v="0"/>
    <n v="0"/>
    <n v="0"/>
    <x v="0"/>
    <x v="0"/>
  </r>
  <r>
    <x v="21"/>
    <s v="CAJAMAG"/>
    <x v="3"/>
    <x v="3"/>
    <x v="3"/>
    <n v="0"/>
    <n v="0"/>
    <n v="0"/>
    <x v="0"/>
    <x v="0"/>
  </r>
  <r>
    <x v="21"/>
    <s v="CAJAMAG"/>
    <x v="4"/>
    <x v="4"/>
    <x v="4"/>
    <n v="12241710"/>
    <n v="9844152"/>
    <n v="15289836"/>
    <x v="1"/>
    <x v="1"/>
  </r>
  <r>
    <x v="21"/>
    <s v="CAJAMAG"/>
    <x v="4"/>
    <x v="5"/>
    <x v="5"/>
    <m/>
    <m/>
    <m/>
    <x v="1"/>
    <x v="1"/>
  </r>
  <r>
    <x v="21"/>
    <s v="CAJAMAG"/>
    <x v="5"/>
    <x v="6"/>
    <x v="6"/>
    <n v="0"/>
    <n v="0"/>
    <n v="0"/>
    <x v="0"/>
    <x v="2"/>
  </r>
  <r>
    <x v="21"/>
    <s v="CAJAMAG"/>
    <x v="6"/>
    <x v="7"/>
    <x v="7"/>
    <n v="0"/>
    <n v="0"/>
    <n v="0"/>
    <x v="0"/>
    <x v="2"/>
  </r>
  <r>
    <x v="21"/>
    <s v="CAJAMAG"/>
    <x v="7"/>
    <x v="8"/>
    <x v="8"/>
    <n v="2943740"/>
    <n v="2910466"/>
    <n v="2978770"/>
    <x v="0"/>
    <x v="2"/>
  </r>
  <r>
    <x v="21"/>
    <s v="CAJAMAG"/>
    <x v="8"/>
    <x v="9"/>
    <x v="9"/>
    <n v="0"/>
    <n v="0"/>
    <n v="0"/>
    <x v="0"/>
    <x v="2"/>
  </r>
  <r>
    <x v="21"/>
    <s v="CAJAMAG"/>
    <x v="4"/>
    <x v="10"/>
    <x v="10"/>
    <n v="2943740"/>
    <n v="2910466"/>
    <n v="2978770"/>
    <x v="1"/>
    <x v="1"/>
  </r>
  <r>
    <x v="21"/>
    <s v="CAJAMAG"/>
    <x v="4"/>
    <x v="5"/>
    <x v="11"/>
    <m/>
    <m/>
    <m/>
    <x v="1"/>
    <x v="1"/>
  </r>
  <r>
    <x v="21"/>
    <s v="CAJAMAG"/>
    <x v="9"/>
    <x v="11"/>
    <x v="12"/>
    <n v="5700901"/>
    <n v="5270308"/>
    <n v="7178654"/>
    <x v="0"/>
    <x v="3"/>
  </r>
  <r>
    <x v="21"/>
    <s v="CAJAMAG"/>
    <x v="10"/>
    <x v="12"/>
    <x v="13"/>
    <n v="0"/>
    <n v="0"/>
    <n v="0"/>
    <x v="0"/>
    <x v="3"/>
  </r>
  <r>
    <x v="21"/>
    <s v="CAJAMAG"/>
    <x v="11"/>
    <x v="13"/>
    <x v="0"/>
    <n v="0"/>
    <n v="0"/>
    <n v="0"/>
    <x v="0"/>
    <x v="3"/>
  </r>
  <r>
    <x v="21"/>
    <s v="CAJAMAG"/>
    <x v="12"/>
    <x v="14"/>
    <x v="1"/>
    <n v="0"/>
    <n v="0"/>
    <n v="0"/>
    <x v="0"/>
    <x v="3"/>
  </r>
  <r>
    <x v="21"/>
    <s v="CAJAMAG"/>
    <x v="13"/>
    <x v="15"/>
    <x v="2"/>
    <n v="0"/>
    <n v="0"/>
    <n v="0"/>
    <x v="0"/>
    <x v="3"/>
  </r>
  <r>
    <x v="21"/>
    <s v="CAJAMAG"/>
    <x v="14"/>
    <x v="16"/>
    <x v="14"/>
    <n v="0"/>
    <n v="0"/>
    <n v="0"/>
    <x v="0"/>
    <x v="3"/>
  </r>
  <r>
    <x v="21"/>
    <s v="CAJAMAG"/>
    <x v="15"/>
    <x v="17"/>
    <x v="3"/>
    <n v="0"/>
    <n v="0"/>
    <n v="0"/>
    <x v="0"/>
    <x v="3"/>
  </r>
  <r>
    <x v="21"/>
    <s v="CAJAMAG"/>
    <x v="4"/>
    <x v="18"/>
    <x v="15"/>
    <n v="5700901"/>
    <n v="5270308"/>
    <n v="7178654"/>
    <x v="1"/>
    <x v="1"/>
  </r>
  <r>
    <x v="21"/>
    <s v="CAJAMAG"/>
    <x v="4"/>
    <x v="5"/>
    <x v="16"/>
    <m/>
    <m/>
    <m/>
    <x v="1"/>
    <x v="1"/>
  </r>
  <r>
    <x v="21"/>
    <s v="CAJAMAG"/>
    <x v="16"/>
    <x v="19"/>
    <x v="17"/>
    <n v="3083815"/>
    <n v="3174702"/>
    <n v="2290381"/>
    <x v="0"/>
    <x v="4"/>
  </r>
  <r>
    <x v="21"/>
    <s v="CAJAMAG"/>
    <x v="17"/>
    <x v="20"/>
    <x v="18"/>
    <n v="0"/>
    <n v="0"/>
    <n v="0"/>
    <x v="0"/>
    <x v="4"/>
  </r>
  <r>
    <x v="21"/>
    <s v="CAJAMAG"/>
    <x v="4"/>
    <x v="21"/>
    <x v="19"/>
    <n v="194183"/>
    <n v="194183"/>
    <n v="0"/>
    <x v="1"/>
    <x v="1"/>
  </r>
  <r>
    <x v="21"/>
    <s v="CAJAMAG"/>
    <x v="18"/>
    <x v="22"/>
    <x v="20"/>
    <n v="0"/>
    <n v="0"/>
    <n v="0"/>
    <x v="0"/>
    <x v="4"/>
  </r>
  <r>
    <x v="21"/>
    <s v="CAJAMAG"/>
    <x v="19"/>
    <x v="23"/>
    <x v="21"/>
    <n v="194183"/>
    <n v="194183"/>
    <n v="0"/>
    <x v="0"/>
    <x v="4"/>
  </r>
  <r>
    <x v="21"/>
    <s v="CAJAMAG"/>
    <x v="4"/>
    <x v="24"/>
    <x v="16"/>
    <n v="3277998"/>
    <n v="3368885"/>
    <n v="2290381"/>
    <x v="1"/>
    <x v="1"/>
  </r>
  <r>
    <x v="21"/>
    <s v="CAJAMAG"/>
    <x v="4"/>
    <x v="5"/>
    <x v="22"/>
    <m/>
    <m/>
    <m/>
    <x v="1"/>
    <x v="1"/>
  </r>
  <r>
    <x v="21"/>
    <s v="CAJAMAG"/>
    <x v="20"/>
    <x v="25"/>
    <x v="23"/>
    <n v="2421658"/>
    <n v="4062160"/>
    <n v="5559281"/>
    <x v="0"/>
    <x v="5"/>
  </r>
  <r>
    <x v="21"/>
    <s v="CAJAMAG"/>
    <x v="21"/>
    <x v="26"/>
    <x v="24"/>
    <n v="0"/>
    <n v="0"/>
    <n v="0"/>
    <x v="0"/>
    <x v="5"/>
  </r>
  <r>
    <x v="21"/>
    <s v="CAJAMAG"/>
    <x v="4"/>
    <x v="27"/>
    <x v="22"/>
    <n v="2421658"/>
    <n v="4062160"/>
    <n v="5559281"/>
    <x v="1"/>
    <x v="1"/>
  </r>
  <r>
    <x v="21"/>
    <s v="CAJAMAG"/>
    <x v="4"/>
    <x v="5"/>
    <x v="25"/>
    <m/>
    <m/>
    <m/>
    <x v="1"/>
    <x v="1"/>
  </r>
  <r>
    <x v="21"/>
    <s v="CAJAMAG"/>
    <x v="22"/>
    <x v="28"/>
    <x v="26"/>
    <n v="6483309"/>
    <n v="4987014"/>
    <n v="4678164"/>
    <x v="0"/>
    <x v="6"/>
  </r>
  <r>
    <x v="21"/>
    <s v="CAJAMAG"/>
    <x v="23"/>
    <x v="29"/>
    <x v="27"/>
    <n v="0"/>
    <n v="0"/>
    <n v="0"/>
    <x v="0"/>
    <x v="6"/>
  </r>
  <r>
    <x v="21"/>
    <s v="CAJAMAG"/>
    <x v="4"/>
    <x v="30"/>
    <x v="25"/>
    <n v="6483309"/>
    <n v="4987014"/>
    <n v="4678164"/>
    <x v="1"/>
    <x v="1"/>
  </r>
  <r>
    <x v="21"/>
    <s v="CAJAMAG"/>
    <x v="4"/>
    <x v="5"/>
    <x v="28"/>
    <m/>
    <m/>
    <m/>
    <x v="1"/>
    <x v="1"/>
  </r>
  <r>
    <x v="21"/>
    <s v="CAJAMAG"/>
    <x v="24"/>
    <x v="31"/>
    <x v="29"/>
    <n v="0"/>
    <n v="0"/>
    <n v="0"/>
    <x v="0"/>
    <x v="7"/>
  </r>
  <r>
    <x v="21"/>
    <s v="CAJAMAG"/>
    <x v="25"/>
    <x v="32"/>
    <x v="30"/>
    <n v="18344222"/>
    <n v="16607803"/>
    <n v="18353799"/>
    <x v="0"/>
    <x v="7"/>
  </r>
  <r>
    <x v="21"/>
    <s v="CAJAMAG"/>
    <x v="26"/>
    <x v="33"/>
    <x v="31"/>
    <n v="0"/>
    <n v="0"/>
    <n v="0"/>
    <x v="0"/>
    <x v="7"/>
  </r>
  <r>
    <x v="21"/>
    <s v="CAJAMAG"/>
    <x v="4"/>
    <x v="34"/>
    <x v="28"/>
    <n v="18344222"/>
    <n v="16607803"/>
    <n v="18353799"/>
    <x v="1"/>
    <x v="1"/>
  </r>
  <r>
    <x v="21"/>
    <s v="CAJAMAG"/>
    <x v="4"/>
    <x v="35"/>
    <x v="32"/>
    <n v="51413538"/>
    <n v="47050788"/>
    <n v="56328885"/>
    <x v="1"/>
    <x v="1"/>
  </r>
  <r>
    <x v="21"/>
    <s v="CAJAMAG"/>
    <x v="4"/>
    <x v="5"/>
    <x v="33"/>
    <m/>
    <m/>
    <m/>
    <x v="1"/>
    <x v="1"/>
  </r>
  <r>
    <x v="21"/>
    <s v="CAJAMAG"/>
    <x v="27"/>
    <x v="5"/>
    <x v="34"/>
    <n v="72647739"/>
    <n v="63669102"/>
    <n v="79597791"/>
    <x v="2"/>
    <x v="8"/>
  </r>
  <r>
    <x v="21"/>
    <s v="CAJAMAG"/>
    <x v="4"/>
    <x v="5"/>
    <x v="33"/>
    <m/>
    <m/>
    <m/>
    <x v="1"/>
    <x v="1"/>
  </r>
  <r>
    <x v="21"/>
    <s v="CAJAMAG"/>
    <x v="4"/>
    <x v="5"/>
    <x v="35"/>
    <m/>
    <m/>
    <m/>
    <x v="1"/>
    <x v="1"/>
  </r>
  <r>
    <x v="21"/>
    <s v="CAJAMAG"/>
    <x v="28"/>
    <x v="36"/>
    <x v="36"/>
    <n v="0"/>
    <n v="0"/>
    <n v="0"/>
    <x v="3"/>
    <x v="9"/>
  </r>
  <r>
    <x v="21"/>
    <s v="CAJAMAG"/>
    <x v="4"/>
    <x v="36"/>
    <x v="37"/>
    <n v="0"/>
    <n v="0"/>
    <n v="0"/>
    <x v="1"/>
    <x v="1"/>
  </r>
  <r>
    <x v="22"/>
    <s v="COFREM"/>
    <x v="0"/>
    <x v="0"/>
    <x v="0"/>
    <n v="34873372"/>
    <n v="29084772"/>
    <n v="37437882.478730001"/>
    <x v="0"/>
    <x v="0"/>
  </r>
  <r>
    <x v="22"/>
    <s v="COFREM"/>
    <x v="1"/>
    <x v="1"/>
    <x v="1"/>
    <n v="0"/>
    <n v="0"/>
    <n v="0"/>
    <x v="0"/>
    <x v="0"/>
  </r>
  <r>
    <x v="22"/>
    <s v="COFREM"/>
    <x v="2"/>
    <x v="2"/>
    <x v="2"/>
    <n v="0"/>
    <n v="0"/>
    <n v="0"/>
    <x v="0"/>
    <x v="0"/>
  </r>
  <r>
    <x v="22"/>
    <s v="COFREM"/>
    <x v="3"/>
    <x v="3"/>
    <x v="3"/>
    <n v="0"/>
    <n v="0"/>
    <n v="0"/>
    <x v="0"/>
    <x v="0"/>
  </r>
  <r>
    <x v="22"/>
    <s v="COFREM"/>
    <x v="4"/>
    <x v="4"/>
    <x v="4"/>
    <n v="34873372"/>
    <n v="29084772"/>
    <n v="37437882.478730001"/>
    <x v="1"/>
    <x v="1"/>
  </r>
  <r>
    <x v="22"/>
    <s v="COFREM"/>
    <x v="4"/>
    <x v="5"/>
    <x v="5"/>
    <m/>
    <m/>
    <m/>
    <x v="1"/>
    <x v="1"/>
  </r>
  <r>
    <x v="22"/>
    <s v="COFREM"/>
    <x v="5"/>
    <x v="6"/>
    <x v="6"/>
    <n v="32585"/>
    <n v="32585"/>
    <n v="32585.039000000001"/>
    <x v="0"/>
    <x v="2"/>
  </r>
  <r>
    <x v="22"/>
    <s v="COFREM"/>
    <x v="6"/>
    <x v="7"/>
    <x v="7"/>
    <n v="0"/>
    <n v="0"/>
    <n v="0"/>
    <x v="0"/>
    <x v="2"/>
  </r>
  <r>
    <x v="22"/>
    <s v="COFREM"/>
    <x v="7"/>
    <x v="8"/>
    <x v="8"/>
    <n v="0"/>
    <n v="0"/>
    <n v="1151306.9567200001"/>
    <x v="0"/>
    <x v="2"/>
  </r>
  <r>
    <x v="22"/>
    <s v="COFREM"/>
    <x v="8"/>
    <x v="9"/>
    <x v="9"/>
    <n v="0"/>
    <n v="0"/>
    <n v="0"/>
    <x v="0"/>
    <x v="2"/>
  </r>
  <r>
    <x v="22"/>
    <s v="COFREM"/>
    <x v="4"/>
    <x v="10"/>
    <x v="10"/>
    <n v="32585"/>
    <n v="32585"/>
    <n v="1183891.9957200002"/>
    <x v="1"/>
    <x v="1"/>
  </r>
  <r>
    <x v="22"/>
    <s v="COFREM"/>
    <x v="4"/>
    <x v="5"/>
    <x v="11"/>
    <m/>
    <m/>
    <m/>
    <x v="1"/>
    <x v="1"/>
  </r>
  <r>
    <x v="22"/>
    <s v="COFREM"/>
    <x v="9"/>
    <x v="11"/>
    <x v="12"/>
    <n v="540000"/>
    <n v="531377"/>
    <n v="628800"/>
    <x v="0"/>
    <x v="3"/>
  </r>
  <r>
    <x v="22"/>
    <s v="COFREM"/>
    <x v="10"/>
    <x v="12"/>
    <x v="13"/>
    <n v="0"/>
    <n v="0"/>
    <n v="0"/>
    <x v="0"/>
    <x v="3"/>
  </r>
  <r>
    <x v="22"/>
    <s v="COFREM"/>
    <x v="11"/>
    <x v="13"/>
    <x v="0"/>
    <n v="1165451"/>
    <n v="752255"/>
    <n v="335079.20666000003"/>
    <x v="0"/>
    <x v="3"/>
  </r>
  <r>
    <x v="22"/>
    <s v="COFREM"/>
    <x v="12"/>
    <x v="14"/>
    <x v="1"/>
    <n v="0"/>
    <n v="0"/>
    <n v="0"/>
    <x v="0"/>
    <x v="3"/>
  </r>
  <r>
    <x v="22"/>
    <s v="COFREM"/>
    <x v="13"/>
    <x v="15"/>
    <x v="2"/>
    <n v="0"/>
    <n v="0"/>
    <n v="0"/>
    <x v="0"/>
    <x v="3"/>
  </r>
  <r>
    <x v="22"/>
    <s v="COFREM"/>
    <x v="14"/>
    <x v="16"/>
    <x v="14"/>
    <n v="0"/>
    <n v="0"/>
    <n v="0"/>
    <x v="0"/>
    <x v="3"/>
  </r>
  <r>
    <x v="22"/>
    <s v="COFREM"/>
    <x v="15"/>
    <x v="17"/>
    <x v="3"/>
    <n v="0"/>
    <n v="0"/>
    <n v="0"/>
    <x v="0"/>
    <x v="3"/>
  </r>
  <r>
    <x v="22"/>
    <s v="COFREM"/>
    <x v="4"/>
    <x v="18"/>
    <x v="15"/>
    <n v="1705451"/>
    <n v="1283632"/>
    <n v="963879.20666000003"/>
    <x v="1"/>
    <x v="1"/>
  </r>
  <r>
    <x v="22"/>
    <s v="COFREM"/>
    <x v="4"/>
    <x v="5"/>
    <x v="16"/>
    <m/>
    <m/>
    <m/>
    <x v="1"/>
    <x v="1"/>
  </r>
  <r>
    <x v="22"/>
    <s v="COFREM"/>
    <x v="16"/>
    <x v="19"/>
    <x v="17"/>
    <n v="4433586"/>
    <n v="4433586"/>
    <n v="4433586.3064099997"/>
    <x v="0"/>
    <x v="4"/>
  </r>
  <r>
    <x v="22"/>
    <s v="COFREM"/>
    <x v="17"/>
    <x v="20"/>
    <x v="18"/>
    <n v="0"/>
    <n v="0"/>
    <n v="0"/>
    <x v="0"/>
    <x v="4"/>
  </r>
  <r>
    <x v="22"/>
    <s v="COFREM"/>
    <x v="4"/>
    <x v="21"/>
    <x v="19"/>
    <n v="-588375"/>
    <n v="-556811"/>
    <n v="-1699707.1768300002"/>
    <x v="1"/>
    <x v="1"/>
  </r>
  <r>
    <x v="22"/>
    <s v="COFREM"/>
    <x v="18"/>
    <x v="22"/>
    <x v="20"/>
    <n v="681117"/>
    <n v="681170"/>
    <n v="681116.87499000004"/>
    <x v="0"/>
    <x v="4"/>
  </r>
  <r>
    <x v="22"/>
    <s v="COFREM"/>
    <x v="19"/>
    <x v="23"/>
    <x v="21"/>
    <n v="-1269492"/>
    <n v="-1237981"/>
    <n v="-2380824.0518200002"/>
    <x v="0"/>
    <x v="4"/>
  </r>
  <r>
    <x v="22"/>
    <s v="COFREM"/>
    <x v="4"/>
    <x v="24"/>
    <x v="16"/>
    <n v="3845211"/>
    <n v="3876775"/>
    <n v="2733879.1295799995"/>
    <x v="1"/>
    <x v="1"/>
  </r>
  <r>
    <x v="22"/>
    <s v="COFREM"/>
    <x v="4"/>
    <x v="5"/>
    <x v="22"/>
    <m/>
    <m/>
    <m/>
    <x v="1"/>
    <x v="1"/>
  </r>
  <r>
    <x v="22"/>
    <s v="COFREM"/>
    <x v="20"/>
    <x v="25"/>
    <x v="23"/>
    <n v="1734138"/>
    <n v="3969796"/>
    <n v="0"/>
    <x v="0"/>
    <x v="5"/>
  </r>
  <r>
    <x v="22"/>
    <s v="COFREM"/>
    <x v="21"/>
    <x v="26"/>
    <x v="24"/>
    <n v="0"/>
    <n v="0"/>
    <n v="-3453900"/>
    <x v="0"/>
    <x v="5"/>
  </r>
  <r>
    <x v="22"/>
    <s v="COFREM"/>
    <x v="4"/>
    <x v="27"/>
    <x v="22"/>
    <n v="1734138"/>
    <n v="3969796"/>
    <n v="-3453900"/>
    <x v="1"/>
    <x v="1"/>
  </r>
  <r>
    <x v="22"/>
    <s v="COFREM"/>
    <x v="4"/>
    <x v="5"/>
    <x v="25"/>
    <m/>
    <m/>
    <m/>
    <x v="1"/>
    <x v="1"/>
  </r>
  <r>
    <x v="22"/>
    <s v="COFREM"/>
    <x v="22"/>
    <x v="28"/>
    <x v="26"/>
    <n v="0"/>
    <n v="0"/>
    <n v="0"/>
    <x v="0"/>
    <x v="6"/>
  </r>
  <r>
    <x v="22"/>
    <s v="COFREM"/>
    <x v="23"/>
    <x v="29"/>
    <x v="27"/>
    <n v="0"/>
    <n v="0"/>
    <n v="0"/>
    <x v="0"/>
    <x v="6"/>
  </r>
  <r>
    <x v="22"/>
    <s v="COFREM"/>
    <x v="4"/>
    <x v="30"/>
    <x v="25"/>
    <n v="0"/>
    <n v="0"/>
    <n v="0"/>
    <x v="1"/>
    <x v="1"/>
  </r>
  <r>
    <x v="22"/>
    <s v="COFREM"/>
    <x v="4"/>
    <x v="5"/>
    <x v="28"/>
    <m/>
    <m/>
    <m/>
    <x v="1"/>
    <x v="1"/>
  </r>
  <r>
    <x v="22"/>
    <s v="COFREM"/>
    <x v="24"/>
    <x v="31"/>
    <x v="29"/>
    <n v="0"/>
    <n v="0"/>
    <n v="0"/>
    <x v="0"/>
    <x v="7"/>
  </r>
  <r>
    <x v="22"/>
    <s v="COFREM"/>
    <x v="25"/>
    <x v="32"/>
    <x v="30"/>
    <n v="26695017"/>
    <n v="26695017"/>
    <n v="26695016.588720001"/>
    <x v="0"/>
    <x v="7"/>
  </r>
  <r>
    <x v="22"/>
    <s v="COFREM"/>
    <x v="26"/>
    <x v="33"/>
    <x v="31"/>
    <n v="0"/>
    <n v="0"/>
    <n v="0"/>
    <x v="0"/>
    <x v="7"/>
  </r>
  <r>
    <x v="22"/>
    <s v="COFREM"/>
    <x v="4"/>
    <x v="34"/>
    <x v="28"/>
    <n v="26695017"/>
    <n v="26695017"/>
    <n v="26695016.588720001"/>
    <x v="1"/>
    <x v="1"/>
  </r>
  <r>
    <x v="22"/>
    <s v="COFREM"/>
    <x v="4"/>
    <x v="35"/>
    <x v="32"/>
    <n v="68885774"/>
    <n v="64942577"/>
    <n v="65560649.399410002"/>
    <x v="1"/>
    <x v="1"/>
  </r>
  <r>
    <x v="22"/>
    <s v="COFREM"/>
    <x v="4"/>
    <x v="5"/>
    <x v="33"/>
    <m/>
    <m/>
    <m/>
    <x v="1"/>
    <x v="1"/>
  </r>
  <r>
    <x v="22"/>
    <s v="COFREM"/>
    <x v="27"/>
    <x v="5"/>
    <x v="34"/>
    <n v="111648188"/>
    <n v="94947940"/>
    <n v="123519604.44718"/>
    <x v="2"/>
    <x v="8"/>
  </r>
  <r>
    <x v="22"/>
    <s v="COFREM"/>
    <x v="4"/>
    <x v="5"/>
    <x v="33"/>
    <m/>
    <m/>
    <m/>
    <x v="1"/>
    <x v="1"/>
  </r>
  <r>
    <x v="22"/>
    <s v="COFREM"/>
    <x v="4"/>
    <x v="5"/>
    <x v="35"/>
    <m/>
    <m/>
    <m/>
    <x v="1"/>
    <x v="1"/>
  </r>
  <r>
    <x v="22"/>
    <s v="COFREM"/>
    <x v="28"/>
    <x v="36"/>
    <x v="36"/>
    <n v="1992155"/>
    <n v="2100265"/>
    <n v="1992154.879"/>
    <x v="3"/>
    <x v="9"/>
  </r>
  <r>
    <x v="22"/>
    <s v="COFREM"/>
    <x v="4"/>
    <x v="36"/>
    <x v="37"/>
    <n v="1992155"/>
    <n v="2100265"/>
    <n v="1992154.879"/>
    <x v="1"/>
    <x v="1"/>
  </r>
  <r>
    <x v="23"/>
    <s v="COMFAMILIAR NARIÑO"/>
    <x v="0"/>
    <x v="0"/>
    <x v="0"/>
    <n v="21021850"/>
    <n v="21021850"/>
    <n v="25606634"/>
    <x v="0"/>
    <x v="0"/>
  </r>
  <r>
    <x v="23"/>
    <s v="COMFAMILIAR NARIÑO"/>
    <x v="1"/>
    <x v="1"/>
    <x v="1"/>
    <n v="641871"/>
    <n v="641871"/>
    <n v="648316"/>
    <x v="0"/>
    <x v="0"/>
  </r>
  <r>
    <x v="23"/>
    <s v="COMFAMILIAR NARIÑO"/>
    <x v="2"/>
    <x v="2"/>
    <x v="2"/>
    <n v="746793"/>
    <n v="746793"/>
    <n v="773692"/>
    <x v="0"/>
    <x v="0"/>
  </r>
  <r>
    <x v="23"/>
    <s v="COMFAMILIAR NARIÑO"/>
    <x v="3"/>
    <x v="3"/>
    <x v="3"/>
    <n v="2862966"/>
    <n v="2862966"/>
    <n v="2900967"/>
    <x v="0"/>
    <x v="0"/>
  </r>
  <r>
    <x v="23"/>
    <s v="COMFAMILIAR NARIÑO"/>
    <x v="4"/>
    <x v="4"/>
    <x v="4"/>
    <n v="25273480"/>
    <n v="25273480"/>
    <n v="29929609"/>
    <x v="1"/>
    <x v="1"/>
  </r>
  <r>
    <x v="23"/>
    <s v="COMFAMILIAR NARIÑO"/>
    <x v="4"/>
    <x v="5"/>
    <x v="5"/>
    <m/>
    <m/>
    <m/>
    <x v="1"/>
    <x v="1"/>
  </r>
  <r>
    <x v="23"/>
    <s v="COMFAMILIAR NARIÑO"/>
    <x v="5"/>
    <x v="6"/>
    <x v="6"/>
    <n v="114674"/>
    <n v="113364"/>
    <n v="114974"/>
    <x v="0"/>
    <x v="2"/>
  </r>
  <r>
    <x v="23"/>
    <s v="COMFAMILIAR NARIÑO"/>
    <x v="6"/>
    <x v="7"/>
    <x v="7"/>
    <n v="0"/>
    <n v="0"/>
    <n v="0"/>
    <x v="0"/>
    <x v="2"/>
  </r>
  <r>
    <x v="23"/>
    <s v="COMFAMILIAR NARIÑO"/>
    <x v="7"/>
    <x v="8"/>
    <x v="8"/>
    <n v="0"/>
    <n v="0"/>
    <n v="0"/>
    <x v="0"/>
    <x v="2"/>
  </r>
  <r>
    <x v="23"/>
    <s v="COMFAMILIAR NARIÑO"/>
    <x v="8"/>
    <x v="9"/>
    <x v="9"/>
    <n v="0"/>
    <n v="0"/>
    <n v="0"/>
    <x v="0"/>
    <x v="2"/>
  </r>
  <r>
    <x v="23"/>
    <s v="COMFAMILIAR NARIÑO"/>
    <x v="4"/>
    <x v="10"/>
    <x v="10"/>
    <n v="114674"/>
    <n v="113364"/>
    <n v="114974"/>
    <x v="1"/>
    <x v="1"/>
  </r>
  <r>
    <x v="23"/>
    <s v="COMFAMILIAR NARIÑO"/>
    <x v="4"/>
    <x v="5"/>
    <x v="11"/>
    <m/>
    <m/>
    <m/>
    <x v="1"/>
    <x v="1"/>
  </r>
  <r>
    <x v="23"/>
    <s v="COMFAMILIAR NARIÑO"/>
    <x v="9"/>
    <x v="11"/>
    <x v="12"/>
    <n v="4043362"/>
    <n v="4021448"/>
    <n v="4062357"/>
    <x v="0"/>
    <x v="3"/>
  </r>
  <r>
    <x v="23"/>
    <s v="COMFAMILIAR NARIÑO"/>
    <x v="10"/>
    <x v="12"/>
    <x v="13"/>
    <n v="0"/>
    <n v="0"/>
    <n v="0"/>
    <x v="0"/>
    <x v="3"/>
  </r>
  <r>
    <x v="23"/>
    <s v="COMFAMILIAR NARIÑO"/>
    <x v="11"/>
    <x v="13"/>
    <x v="0"/>
    <n v="0"/>
    <n v="0"/>
    <n v="0"/>
    <x v="0"/>
    <x v="3"/>
  </r>
  <r>
    <x v="23"/>
    <s v="COMFAMILIAR NARIÑO"/>
    <x v="12"/>
    <x v="14"/>
    <x v="1"/>
    <n v="0"/>
    <n v="0"/>
    <n v="0"/>
    <x v="0"/>
    <x v="3"/>
  </r>
  <r>
    <x v="23"/>
    <s v="COMFAMILIAR NARIÑO"/>
    <x v="13"/>
    <x v="15"/>
    <x v="2"/>
    <n v="0"/>
    <n v="0"/>
    <n v="0"/>
    <x v="0"/>
    <x v="3"/>
  </r>
  <r>
    <x v="23"/>
    <s v="COMFAMILIAR NARIÑO"/>
    <x v="14"/>
    <x v="16"/>
    <x v="14"/>
    <n v="0"/>
    <n v="0"/>
    <n v="0"/>
    <x v="0"/>
    <x v="3"/>
  </r>
  <r>
    <x v="23"/>
    <s v="COMFAMILIAR NARIÑO"/>
    <x v="15"/>
    <x v="17"/>
    <x v="3"/>
    <n v="0"/>
    <n v="0"/>
    <n v="0"/>
    <x v="0"/>
    <x v="3"/>
  </r>
  <r>
    <x v="23"/>
    <s v="COMFAMILIAR NARIÑO"/>
    <x v="4"/>
    <x v="18"/>
    <x v="15"/>
    <n v="4043362"/>
    <n v="4021448"/>
    <n v="4062357"/>
    <x v="1"/>
    <x v="1"/>
  </r>
  <r>
    <x v="23"/>
    <s v="COMFAMILIAR NARIÑO"/>
    <x v="4"/>
    <x v="5"/>
    <x v="16"/>
    <m/>
    <m/>
    <m/>
    <x v="1"/>
    <x v="1"/>
  </r>
  <r>
    <x v="23"/>
    <s v="COMFAMILIAR NARIÑO"/>
    <x v="16"/>
    <x v="19"/>
    <x v="17"/>
    <n v="11841105"/>
    <n v="11841106"/>
    <n v="11841106"/>
    <x v="0"/>
    <x v="4"/>
  </r>
  <r>
    <x v="23"/>
    <s v="COMFAMILIAR NARIÑO"/>
    <x v="17"/>
    <x v="20"/>
    <x v="18"/>
    <n v="0"/>
    <n v="0"/>
    <n v="0"/>
    <x v="0"/>
    <x v="4"/>
  </r>
  <r>
    <x v="23"/>
    <s v="COMFAMILIAR NARIÑO"/>
    <x v="4"/>
    <x v="21"/>
    <x v="19"/>
    <n v="-4290621"/>
    <n v="-4125758"/>
    <n v="-4416726"/>
    <x v="1"/>
    <x v="1"/>
  </r>
  <r>
    <x v="23"/>
    <s v="COMFAMILIAR NARIÑO"/>
    <x v="18"/>
    <x v="22"/>
    <x v="20"/>
    <n v="0"/>
    <n v="0"/>
    <n v="0"/>
    <x v="0"/>
    <x v="4"/>
  </r>
  <r>
    <x v="23"/>
    <s v="COMFAMILIAR NARIÑO"/>
    <x v="19"/>
    <x v="23"/>
    <x v="21"/>
    <n v="-4290621"/>
    <n v="-4125758"/>
    <n v="-4416726"/>
    <x v="0"/>
    <x v="4"/>
  </r>
  <r>
    <x v="23"/>
    <s v="COMFAMILIAR NARIÑO"/>
    <x v="4"/>
    <x v="24"/>
    <x v="16"/>
    <n v="7550484"/>
    <n v="7715348"/>
    <n v="7424380"/>
    <x v="1"/>
    <x v="1"/>
  </r>
  <r>
    <x v="23"/>
    <s v="COMFAMILIAR NARIÑO"/>
    <x v="4"/>
    <x v="5"/>
    <x v="22"/>
    <m/>
    <m/>
    <m/>
    <x v="1"/>
    <x v="1"/>
  </r>
  <r>
    <x v="23"/>
    <s v="COMFAMILIAR NARIÑO"/>
    <x v="20"/>
    <x v="25"/>
    <x v="23"/>
    <n v="4199173"/>
    <n v="5753609"/>
    <n v="8848897"/>
    <x v="0"/>
    <x v="5"/>
  </r>
  <r>
    <x v="23"/>
    <s v="COMFAMILIAR NARIÑO"/>
    <x v="21"/>
    <x v="26"/>
    <x v="24"/>
    <n v="0"/>
    <n v="0"/>
    <n v="0"/>
    <x v="0"/>
    <x v="5"/>
  </r>
  <r>
    <x v="23"/>
    <s v="COMFAMILIAR NARIÑO"/>
    <x v="4"/>
    <x v="27"/>
    <x v="22"/>
    <n v="4199173"/>
    <n v="5753609"/>
    <n v="8848897"/>
    <x v="1"/>
    <x v="1"/>
  </r>
  <r>
    <x v="23"/>
    <s v="COMFAMILIAR NARIÑO"/>
    <x v="4"/>
    <x v="5"/>
    <x v="25"/>
    <m/>
    <m/>
    <m/>
    <x v="1"/>
    <x v="1"/>
  </r>
  <r>
    <x v="23"/>
    <s v="COMFAMILIAR NARIÑO"/>
    <x v="22"/>
    <x v="28"/>
    <x v="26"/>
    <n v="7074770"/>
    <n v="1321161"/>
    <n v="4199174"/>
    <x v="0"/>
    <x v="6"/>
  </r>
  <r>
    <x v="23"/>
    <s v="COMFAMILIAR NARIÑO"/>
    <x v="23"/>
    <x v="29"/>
    <x v="27"/>
    <n v="0"/>
    <n v="0"/>
    <n v="0"/>
    <x v="0"/>
    <x v="6"/>
  </r>
  <r>
    <x v="23"/>
    <s v="COMFAMILIAR NARIÑO"/>
    <x v="4"/>
    <x v="30"/>
    <x v="25"/>
    <n v="7074770"/>
    <n v="1321161"/>
    <n v="4199174"/>
    <x v="1"/>
    <x v="1"/>
  </r>
  <r>
    <x v="23"/>
    <s v="COMFAMILIAR NARIÑO"/>
    <x v="4"/>
    <x v="5"/>
    <x v="28"/>
    <m/>
    <m/>
    <m/>
    <x v="1"/>
    <x v="1"/>
  </r>
  <r>
    <x v="23"/>
    <s v="COMFAMILIAR NARIÑO"/>
    <x v="24"/>
    <x v="31"/>
    <x v="29"/>
    <n v="764"/>
    <n v="386"/>
    <n v="918"/>
    <x v="0"/>
    <x v="7"/>
  </r>
  <r>
    <x v="23"/>
    <s v="COMFAMILIAR NARIÑO"/>
    <x v="25"/>
    <x v="32"/>
    <x v="30"/>
    <n v="63281332"/>
    <n v="57856167"/>
    <n v="62970005"/>
    <x v="0"/>
    <x v="7"/>
  </r>
  <r>
    <x v="23"/>
    <s v="COMFAMILIAR NARIÑO"/>
    <x v="26"/>
    <x v="33"/>
    <x v="31"/>
    <n v="0"/>
    <n v="0"/>
    <n v="0"/>
    <x v="0"/>
    <x v="7"/>
  </r>
  <r>
    <x v="23"/>
    <s v="COMFAMILIAR NARIÑO"/>
    <x v="4"/>
    <x v="34"/>
    <x v="28"/>
    <n v="63282096"/>
    <n v="57856553"/>
    <n v="62970923"/>
    <x v="1"/>
    <x v="1"/>
  </r>
  <r>
    <x v="23"/>
    <s v="COMFAMILIAR NARIÑO"/>
    <x v="4"/>
    <x v="35"/>
    <x v="32"/>
    <n v="111538039"/>
    <n v="102054963"/>
    <n v="117550314"/>
    <x v="1"/>
    <x v="1"/>
  </r>
  <r>
    <x v="23"/>
    <s v="COMFAMILIAR NARIÑO"/>
    <x v="4"/>
    <x v="5"/>
    <x v="33"/>
    <m/>
    <m/>
    <m/>
    <x v="1"/>
    <x v="1"/>
  </r>
  <r>
    <x v="23"/>
    <s v="COMFAMILIAR NARIÑO"/>
    <x v="27"/>
    <x v="5"/>
    <x v="34"/>
    <n v="161385806"/>
    <n v="138097473"/>
    <n v="190408205"/>
    <x v="2"/>
    <x v="8"/>
  </r>
  <r>
    <x v="23"/>
    <s v="COMFAMILIAR NARIÑO"/>
    <x v="4"/>
    <x v="5"/>
    <x v="33"/>
    <m/>
    <m/>
    <m/>
    <x v="1"/>
    <x v="1"/>
  </r>
  <r>
    <x v="23"/>
    <s v="COMFAMILIAR NARIÑO"/>
    <x v="4"/>
    <x v="5"/>
    <x v="35"/>
    <m/>
    <m/>
    <m/>
    <x v="1"/>
    <x v="1"/>
  </r>
  <r>
    <x v="23"/>
    <s v="COMFAMILIAR NARIÑO"/>
    <x v="28"/>
    <x v="36"/>
    <x v="36"/>
    <n v="-3865114"/>
    <n v="-9934402"/>
    <n v="-28364306"/>
    <x v="3"/>
    <x v="9"/>
  </r>
  <r>
    <x v="23"/>
    <s v="COMFAMILIAR NARIÑO"/>
    <x v="4"/>
    <x v="36"/>
    <x v="37"/>
    <n v="-3865114"/>
    <n v="-9934402"/>
    <n v="-28364306"/>
    <x v="1"/>
    <x v="1"/>
  </r>
  <r>
    <x v="24"/>
    <s v="COMFAORIENTE"/>
    <x v="0"/>
    <x v="0"/>
    <x v="0"/>
    <n v="11046655.438200001"/>
    <n v="10030200.823000001"/>
    <n v="11046655.438200001"/>
    <x v="0"/>
    <x v="0"/>
  </r>
  <r>
    <x v="24"/>
    <s v="COMFAORIENTE"/>
    <x v="1"/>
    <x v="1"/>
    <x v="1"/>
    <n v="84839.985000000001"/>
    <n v="84839.985000000001"/>
    <n v="84839.985000000001"/>
    <x v="0"/>
    <x v="0"/>
  </r>
  <r>
    <x v="24"/>
    <s v="COMFAORIENTE"/>
    <x v="2"/>
    <x v="2"/>
    <x v="2"/>
    <n v="0"/>
    <n v="0"/>
    <n v="0"/>
    <x v="0"/>
    <x v="0"/>
  </r>
  <r>
    <x v="24"/>
    <s v="COMFAORIENTE"/>
    <x v="3"/>
    <x v="3"/>
    <x v="3"/>
    <n v="0"/>
    <n v="0"/>
    <n v="0"/>
    <x v="0"/>
    <x v="0"/>
  </r>
  <r>
    <x v="24"/>
    <s v="COMFAORIENTE"/>
    <x v="4"/>
    <x v="4"/>
    <x v="4"/>
    <n v="11131495.4232"/>
    <n v="10115040.808"/>
    <n v="11131495.4232"/>
    <x v="1"/>
    <x v="1"/>
  </r>
  <r>
    <x v="24"/>
    <s v="COMFAORIENTE"/>
    <x v="4"/>
    <x v="5"/>
    <x v="5"/>
    <m/>
    <m/>
    <m/>
    <x v="1"/>
    <x v="1"/>
  </r>
  <r>
    <x v="24"/>
    <s v="COMFAORIENTE"/>
    <x v="5"/>
    <x v="6"/>
    <x v="6"/>
    <n v="0"/>
    <n v="0"/>
    <n v="0"/>
    <x v="0"/>
    <x v="2"/>
  </r>
  <r>
    <x v="24"/>
    <s v="COMFAORIENTE"/>
    <x v="6"/>
    <x v="7"/>
    <x v="7"/>
    <n v="0"/>
    <n v="0"/>
    <n v="0"/>
    <x v="0"/>
    <x v="2"/>
  </r>
  <r>
    <x v="24"/>
    <s v="COMFAORIENTE"/>
    <x v="7"/>
    <x v="8"/>
    <x v="8"/>
    <n v="4365751.2402400002"/>
    <n v="3067721.923"/>
    <n v="5564135.5168000003"/>
    <x v="0"/>
    <x v="2"/>
  </r>
  <r>
    <x v="24"/>
    <s v="COMFAORIENTE"/>
    <x v="8"/>
    <x v="9"/>
    <x v="9"/>
    <n v="0"/>
    <n v="0"/>
    <n v="0"/>
    <x v="0"/>
    <x v="2"/>
  </r>
  <r>
    <x v="24"/>
    <s v="COMFAORIENTE"/>
    <x v="4"/>
    <x v="10"/>
    <x v="10"/>
    <n v="4365751.2402400002"/>
    <n v="3067721.923"/>
    <n v="5564135.5168000003"/>
    <x v="1"/>
    <x v="1"/>
  </r>
  <r>
    <x v="24"/>
    <s v="COMFAORIENTE"/>
    <x v="4"/>
    <x v="5"/>
    <x v="11"/>
    <m/>
    <m/>
    <m/>
    <x v="1"/>
    <x v="1"/>
  </r>
  <r>
    <x v="24"/>
    <s v="COMFAORIENTE"/>
    <x v="9"/>
    <x v="11"/>
    <x v="12"/>
    <n v="713941.97332999995"/>
    <n v="713941.973"/>
    <n v="713941.97332999995"/>
    <x v="0"/>
    <x v="3"/>
  </r>
  <r>
    <x v="24"/>
    <s v="COMFAORIENTE"/>
    <x v="10"/>
    <x v="12"/>
    <x v="13"/>
    <n v="0"/>
    <n v="0"/>
    <n v="0"/>
    <x v="0"/>
    <x v="3"/>
  </r>
  <r>
    <x v="24"/>
    <s v="COMFAORIENTE"/>
    <x v="11"/>
    <x v="13"/>
    <x v="0"/>
    <n v="2591111.9692699998"/>
    <n v="3316780.5049999999"/>
    <n v="2591111.9692699998"/>
    <x v="0"/>
    <x v="3"/>
  </r>
  <r>
    <x v="24"/>
    <s v="COMFAORIENTE"/>
    <x v="12"/>
    <x v="14"/>
    <x v="1"/>
    <n v="0"/>
    <n v="0"/>
    <n v="0"/>
    <x v="0"/>
    <x v="3"/>
  </r>
  <r>
    <x v="24"/>
    <s v="COMFAORIENTE"/>
    <x v="13"/>
    <x v="15"/>
    <x v="2"/>
    <n v="0"/>
    <n v="0"/>
    <n v="0"/>
    <x v="0"/>
    <x v="3"/>
  </r>
  <r>
    <x v="24"/>
    <s v="COMFAORIENTE"/>
    <x v="14"/>
    <x v="16"/>
    <x v="14"/>
    <n v="0"/>
    <n v="0"/>
    <n v="0"/>
    <x v="0"/>
    <x v="3"/>
  </r>
  <r>
    <x v="24"/>
    <s v="COMFAORIENTE"/>
    <x v="15"/>
    <x v="17"/>
    <x v="3"/>
    <n v="0"/>
    <n v="0"/>
    <n v="0"/>
    <x v="0"/>
    <x v="3"/>
  </r>
  <r>
    <x v="24"/>
    <s v="COMFAORIENTE"/>
    <x v="4"/>
    <x v="18"/>
    <x v="15"/>
    <n v="3305053.9425999997"/>
    <n v="4030722.4780000001"/>
    <n v="3305053.9425999997"/>
    <x v="1"/>
    <x v="1"/>
  </r>
  <r>
    <x v="24"/>
    <s v="COMFAORIENTE"/>
    <x v="4"/>
    <x v="5"/>
    <x v="16"/>
    <m/>
    <m/>
    <m/>
    <x v="1"/>
    <x v="1"/>
  </r>
  <r>
    <x v="24"/>
    <s v="COMFAORIENTE"/>
    <x v="16"/>
    <x v="19"/>
    <x v="17"/>
    <n v="7649673.3107399996"/>
    <n v="7649673.3099999996"/>
    <n v="7649673.3107399996"/>
    <x v="0"/>
    <x v="4"/>
  </r>
  <r>
    <x v="24"/>
    <s v="COMFAORIENTE"/>
    <x v="17"/>
    <x v="20"/>
    <x v="18"/>
    <n v="0"/>
    <n v="0"/>
    <n v="0"/>
    <x v="0"/>
    <x v="4"/>
  </r>
  <r>
    <x v="24"/>
    <s v="COMFAORIENTE"/>
    <x v="4"/>
    <x v="21"/>
    <x v="19"/>
    <n v="-3446404.2999200001"/>
    <n v="-3130436.7310000001"/>
    <n v="-3446404.2999200001"/>
    <x v="1"/>
    <x v="1"/>
  </r>
  <r>
    <x v="24"/>
    <s v="COMFAORIENTE"/>
    <x v="18"/>
    <x v="22"/>
    <x v="20"/>
    <n v="0"/>
    <n v="0"/>
    <n v="0"/>
    <x v="0"/>
    <x v="4"/>
  </r>
  <r>
    <x v="24"/>
    <s v="COMFAORIENTE"/>
    <x v="19"/>
    <x v="23"/>
    <x v="21"/>
    <n v="-3446404.2999200001"/>
    <n v="-3130436.7310000001"/>
    <n v="-3446404.2999200001"/>
    <x v="0"/>
    <x v="4"/>
  </r>
  <r>
    <x v="24"/>
    <s v="COMFAORIENTE"/>
    <x v="4"/>
    <x v="24"/>
    <x v="16"/>
    <n v="4203269.0108199995"/>
    <n v="4519236.5789999999"/>
    <n v="4203269.0108199995"/>
    <x v="1"/>
    <x v="1"/>
  </r>
  <r>
    <x v="24"/>
    <s v="COMFAORIENTE"/>
    <x v="4"/>
    <x v="5"/>
    <x v="22"/>
    <m/>
    <m/>
    <m/>
    <x v="1"/>
    <x v="1"/>
  </r>
  <r>
    <x v="24"/>
    <s v="COMFAORIENTE"/>
    <x v="20"/>
    <x v="25"/>
    <x v="23"/>
    <n v="0"/>
    <n v="0"/>
    <n v="729280.86462999997"/>
    <x v="0"/>
    <x v="5"/>
  </r>
  <r>
    <x v="24"/>
    <s v="COMFAORIENTE"/>
    <x v="21"/>
    <x v="26"/>
    <x v="24"/>
    <n v="-433284.45299999998"/>
    <n v="-9596299.023"/>
    <n v="0"/>
    <x v="0"/>
    <x v="5"/>
  </r>
  <r>
    <x v="24"/>
    <s v="COMFAORIENTE"/>
    <x v="4"/>
    <x v="27"/>
    <x v="22"/>
    <n v="-433284.45299999998"/>
    <n v="-9596299.023"/>
    <n v="729280.86462999997"/>
    <x v="1"/>
    <x v="1"/>
  </r>
  <r>
    <x v="24"/>
    <s v="COMFAORIENTE"/>
    <x v="4"/>
    <x v="5"/>
    <x v="25"/>
    <m/>
    <m/>
    <m/>
    <x v="1"/>
    <x v="1"/>
  </r>
  <r>
    <x v="24"/>
    <s v="COMFAORIENTE"/>
    <x v="22"/>
    <x v="28"/>
    <x v="26"/>
    <n v="2031418.0179399999"/>
    <n v="1552033.2949999999"/>
    <n v="2376765.8088000002"/>
    <x v="0"/>
    <x v="6"/>
  </r>
  <r>
    <x v="24"/>
    <s v="COMFAORIENTE"/>
    <x v="23"/>
    <x v="29"/>
    <x v="27"/>
    <n v="-10366469.82464"/>
    <n v="0"/>
    <n v="-11145102.06947"/>
    <x v="0"/>
    <x v="6"/>
  </r>
  <r>
    <x v="24"/>
    <s v="COMFAORIENTE"/>
    <x v="4"/>
    <x v="30"/>
    <x v="25"/>
    <n v="-8335051.8067000005"/>
    <n v="1552033.2949999999"/>
    <n v="-8768336.2606699988"/>
    <x v="1"/>
    <x v="1"/>
  </r>
  <r>
    <x v="24"/>
    <s v="COMFAORIENTE"/>
    <x v="4"/>
    <x v="5"/>
    <x v="28"/>
    <m/>
    <m/>
    <m/>
    <x v="1"/>
    <x v="1"/>
  </r>
  <r>
    <x v="24"/>
    <s v="COMFAORIENTE"/>
    <x v="24"/>
    <x v="31"/>
    <x v="29"/>
    <n v="0"/>
    <n v="0"/>
    <n v="0"/>
    <x v="0"/>
    <x v="7"/>
  </r>
  <r>
    <x v="24"/>
    <s v="COMFAORIENTE"/>
    <x v="25"/>
    <x v="32"/>
    <x v="30"/>
    <n v="6326961.6509800004"/>
    <n v="6183461.6500000004"/>
    <n v="7818588.5836500004"/>
    <x v="0"/>
    <x v="7"/>
  </r>
  <r>
    <x v="24"/>
    <s v="COMFAORIENTE"/>
    <x v="26"/>
    <x v="33"/>
    <x v="31"/>
    <n v="0"/>
    <n v="0"/>
    <n v="0"/>
    <x v="0"/>
    <x v="7"/>
  </r>
  <r>
    <x v="24"/>
    <s v="COMFAORIENTE"/>
    <x v="4"/>
    <x v="34"/>
    <x v="28"/>
    <n v="6326961.6509800004"/>
    <n v="6183461.6500000004"/>
    <n v="7818588.5836500004"/>
    <x v="1"/>
    <x v="1"/>
  </r>
  <r>
    <x v="24"/>
    <s v="COMFAORIENTE"/>
    <x v="4"/>
    <x v="35"/>
    <x v="32"/>
    <n v="20564195.008140001"/>
    <n v="19871917.710000001"/>
    <n v="23983487.081030004"/>
    <x v="1"/>
    <x v="1"/>
  </r>
  <r>
    <x v="24"/>
    <s v="COMFAORIENTE"/>
    <x v="4"/>
    <x v="5"/>
    <x v="33"/>
    <m/>
    <m/>
    <m/>
    <x v="1"/>
    <x v="1"/>
  </r>
  <r>
    <x v="24"/>
    <s v="COMFAORIENTE"/>
    <x v="27"/>
    <x v="5"/>
    <x v="34"/>
    <n v="70526642.873789996"/>
    <n v="61987649.491319999"/>
    <n v="81035787.012459993"/>
    <x v="2"/>
    <x v="8"/>
  </r>
  <r>
    <x v="24"/>
    <s v="COMFAORIENTE"/>
    <x v="4"/>
    <x v="5"/>
    <x v="33"/>
    <m/>
    <m/>
    <m/>
    <x v="1"/>
    <x v="1"/>
  </r>
  <r>
    <x v="24"/>
    <s v="COMFAORIENTE"/>
    <x v="4"/>
    <x v="5"/>
    <x v="35"/>
    <m/>
    <m/>
    <m/>
    <x v="1"/>
    <x v="1"/>
  </r>
  <r>
    <x v="24"/>
    <s v="COMFAORIENTE"/>
    <x v="28"/>
    <x v="36"/>
    <x v="36"/>
    <n v="4031246.7969999998"/>
    <n v="2977855.298"/>
    <n v="4787685.7523999996"/>
    <x v="3"/>
    <x v="9"/>
  </r>
  <r>
    <x v="24"/>
    <s v="COMFAORIENTE"/>
    <x v="4"/>
    <x v="36"/>
    <x v="37"/>
    <n v="4031246.7969999998"/>
    <n v="2977855.298"/>
    <n v="4787685.7523999996"/>
    <x v="1"/>
    <x v="1"/>
  </r>
  <r>
    <x v="25"/>
    <s v="COMFANORTE"/>
    <x v="0"/>
    <x v="0"/>
    <x v="0"/>
    <n v="12836570"/>
    <n v="10601403"/>
    <n v="13183528"/>
    <x v="0"/>
    <x v="0"/>
  </r>
  <r>
    <x v="25"/>
    <s v="COMFANORTE"/>
    <x v="1"/>
    <x v="1"/>
    <x v="1"/>
    <n v="0"/>
    <n v="0"/>
    <n v="0"/>
    <x v="0"/>
    <x v="0"/>
  </r>
  <r>
    <x v="25"/>
    <s v="COMFANORTE"/>
    <x v="2"/>
    <x v="2"/>
    <x v="2"/>
    <n v="0"/>
    <n v="0"/>
    <n v="0"/>
    <x v="0"/>
    <x v="0"/>
  </r>
  <r>
    <x v="25"/>
    <s v="COMFANORTE"/>
    <x v="3"/>
    <x v="3"/>
    <x v="3"/>
    <n v="1798539"/>
    <n v="1360000"/>
    <n v="1798539"/>
    <x v="0"/>
    <x v="0"/>
  </r>
  <r>
    <x v="25"/>
    <s v="COMFANORTE"/>
    <x v="4"/>
    <x v="4"/>
    <x v="4"/>
    <n v="14635109"/>
    <n v="11961403"/>
    <n v="14982067"/>
    <x v="1"/>
    <x v="1"/>
  </r>
  <r>
    <x v="25"/>
    <s v="COMFANORTE"/>
    <x v="4"/>
    <x v="5"/>
    <x v="5"/>
    <m/>
    <m/>
    <m/>
    <x v="1"/>
    <x v="1"/>
  </r>
  <r>
    <x v="25"/>
    <s v="COMFANORTE"/>
    <x v="5"/>
    <x v="6"/>
    <x v="6"/>
    <n v="73659"/>
    <n v="23659"/>
    <n v="73330"/>
    <x v="0"/>
    <x v="2"/>
  </r>
  <r>
    <x v="25"/>
    <s v="COMFANORTE"/>
    <x v="6"/>
    <x v="7"/>
    <x v="7"/>
    <n v="0"/>
    <n v="0"/>
    <n v="0"/>
    <x v="0"/>
    <x v="2"/>
  </r>
  <r>
    <x v="25"/>
    <s v="COMFANORTE"/>
    <x v="7"/>
    <x v="8"/>
    <x v="8"/>
    <n v="2491237"/>
    <n v="2477944"/>
    <n v="2489438"/>
    <x v="0"/>
    <x v="2"/>
  </r>
  <r>
    <x v="25"/>
    <s v="COMFANORTE"/>
    <x v="8"/>
    <x v="9"/>
    <x v="9"/>
    <n v="0"/>
    <n v="0"/>
    <n v="0"/>
    <x v="0"/>
    <x v="2"/>
  </r>
  <r>
    <x v="25"/>
    <s v="COMFANORTE"/>
    <x v="4"/>
    <x v="10"/>
    <x v="10"/>
    <n v="2564896"/>
    <n v="2501603"/>
    <n v="2562768"/>
    <x v="1"/>
    <x v="1"/>
  </r>
  <r>
    <x v="25"/>
    <s v="COMFANORTE"/>
    <x v="4"/>
    <x v="5"/>
    <x v="11"/>
    <m/>
    <m/>
    <m/>
    <x v="1"/>
    <x v="1"/>
  </r>
  <r>
    <x v="25"/>
    <s v="COMFANORTE"/>
    <x v="9"/>
    <x v="11"/>
    <x v="12"/>
    <n v="269850"/>
    <n v="256896"/>
    <n v="280107"/>
    <x v="0"/>
    <x v="3"/>
  </r>
  <r>
    <x v="25"/>
    <s v="COMFANORTE"/>
    <x v="10"/>
    <x v="12"/>
    <x v="13"/>
    <n v="0"/>
    <n v="0"/>
    <n v="0"/>
    <x v="0"/>
    <x v="3"/>
  </r>
  <r>
    <x v="25"/>
    <s v="COMFANORTE"/>
    <x v="11"/>
    <x v="13"/>
    <x v="0"/>
    <n v="826084"/>
    <n v="770649"/>
    <n v="0"/>
    <x v="0"/>
    <x v="3"/>
  </r>
  <r>
    <x v="25"/>
    <s v="COMFANORTE"/>
    <x v="12"/>
    <x v="14"/>
    <x v="1"/>
    <n v="142257"/>
    <n v="89146"/>
    <n v="228164"/>
    <x v="0"/>
    <x v="3"/>
  </r>
  <r>
    <x v="25"/>
    <s v="COMFANORTE"/>
    <x v="13"/>
    <x v="15"/>
    <x v="2"/>
    <n v="0"/>
    <n v="0"/>
    <n v="0"/>
    <x v="0"/>
    <x v="3"/>
  </r>
  <r>
    <x v="25"/>
    <s v="COMFANORTE"/>
    <x v="14"/>
    <x v="16"/>
    <x v="14"/>
    <n v="0"/>
    <n v="0"/>
    <n v="0"/>
    <x v="0"/>
    <x v="3"/>
  </r>
  <r>
    <x v="25"/>
    <s v="COMFANORTE"/>
    <x v="15"/>
    <x v="17"/>
    <x v="3"/>
    <n v="0"/>
    <n v="0"/>
    <n v="0"/>
    <x v="0"/>
    <x v="3"/>
  </r>
  <r>
    <x v="25"/>
    <s v="COMFANORTE"/>
    <x v="4"/>
    <x v="18"/>
    <x v="15"/>
    <n v="1238191"/>
    <n v="1116691"/>
    <n v="508271"/>
    <x v="1"/>
    <x v="1"/>
  </r>
  <r>
    <x v="25"/>
    <s v="COMFANORTE"/>
    <x v="4"/>
    <x v="5"/>
    <x v="16"/>
    <m/>
    <m/>
    <m/>
    <x v="1"/>
    <x v="1"/>
  </r>
  <r>
    <x v="25"/>
    <s v="COMFANORTE"/>
    <x v="16"/>
    <x v="19"/>
    <x v="17"/>
    <n v="2577679"/>
    <n v="2577679"/>
    <n v="2577324"/>
    <x v="0"/>
    <x v="4"/>
  </r>
  <r>
    <x v="25"/>
    <s v="COMFANORTE"/>
    <x v="17"/>
    <x v="20"/>
    <x v="18"/>
    <n v="0"/>
    <n v="0"/>
    <n v="0"/>
    <x v="0"/>
    <x v="4"/>
  </r>
  <r>
    <x v="25"/>
    <s v="COMFANORTE"/>
    <x v="4"/>
    <x v="21"/>
    <x v="19"/>
    <n v="-1659082"/>
    <n v="-1648898"/>
    <n v="-1666791"/>
    <x v="1"/>
    <x v="1"/>
  </r>
  <r>
    <x v="25"/>
    <s v="COMFANORTE"/>
    <x v="18"/>
    <x v="22"/>
    <x v="20"/>
    <n v="-623284"/>
    <n v="-623284"/>
    <n v="-623284"/>
    <x v="0"/>
    <x v="4"/>
  </r>
  <r>
    <x v="25"/>
    <s v="COMFANORTE"/>
    <x v="19"/>
    <x v="23"/>
    <x v="21"/>
    <n v="-1035798"/>
    <n v="-1025614"/>
    <n v="-1043507"/>
    <x v="0"/>
    <x v="4"/>
  </r>
  <r>
    <x v="25"/>
    <s v="COMFANORTE"/>
    <x v="4"/>
    <x v="24"/>
    <x v="16"/>
    <n v="918597"/>
    <n v="928781"/>
    <n v="910533"/>
    <x v="1"/>
    <x v="1"/>
  </r>
  <r>
    <x v="25"/>
    <s v="COMFANORTE"/>
    <x v="4"/>
    <x v="5"/>
    <x v="22"/>
    <m/>
    <m/>
    <m/>
    <x v="1"/>
    <x v="1"/>
  </r>
  <r>
    <x v="25"/>
    <s v="COMFANORTE"/>
    <x v="20"/>
    <x v="25"/>
    <x v="23"/>
    <n v="9470723"/>
    <n v="8101307"/>
    <n v="12217144"/>
    <x v="0"/>
    <x v="5"/>
  </r>
  <r>
    <x v="25"/>
    <s v="COMFANORTE"/>
    <x v="21"/>
    <x v="26"/>
    <x v="24"/>
    <n v="-6136259"/>
    <n v="-10618372"/>
    <n v="-6541348"/>
    <x v="0"/>
    <x v="5"/>
  </r>
  <r>
    <x v="25"/>
    <s v="COMFANORTE"/>
    <x v="4"/>
    <x v="27"/>
    <x v="22"/>
    <n v="3334464"/>
    <n v="-2517065"/>
    <n v="5675796"/>
    <x v="1"/>
    <x v="1"/>
  </r>
  <r>
    <x v="25"/>
    <s v="COMFANORTE"/>
    <x v="4"/>
    <x v="5"/>
    <x v="25"/>
    <m/>
    <m/>
    <m/>
    <x v="1"/>
    <x v="1"/>
  </r>
  <r>
    <x v="25"/>
    <s v="COMFANORTE"/>
    <x v="22"/>
    <x v="28"/>
    <x v="26"/>
    <n v="331434"/>
    <n v="62609"/>
    <n v="3825896"/>
    <x v="0"/>
    <x v="6"/>
  </r>
  <r>
    <x v="25"/>
    <s v="COMFANORTE"/>
    <x v="23"/>
    <x v="29"/>
    <x v="27"/>
    <n v="-9066540"/>
    <n v="-3335512"/>
    <n v="-8829259"/>
    <x v="0"/>
    <x v="6"/>
  </r>
  <r>
    <x v="25"/>
    <s v="COMFANORTE"/>
    <x v="4"/>
    <x v="30"/>
    <x v="25"/>
    <n v="-8735106"/>
    <n v="-3272903"/>
    <n v="-5003363"/>
    <x v="1"/>
    <x v="1"/>
  </r>
  <r>
    <x v="25"/>
    <s v="COMFANORTE"/>
    <x v="4"/>
    <x v="5"/>
    <x v="28"/>
    <m/>
    <m/>
    <m/>
    <x v="1"/>
    <x v="1"/>
  </r>
  <r>
    <x v="25"/>
    <s v="COMFANORTE"/>
    <x v="24"/>
    <x v="31"/>
    <x v="29"/>
    <n v="0"/>
    <n v="0"/>
    <n v="157740"/>
    <x v="0"/>
    <x v="7"/>
  </r>
  <r>
    <x v="25"/>
    <s v="COMFANORTE"/>
    <x v="25"/>
    <x v="32"/>
    <x v="30"/>
    <n v="14882978"/>
    <n v="9006762"/>
    <n v="21099922"/>
    <x v="0"/>
    <x v="7"/>
  </r>
  <r>
    <x v="25"/>
    <s v="COMFANORTE"/>
    <x v="26"/>
    <x v="33"/>
    <x v="31"/>
    <n v="0"/>
    <n v="0"/>
    <n v="0"/>
    <x v="0"/>
    <x v="7"/>
  </r>
  <r>
    <x v="25"/>
    <s v="COMFANORTE"/>
    <x v="4"/>
    <x v="34"/>
    <x v="28"/>
    <n v="14882978"/>
    <n v="9006762"/>
    <n v="21257662"/>
    <x v="1"/>
    <x v="1"/>
  </r>
  <r>
    <x v="25"/>
    <s v="COMFANORTE"/>
    <x v="4"/>
    <x v="35"/>
    <x v="32"/>
    <n v="28839129"/>
    <n v="19725272"/>
    <n v="40893734"/>
    <x v="1"/>
    <x v="1"/>
  </r>
  <r>
    <x v="25"/>
    <s v="COMFANORTE"/>
    <x v="4"/>
    <x v="5"/>
    <x v="33"/>
    <m/>
    <m/>
    <m/>
    <x v="1"/>
    <x v="1"/>
  </r>
  <r>
    <x v="25"/>
    <s v="COMFANORTE"/>
    <x v="27"/>
    <x v="5"/>
    <x v="34"/>
    <n v="69183954"/>
    <n v="60287369"/>
    <n v="84641555"/>
    <x v="2"/>
    <x v="8"/>
  </r>
  <r>
    <x v="25"/>
    <s v="COMFANORTE"/>
    <x v="4"/>
    <x v="5"/>
    <x v="33"/>
    <m/>
    <m/>
    <m/>
    <x v="1"/>
    <x v="1"/>
  </r>
  <r>
    <x v="25"/>
    <s v="COMFANORTE"/>
    <x v="4"/>
    <x v="5"/>
    <x v="35"/>
    <m/>
    <m/>
    <m/>
    <x v="1"/>
    <x v="1"/>
  </r>
  <r>
    <x v="25"/>
    <s v="COMFANORTE"/>
    <x v="28"/>
    <x v="36"/>
    <x v="36"/>
    <n v="0"/>
    <n v="0"/>
    <n v="0"/>
    <x v="3"/>
    <x v="9"/>
  </r>
  <r>
    <x v="25"/>
    <s v="COMFANORTE"/>
    <x v="4"/>
    <x v="36"/>
    <x v="37"/>
    <n v="0"/>
    <n v="0"/>
    <n v="0"/>
    <x v="1"/>
    <x v="1"/>
  </r>
  <r>
    <x v="26"/>
    <s v="CAFABA"/>
    <x v="0"/>
    <x v="0"/>
    <x v="0"/>
    <n v="6072367.591"/>
    <n v="6072367.591"/>
    <n v="6072367.591"/>
    <x v="0"/>
    <x v="0"/>
  </r>
  <r>
    <x v="26"/>
    <s v="CAFABA"/>
    <x v="1"/>
    <x v="1"/>
    <x v="1"/>
    <n v="748983.348"/>
    <n v="748983.348"/>
    <n v="707617.19799999997"/>
    <x v="0"/>
    <x v="0"/>
  </r>
  <r>
    <x v="26"/>
    <s v="CAFABA"/>
    <x v="2"/>
    <x v="2"/>
    <x v="2"/>
    <n v="0"/>
    <n v="0"/>
    <n v="0"/>
    <x v="0"/>
    <x v="0"/>
  </r>
  <r>
    <x v="26"/>
    <s v="CAFABA"/>
    <x v="3"/>
    <x v="3"/>
    <x v="3"/>
    <n v="0"/>
    <n v="0"/>
    <n v="0"/>
    <x v="0"/>
    <x v="0"/>
  </r>
  <r>
    <x v="26"/>
    <s v="CAFABA"/>
    <x v="4"/>
    <x v="4"/>
    <x v="4"/>
    <n v="6821350.9390000002"/>
    <n v="6821350.9390000002"/>
    <n v="6779984.7889999999"/>
    <x v="1"/>
    <x v="1"/>
  </r>
  <r>
    <x v="26"/>
    <s v="CAFABA"/>
    <x v="4"/>
    <x v="5"/>
    <x v="5"/>
    <m/>
    <m/>
    <m/>
    <x v="1"/>
    <x v="1"/>
  </r>
  <r>
    <x v="26"/>
    <s v="CAFABA"/>
    <x v="5"/>
    <x v="6"/>
    <x v="6"/>
    <n v="5591.027"/>
    <n v="5591.027"/>
    <n v="2219"/>
    <x v="0"/>
    <x v="2"/>
  </r>
  <r>
    <x v="26"/>
    <s v="CAFABA"/>
    <x v="6"/>
    <x v="7"/>
    <x v="7"/>
    <n v="0"/>
    <n v="0"/>
    <n v="0"/>
    <x v="0"/>
    <x v="2"/>
  </r>
  <r>
    <x v="26"/>
    <s v="CAFABA"/>
    <x v="7"/>
    <x v="8"/>
    <x v="8"/>
    <n v="0"/>
    <n v="0"/>
    <n v="0"/>
    <x v="0"/>
    <x v="2"/>
  </r>
  <r>
    <x v="26"/>
    <s v="CAFABA"/>
    <x v="8"/>
    <x v="9"/>
    <x v="9"/>
    <n v="0"/>
    <n v="0"/>
    <n v="0"/>
    <x v="0"/>
    <x v="2"/>
  </r>
  <r>
    <x v="26"/>
    <s v="CAFABA"/>
    <x v="4"/>
    <x v="10"/>
    <x v="10"/>
    <n v="5591.027"/>
    <n v="5591.027"/>
    <n v="2219"/>
    <x v="1"/>
    <x v="1"/>
  </r>
  <r>
    <x v="26"/>
    <s v="CAFABA"/>
    <x v="4"/>
    <x v="5"/>
    <x v="11"/>
    <m/>
    <m/>
    <m/>
    <x v="1"/>
    <x v="1"/>
  </r>
  <r>
    <x v="26"/>
    <s v="CAFABA"/>
    <x v="9"/>
    <x v="11"/>
    <x v="12"/>
    <n v="592485"/>
    <n v="592485.56599999999"/>
    <n v="666642.23300000001"/>
    <x v="0"/>
    <x v="3"/>
  </r>
  <r>
    <x v="26"/>
    <s v="CAFABA"/>
    <x v="10"/>
    <x v="12"/>
    <x v="13"/>
    <n v="0"/>
    <n v="0"/>
    <n v="0"/>
    <x v="0"/>
    <x v="3"/>
  </r>
  <r>
    <x v="26"/>
    <s v="CAFABA"/>
    <x v="11"/>
    <x v="13"/>
    <x v="0"/>
    <n v="0"/>
    <n v="0"/>
    <n v="0"/>
    <x v="0"/>
    <x v="3"/>
  </r>
  <r>
    <x v="26"/>
    <s v="CAFABA"/>
    <x v="12"/>
    <x v="14"/>
    <x v="1"/>
    <n v="0"/>
    <n v="0"/>
    <n v="0"/>
    <x v="0"/>
    <x v="3"/>
  </r>
  <r>
    <x v="26"/>
    <s v="CAFABA"/>
    <x v="13"/>
    <x v="15"/>
    <x v="2"/>
    <n v="0"/>
    <n v="0"/>
    <n v="0"/>
    <x v="0"/>
    <x v="3"/>
  </r>
  <r>
    <x v="26"/>
    <s v="CAFABA"/>
    <x v="14"/>
    <x v="16"/>
    <x v="14"/>
    <n v="0"/>
    <n v="0"/>
    <n v="0"/>
    <x v="0"/>
    <x v="3"/>
  </r>
  <r>
    <x v="26"/>
    <s v="CAFABA"/>
    <x v="15"/>
    <x v="17"/>
    <x v="3"/>
    <n v="0"/>
    <n v="0"/>
    <n v="0"/>
    <x v="0"/>
    <x v="3"/>
  </r>
  <r>
    <x v="26"/>
    <s v="CAFABA"/>
    <x v="4"/>
    <x v="18"/>
    <x v="15"/>
    <n v="592485"/>
    <n v="592485.56599999999"/>
    <n v="666642.23300000001"/>
    <x v="1"/>
    <x v="1"/>
  </r>
  <r>
    <x v="26"/>
    <s v="CAFABA"/>
    <x v="4"/>
    <x v="5"/>
    <x v="16"/>
    <m/>
    <m/>
    <m/>
    <x v="1"/>
    <x v="1"/>
  </r>
  <r>
    <x v="26"/>
    <s v="CAFABA"/>
    <x v="16"/>
    <x v="19"/>
    <x v="17"/>
    <n v="1999355.8359999999"/>
    <n v="1999355.8359999999"/>
    <n v="1953539.206"/>
    <x v="0"/>
    <x v="4"/>
  </r>
  <r>
    <x v="26"/>
    <s v="CAFABA"/>
    <x v="17"/>
    <x v="20"/>
    <x v="18"/>
    <n v="5859394"/>
    <n v="0"/>
    <n v="-20742033.245999999"/>
    <x v="0"/>
    <x v="4"/>
  </r>
  <r>
    <x v="26"/>
    <s v="CAFABA"/>
    <x v="4"/>
    <x v="21"/>
    <x v="19"/>
    <n v="-789488"/>
    <n v="-789487.83900000004"/>
    <n v="-744505.48800000001"/>
    <x v="1"/>
    <x v="1"/>
  </r>
  <r>
    <x v="26"/>
    <s v="CAFABA"/>
    <x v="18"/>
    <x v="22"/>
    <x v="20"/>
    <n v="0"/>
    <n v="0"/>
    <n v="0"/>
    <x v="0"/>
    <x v="4"/>
  </r>
  <r>
    <x v="26"/>
    <s v="CAFABA"/>
    <x v="19"/>
    <x v="23"/>
    <x v="21"/>
    <n v="-789488"/>
    <n v="-789487.83900000004"/>
    <n v="-744505.48800000001"/>
    <x v="0"/>
    <x v="4"/>
  </r>
  <r>
    <x v="26"/>
    <s v="CAFABA"/>
    <x v="4"/>
    <x v="24"/>
    <x v="16"/>
    <n v="7069261.8360000001"/>
    <n v="1209867.997"/>
    <n v="-19532999.528000001"/>
    <x v="1"/>
    <x v="1"/>
  </r>
  <r>
    <x v="26"/>
    <s v="CAFABA"/>
    <x v="4"/>
    <x v="5"/>
    <x v="22"/>
    <m/>
    <m/>
    <m/>
    <x v="1"/>
    <x v="1"/>
  </r>
  <r>
    <x v="26"/>
    <s v="CAFABA"/>
    <x v="20"/>
    <x v="25"/>
    <x v="23"/>
    <n v="-8019344"/>
    <n v="-15325220.513"/>
    <n v="1074698.966"/>
    <x v="0"/>
    <x v="5"/>
  </r>
  <r>
    <x v="26"/>
    <s v="CAFABA"/>
    <x v="21"/>
    <x v="26"/>
    <x v="24"/>
    <n v="0"/>
    <n v="0"/>
    <n v="0"/>
    <x v="0"/>
    <x v="5"/>
  </r>
  <r>
    <x v="26"/>
    <s v="CAFABA"/>
    <x v="4"/>
    <x v="27"/>
    <x v="22"/>
    <n v="-8019344"/>
    <n v="-15325220.513"/>
    <n v="1074698.966"/>
    <x v="1"/>
    <x v="1"/>
  </r>
  <r>
    <x v="26"/>
    <s v="CAFABA"/>
    <x v="4"/>
    <x v="5"/>
    <x v="25"/>
    <m/>
    <m/>
    <m/>
    <x v="1"/>
    <x v="1"/>
  </r>
  <r>
    <x v="26"/>
    <s v="CAFABA"/>
    <x v="22"/>
    <x v="28"/>
    <x v="26"/>
    <n v="6841690.4160000002"/>
    <n v="3478287.26"/>
    <n v="11317697.135"/>
    <x v="0"/>
    <x v="6"/>
  </r>
  <r>
    <x v="26"/>
    <s v="CAFABA"/>
    <x v="23"/>
    <x v="29"/>
    <x v="27"/>
    <n v="-20510571.416000001"/>
    <n v="-1821947.7469999997"/>
    <n v="-7023888.2230000002"/>
    <x v="0"/>
    <x v="6"/>
  </r>
  <r>
    <x v="26"/>
    <s v="CAFABA"/>
    <x v="4"/>
    <x v="30"/>
    <x v="25"/>
    <n v="-13668881"/>
    <n v="1656339.513"/>
    <n v="4293808.9119999995"/>
    <x v="1"/>
    <x v="1"/>
  </r>
  <r>
    <x v="26"/>
    <s v="CAFABA"/>
    <x v="4"/>
    <x v="5"/>
    <x v="28"/>
    <m/>
    <m/>
    <m/>
    <x v="1"/>
    <x v="1"/>
  </r>
  <r>
    <x v="26"/>
    <s v="CAFABA"/>
    <x v="24"/>
    <x v="31"/>
    <x v="29"/>
    <n v="0"/>
    <n v="0"/>
    <n v="0"/>
    <x v="0"/>
    <x v="7"/>
  </r>
  <r>
    <x v="26"/>
    <s v="CAFABA"/>
    <x v="25"/>
    <x v="32"/>
    <x v="30"/>
    <n v="10086649"/>
    <n v="7313762.1050000004"/>
    <n v="10229117.273"/>
    <x v="0"/>
    <x v="7"/>
  </r>
  <r>
    <x v="26"/>
    <s v="CAFABA"/>
    <x v="26"/>
    <x v="33"/>
    <x v="31"/>
    <n v="0"/>
    <n v="0"/>
    <n v="0"/>
    <x v="0"/>
    <x v="7"/>
  </r>
  <r>
    <x v="26"/>
    <s v="CAFABA"/>
    <x v="4"/>
    <x v="34"/>
    <x v="28"/>
    <n v="10086649"/>
    <n v="7313762.1050000004"/>
    <n v="10229117.273"/>
    <x v="1"/>
    <x v="1"/>
  </r>
  <r>
    <x v="26"/>
    <s v="CAFABA"/>
    <x v="4"/>
    <x v="35"/>
    <x v="32"/>
    <n v="2887112.8020000011"/>
    <n v="2274176.6339999996"/>
    <n v="3513471.6449999986"/>
    <x v="1"/>
    <x v="1"/>
  </r>
  <r>
    <x v="26"/>
    <s v="CAFABA"/>
    <x v="4"/>
    <x v="5"/>
    <x v="33"/>
    <m/>
    <m/>
    <m/>
    <x v="1"/>
    <x v="1"/>
  </r>
  <r>
    <x v="26"/>
    <s v="CAFABA"/>
    <x v="27"/>
    <x v="5"/>
    <x v="34"/>
    <n v="68421629.018999994"/>
    <n v="55828488.712000012"/>
    <n v="62410100.585000008"/>
    <x v="2"/>
    <x v="8"/>
  </r>
  <r>
    <x v="26"/>
    <s v="CAFABA"/>
    <x v="4"/>
    <x v="5"/>
    <x v="33"/>
    <m/>
    <m/>
    <m/>
    <x v="1"/>
    <x v="1"/>
  </r>
  <r>
    <x v="26"/>
    <s v="CAFABA"/>
    <x v="4"/>
    <x v="5"/>
    <x v="35"/>
    <m/>
    <m/>
    <m/>
    <x v="1"/>
    <x v="1"/>
  </r>
  <r>
    <x v="26"/>
    <s v="CAFABA"/>
    <x v="28"/>
    <x v="36"/>
    <x v="36"/>
    <n v="7454083"/>
    <n v="13831432"/>
    <n v="14804758.17"/>
    <x v="3"/>
    <x v="9"/>
  </r>
  <r>
    <x v="26"/>
    <s v="CAFABA"/>
    <x v="4"/>
    <x v="36"/>
    <x v="37"/>
    <n v="7454083"/>
    <n v="13831432"/>
    <n v="14804758.17"/>
    <x v="1"/>
    <x v="1"/>
  </r>
  <r>
    <x v="27"/>
    <s v="CAJASAN"/>
    <x v="0"/>
    <x v="0"/>
    <x v="0"/>
    <n v="22496858"/>
    <n v="15432773"/>
    <n v="30553344.634459998"/>
    <x v="0"/>
    <x v="0"/>
  </r>
  <r>
    <x v="27"/>
    <s v="CAJASAN"/>
    <x v="1"/>
    <x v="1"/>
    <x v="1"/>
    <n v="3412601"/>
    <n v="3279502"/>
    <n v="2218058.1111500002"/>
    <x v="0"/>
    <x v="0"/>
  </r>
  <r>
    <x v="27"/>
    <s v="CAJASAN"/>
    <x v="2"/>
    <x v="2"/>
    <x v="2"/>
    <n v="7143635"/>
    <n v="7108978"/>
    <n v="7164800.3131400002"/>
    <x v="0"/>
    <x v="0"/>
  </r>
  <r>
    <x v="27"/>
    <s v="CAJASAN"/>
    <x v="3"/>
    <x v="3"/>
    <x v="3"/>
    <n v="0"/>
    <n v="0"/>
    <n v="68104.741010000012"/>
    <x v="0"/>
    <x v="0"/>
  </r>
  <r>
    <x v="27"/>
    <s v="CAJASAN"/>
    <x v="4"/>
    <x v="4"/>
    <x v="4"/>
    <n v="33053094"/>
    <n v="25821253"/>
    <n v="40004307.799759999"/>
    <x v="1"/>
    <x v="1"/>
  </r>
  <r>
    <x v="27"/>
    <s v="CAJASAN"/>
    <x v="4"/>
    <x v="5"/>
    <x v="5"/>
    <m/>
    <m/>
    <m/>
    <x v="1"/>
    <x v="1"/>
  </r>
  <r>
    <x v="27"/>
    <s v="CAJASAN"/>
    <x v="5"/>
    <x v="6"/>
    <x v="6"/>
    <n v="0"/>
    <n v="0"/>
    <n v="0"/>
    <x v="0"/>
    <x v="2"/>
  </r>
  <r>
    <x v="27"/>
    <s v="CAJASAN"/>
    <x v="6"/>
    <x v="7"/>
    <x v="7"/>
    <n v="0"/>
    <n v="0"/>
    <n v="0"/>
    <x v="0"/>
    <x v="2"/>
  </r>
  <r>
    <x v="27"/>
    <s v="CAJASAN"/>
    <x v="7"/>
    <x v="8"/>
    <x v="8"/>
    <n v="742389"/>
    <n v="0"/>
    <n v="2208803.9622399998"/>
    <x v="0"/>
    <x v="2"/>
  </r>
  <r>
    <x v="27"/>
    <s v="CAJASAN"/>
    <x v="8"/>
    <x v="9"/>
    <x v="9"/>
    <n v="0"/>
    <n v="0"/>
    <n v="0"/>
    <x v="0"/>
    <x v="2"/>
  </r>
  <r>
    <x v="27"/>
    <s v="CAJASAN"/>
    <x v="4"/>
    <x v="10"/>
    <x v="10"/>
    <n v="742389"/>
    <n v="0"/>
    <n v="2208803.9622399998"/>
    <x v="1"/>
    <x v="1"/>
  </r>
  <r>
    <x v="27"/>
    <s v="CAJASAN"/>
    <x v="4"/>
    <x v="5"/>
    <x v="11"/>
    <m/>
    <m/>
    <m/>
    <x v="1"/>
    <x v="1"/>
  </r>
  <r>
    <x v="27"/>
    <s v="CAJASAN"/>
    <x v="9"/>
    <x v="11"/>
    <x v="12"/>
    <n v="1683818"/>
    <n v="1683818"/>
    <n v="1683818.04388"/>
    <x v="0"/>
    <x v="3"/>
  </r>
  <r>
    <x v="27"/>
    <s v="CAJASAN"/>
    <x v="10"/>
    <x v="12"/>
    <x v="13"/>
    <n v="0"/>
    <n v="0"/>
    <n v="0"/>
    <x v="0"/>
    <x v="3"/>
  </r>
  <r>
    <x v="27"/>
    <s v="CAJASAN"/>
    <x v="11"/>
    <x v="13"/>
    <x v="0"/>
    <n v="2200000"/>
    <n v="2200000"/>
    <n v="2200000"/>
    <x v="0"/>
    <x v="3"/>
  </r>
  <r>
    <x v="27"/>
    <s v="CAJASAN"/>
    <x v="12"/>
    <x v="14"/>
    <x v="1"/>
    <n v="0"/>
    <n v="0"/>
    <n v="0"/>
    <x v="0"/>
    <x v="3"/>
  </r>
  <r>
    <x v="27"/>
    <s v="CAJASAN"/>
    <x v="13"/>
    <x v="15"/>
    <x v="2"/>
    <n v="0"/>
    <n v="0"/>
    <n v="0"/>
    <x v="0"/>
    <x v="3"/>
  </r>
  <r>
    <x v="27"/>
    <s v="CAJASAN"/>
    <x v="14"/>
    <x v="16"/>
    <x v="14"/>
    <n v="0"/>
    <n v="0"/>
    <n v="0"/>
    <x v="0"/>
    <x v="3"/>
  </r>
  <r>
    <x v="27"/>
    <s v="CAJASAN"/>
    <x v="15"/>
    <x v="17"/>
    <x v="3"/>
    <n v="0"/>
    <n v="0"/>
    <n v="0"/>
    <x v="0"/>
    <x v="3"/>
  </r>
  <r>
    <x v="27"/>
    <s v="CAJASAN"/>
    <x v="4"/>
    <x v="18"/>
    <x v="15"/>
    <n v="3883818"/>
    <n v="3883818"/>
    <n v="3883818.0438799998"/>
    <x v="1"/>
    <x v="1"/>
  </r>
  <r>
    <x v="27"/>
    <s v="CAJASAN"/>
    <x v="4"/>
    <x v="5"/>
    <x v="16"/>
    <m/>
    <m/>
    <m/>
    <x v="1"/>
    <x v="1"/>
  </r>
  <r>
    <x v="27"/>
    <s v="CAJASAN"/>
    <x v="16"/>
    <x v="19"/>
    <x v="17"/>
    <n v="10694495"/>
    <n v="10694494"/>
    <n v="10694494.497819999"/>
    <x v="0"/>
    <x v="4"/>
  </r>
  <r>
    <x v="27"/>
    <s v="CAJASAN"/>
    <x v="17"/>
    <x v="20"/>
    <x v="18"/>
    <n v="0"/>
    <n v="0"/>
    <n v="0"/>
    <x v="0"/>
    <x v="4"/>
  </r>
  <r>
    <x v="27"/>
    <s v="CAJASAN"/>
    <x v="4"/>
    <x v="21"/>
    <x v="19"/>
    <n v="-5158086"/>
    <n v="-5111010"/>
    <n v="-5204300.4350399999"/>
    <x v="1"/>
    <x v="1"/>
  </r>
  <r>
    <x v="27"/>
    <s v="CAJASAN"/>
    <x v="18"/>
    <x v="22"/>
    <x v="20"/>
    <n v="0"/>
    <n v="0"/>
    <n v="0"/>
    <x v="0"/>
    <x v="4"/>
  </r>
  <r>
    <x v="27"/>
    <s v="CAJASAN"/>
    <x v="19"/>
    <x v="23"/>
    <x v="21"/>
    <n v="-5158086"/>
    <n v="-5111010"/>
    <n v="-5204300.4350399999"/>
    <x v="0"/>
    <x v="4"/>
  </r>
  <r>
    <x v="27"/>
    <s v="CAJASAN"/>
    <x v="4"/>
    <x v="24"/>
    <x v="16"/>
    <n v="5536409"/>
    <n v="5583484"/>
    <n v="5490194.0627799993"/>
    <x v="1"/>
    <x v="1"/>
  </r>
  <r>
    <x v="27"/>
    <s v="CAJASAN"/>
    <x v="4"/>
    <x v="5"/>
    <x v="22"/>
    <m/>
    <m/>
    <m/>
    <x v="1"/>
    <x v="1"/>
  </r>
  <r>
    <x v="27"/>
    <s v="CAJASAN"/>
    <x v="20"/>
    <x v="25"/>
    <x v="23"/>
    <n v="6908494"/>
    <n v="7231841"/>
    <n v="5155158"/>
    <x v="0"/>
    <x v="5"/>
  </r>
  <r>
    <x v="27"/>
    <s v="CAJASAN"/>
    <x v="21"/>
    <x v="26"/>
    <x v="24"/>
    <n v="0"/>
    <n v="0"/>
    <n v="0"/>
    <x v="0"/>
    <x v="5"/>
  </r>
  <r>
    <x v="27"/>
    <s v="CAJASAN"/>
    <x v="4"/>
    <x v="27"/>
    <x v="22"/>
    <n v="6908494"/>
    <n v="7231841"/>
    <n v="5155158"/>
    <x v="1"/>
    <x v="1"/>
  </r>
  <r>
    <x v="27"/>
    <s v="CAJASAN"/>
    <x v="4"/>
    <x v="5"/>
    <x v="25"/>
    <m/>
    <m/>
    <m/>
    <x v="1"/>
    <x v="1"/>
  </r>
  <r>
    <x v="27"/>
    <s v="CAJASAN"/>
    <x v="22"/>
    <x v="28"/>
    <x v="26"/>
    <n v="0"/>
    <n v="0"/>
    <n v="0"/>
    <x v="0"/>
    <x v="6"/>
  </r>
  <r>
    <x v="27"/>
    <s v="CAJASAN"/>
    <x v="23"/>
    <x v="29"/>
    <x v="27"/>
    <n v="0"/>
    <n v="0"/>
    <n v="-42719.489689999995"/>
    <x v="0"/>
    <x v="6"/>
  </r>
  <r>
    <x v="27"/>
    <s v="CAJASAN"/>
    <x v="4"/>
    <x v="30"/>
    <x v="25"/>
    <n v="0"/>
    <n v="0"/>
    <n v="-42719.489689999995"/>
    <x v="1"/>
    <x v="1"/>
  </r>
  <r>
    <x v="27"/>
    <s v="CAJASAN"/>
    <x v="4"/>
    <x v="5"/>
    <x v="28"/>
    <m/>
    <m/>
    <m/>
    <x v="1"/>
    <x v="1"/>
  </r>
  <r>
    <x v="27"/>
    <s v="CAJASAN"/>
    <x v="24"/>
    <x v="31"/>
    <x v="29"/>
    <n v="331385"/>
    <n v="292535"/>
    <n v="367846.54087000003"/>
    <x v="0"/>
    <x v="7"/>
  </r>
  <r>
    <x v="27"/>
    <s v="CAJASAN"/>
    <x v="25"/>
    <x v="32"/>
    <x v="30"/>
    <n v="59487813"/>
    <n v="24916949"/>
    <n v="59498878.911940001"/>
    <x v="0"/>
    <x v="7"/>
  </r>
  <r>
    <x v="27"/>
    <s v="CAJASAN"/>
    <x v="26"/>
    <x v="33"/>
    <x v="31"/>
    <n v="0"/>
    <n v="0"/>
    <n v="0"/>
    <x v="0"/>
    <x v="7"/>
  </r>
  <r>
    <x v="27"/>
    <s v="CAJASAN"/>
    <x v="4"/>
    <x v="34"/>
    <x v="28"/>
    <n v="59819198"/>
    <n v="25209484"/>
    <n v="59866725.452810004"/>
    <x v="1"/>
    <x v="1"/>
  </r>
  <r>
    <x v="27"/>
    <s v="CAJASAN"/>
    <x v="4"/>
    <x v="35"/>
    <x v="32"/>
    <n v="109943402"/>
    <n v="67729880"/>
    <n v="116566287.83178002"/>
    <x v="1"/>
    <x v="1"/>
  </r>
  <r>
    <x v="27"/>
    <s v="CAJASAN"/>
    <x v="4"/>
    <x v="5"/>
    <x v="33"/>
    <m/>
    <m/>
    <m/>
    <x v="1"/>
    <x v="1"/>
  </r>
  <r>
    <x v="27"/>
    <s v="CAJASAN"/>
    <x v="27"/>
    <x v="5"/>
    <x v="34"/>
    <n v="166078948.30498001"/>
    <n v="120401909"/>
    <n v="173664927.88427001"/>
    <x v="2"/>
    <x v="8"/>
  </r>
  <r>
    <x v="27"/>
    <s v="CAJASAN"/>
    <x v="4"/>
    <x v="5"/>
    <x v="33"/>
    <m/>
    <m/>
    <m/>
    <x v="1"/>
    <x v="1"/>
  </r>
  <r>
    <x v="27"/>
    <s v="CAJASAN"/>
    <x v="4"/>
    <x v="5"/>
    <x v="35"/>
    <m/>
    <m/>
    <m/>
    <x v="1"/>
    <x v="1"/>
  </r>
  <r>
    <x v="27"/>
    <s v="CAJASAN"/>
    <x v="28"/>
    <x v="36"/>
    <x v="36"/>
    <n v="9119885"/>
    <n v="7887524"/>
    <n v="14387244.348820001"/>
    <x v="3"/>
    <x v="9"/>
  </r>
  <r>
    <x v="27"/>
    <s v="CAJASAN"/>
    <x v="4"/>
    <x v="36"/>
    <x v="37"/>
    <n v="9119885"/>
    <n v="7887524"/>
    <n v="14387244.348820001"/>
    <x v="1"/>
    <x v="1"/>
  </r>
  <r>
    <x v="28"/>
    <s v="COMFENALCO SANTANDER."/>
    <x v="0"/>
    <x v="0"/>
    <x v="0"/>
    <n v="31422273"/>
    <n v="24143945"/>
    <n v="41360500"/>
    <x v="0"/>
    <x v="0"/>
  </r>
  <r>
    <x v="28"/>
    <s v="COMFENALCO SANTANDER."/>
    <x v="1"/>
    <x v="1"/>
    <x v="1"/>
    <n v="1205971"/>
    <n v="1205972"/>
    <n v="1205972"/>
    <x v="0"/>
    <x v="0"/>
  </r>
  <r>
    <x v="28"/>
    <s v="COMFENALCO SANTANDER."/>
    <x v="2"/>
    <x v="2"/>
    <x v="2"/>
    <n v="1141171"/>
    <n v="1141171"/>
    <n v="1141171"/>
    <x v="0"/>
    <x v="0"/>
  </r>
  <r>
    <x v="28"/>
    <s v="COMFENALCO SANTANDER."/>
    <x v="3"/>
    <x v="3"/>
    <x v="3"/>
    <n v="0"/>
    <n v="0"/>
    <n v="0"/>
    <x v="0"/>
    <x v="0"/>
  </r>
  <r>
    <x v="28"/>
    <s v="COMFENALCO SANTANDER."/>
    <x v="4"/>
    <x v="4"/>
    <x v="4"/>
    <n v="33769415"/>
    <n v="26491088"/>
    <n v="43707643"/>
    <x v="1"/>
    <x v="1"/>
  </r>
  <r>
    <x v="28"/>
    <s v="COMFENALCO SANTANDER."/>
    <x v="4"/>
    <x v="5"/>
    <x v="5"/>
    <m/>
    <m/>
    <m/>
    <x v="1"/>
    <x v="1"/>
  </r>
  <r>
    <x v="28"/>
    <s v="COMFENALCO SANTANDER."/>
    <x v="5"/>
    <x v="6"/>
    <x v="6"/>
    <n v="41064"/>
    <n v="41063"/>
    <n v="17642"/>
    <x v="0"/>
    <x v="2"/>
  </r>
  <r>
    <x v="28"/>
    <s v="COMFENALCO SANTANDER."/>
    <x v="6"/>
    <x v="7"/>
    <x v="7"/>
    <n v="0"/>
    <n v="0"/>
    <n v="0"/>
    <x v="0"/>
    <x v="2"/>
  </r>
  <r>
    <x v="28"/>
    <s v="COMFENALCO SANTANDER."/>
    <x v="7"/>
    <x v="8"/>
    <x v="8"/>
    <n v="9470984"/>
    <n v="8517995"/>
    <n v="14351705"/>
    <x v="0"/>
    <x v="2"/>
  </r>
  <r>
    <x v="28"/>
    <s v="COMFENALCO SANTANDER."/>
    <x v="8"/>
    <x v="9"/>
    <x v="9"/>
    <n v="0"/>
    <n v="0"/>
    <n v="0"/>
    <x v="0"/>
    <x v="2"/>
  </r>
  <r>
    <x v="28"/>
    <s v="COMFENALCO SANTANDER."/>
    <x v="4"/>
    <x v="10"/>
    <x v="10"/>
    <n v="9512048"/>
    <n v="8559058"/>
    <n v="14369347"/>
    <x v="1"/>
    <x v="1"/>
  </r>
  <r>
    <x v="28"/>
    <s v="COMFENALCO SANTANDER."/>
    <x v="4"/>
    <x v="5"/>
    <x v="11"/>
    <m/>
    <m/>
    <m/>
    <x v="1"/>
    <x v="1"/>
  </r>
  <r>
    <x v="28"/>
    <s v="COMFENALCO SANTANDER."/>
    <x v="9"/>
    <x v="11"/>
    <x v="12"/>
    <n v="1820904"/>
    <n v="2943855"/>
    <n v="1940775"/>
    <x v="0"/>
    <x v="3"/>
  </r>
  <r>
    <x v="28"/>
    <s v="COMFENALCO SANTANDER."/>
    <x v="10"/>
    <x v="12"/>
    <x v="13"/>
    <n v="0"/>
    <n v="0"/>
    <n v="0"/>
    <x v="0"/>
    <x v="3"/>
  </r>
  <r>
    <x v="28"/>
    <s v="COMFENALCO SANTANDER."/>
    <x v="11"/>
    <x v="13"/>
    <x v="0"/>
    <n v="0"/>
    <n v="0"/>
    <n v="0"/>
    <x v="0"/>
    <x v="3"/>
  </r>
  <r>
    <x v="28"/>
    <s v="COMFENALCO SANTANDER."/>
    <x v="12"/>
    <x v="14"/>
    <x v="1"/>
    <n v="0"/>
    <n v="0"/>
    <n v="0"/>
    <x v="0"/>
    <x v="3"/>
  </r>
  <r>
    <x v="28"/>
    <s v="COMFENALCO SANTANDER."/>
    <x v="13"/>
    <x v="15"/>
    <x v="2"/>
    <n v="0"/>
    <n v="0"/>
    <n v="0"/>
    <x v="0"/>
    <x v="3"/>
  </r>
  <r>
    <x v="28"/>
    <s v="COMFENALCO SANTANDER."/>
    <x v="14"/>
    <x v="16"/>
    <x v="14"/>
    <n v="0"/>
    <n v="0"/>
    <n v="0"/>
    <x v="0"/>
    <x v="3"/>
  </r>
  <r>
    <x v="28"/>
    <s v="COMFENALCO SANTANDER."/>
    <x v="15"/>
    <x v="17"/>
    <x v="3"/>
    <n v="0"/>
    <n v="0"/>
    <n v="0"/>
    <x v="0"/>
    <x v="3"/>
  </r>
  <r>
    <x v="28"/>
    <s v="COMFENALCO SANTANDER."/>
    <x v="4"/>
    <x v="18"/>
    <x v="15"/>
    <n v="1820904"/>
    <n v="2943855"/>
    <n v="1940775"/>
    <x v="1"/>
    <x v="1"/>
  </r>
  <r>
    <x v="28"/>
    <s v="COMFENALCO SANTANDER."/>
    <x v="4"/>
    <x v="5"/>
    <x v="16"/>
    <m/>
    <m/>
    <m/>
    <x v="1"/>
    <x v="1"/>
  </r>
  <r>
    <x v="28"/>
    <s v="COMFENALCO SANTANDER."/>
    <x v="16"/>
    <x v="19"/>
    <x v="17"/>
    <n v="8147692"/>
    <n v="8147692"/>
    <n v="8066613"/>
    <x v="0"/>
    <x v="4"/>
  </r>
  <r>
    <x v="28"/>
    <s v="COMFENALCO SANTANDER."/>
    <x v="17"/>
    <x v="20"/>
    <x v="18"/>
    <n v="0"/>
    <n v="0"/>
    <n v="0"/>
    <x v="0"/>
    <x v="4"/>
  </r>
  <r>
    <x v="28"/>
    <s v="COMFENALCO SANTANDER."/>
    <x v="4"/>
    <x v="21"/>
    <x v="19"/>
    <n v="-2320370"/>
    <n v="-2320326"/>
    <n v="-2240584"/>
    <x v="1"/>
    <x v="1"/>
  </r>
  <r>
    <x v="28"/>
    <s v="COMFENALCO SANTANDER."/>
    <x v="18"/>
    <x v="22"/>
    <x v="20"/>
    <n v="-481546"/>
    <n v="-481546"/>
    <n v="-452636"/>
    <x v="0"/>
    <x v="4"/>
  </r>
  <r>
    <x v="28"/>
    <s v="COMFENALCO SANTANDER."/>
    <x v="19"/>
    <x v="23"/>
    <x v="21"/>
    <n v="-1838824"/>
    <n v="-1838780"/>
    <n v="-1787948"/>
    <x v="0"/>
    <x v="4"/>
  </r>
  <r>
    <x v="28"/>
    <s v="COMFENALCO SANTANDER."/>
    <x v="4"/>
    <x v="24"/>
    <x v="16"/>
    <n v="5827322"/>
    <n v="5827366"/>
    <n v="5826029"/>
    <x v="1"/>
    <x v="1"/>
  </r>
  <r>
    <x v="28"/>
    <s v="COMFENALCO SANTANDER."/>
    <x v="4"/>
    <x v="5"/>
    <x v="22"/>
    <m/>
    <m/>
    <m/>
    <x v="1"/>
    <x v="1"/>
  </r>
  <r>
    <x v="28"/>
    <s v="COMFENALCO SANTANDER."/>
    <x v="20"/>
    <x v="25"/>
    <x v="23"/>
    <n v="13318397"/>
    <n v="8640792"/>
    <n v="13763826"/>
    <x v="0"/>
    <x v="5"/>
  </r>
  <r>
    <x v="28"/>
    <s v="COMFENALCO SANTANDER."/>
    <x v="21"/>
    <x v="26"/>
    <x v="24"/>
    <n v="0"/>
    <n v="0"/>
    <n v="0"/>
    <x v="0"/>
    <x v="5"/>
  </r>
  <r>
    <x v="28"/>
    <s v="COMFENALCO SANTANDER."/>
    <x v="4"/>
    <x v="27"/>
    <x v="22"/>
    <n v="13318397"/>
    <n v="8640792"/>
    <n v="13763826"/>
    <x v="1"/>
    <x v="1"/>
  </r>
  <r>
    <x v="28"/>
    <s v="COMFENALCO SANTANDER."/>
    <x v="4"/>
    <x v="5"/>
    <x v="25"/>
    <m/>
    <m/>
    <m/>
    <x v="1"/>
    <x v="1"/>
  </r>
  <r>
    <x v="28"/>
    <s v="COMFENALCO SANTANDER."/>
    <x v="22"/>
    <x v="28"/>
    <x v="26"/>
    <n v="5511646"/>
    <n v="4149181"/>
    <n v="8950013"/>
    <x v="0"/>
    <x v="6"/>
  </r>
  <r>
    <x v="28"/>
    <s v="COMFENALCO SANTANDER."/>
    <x v="23"/>
    <x v="29"/>
    <x v="27"/>
    <n v="0"/>
    <n v="0"/>
    <n v="0"/>
    <x v="0"/>
    <x v="6"/>
  </r>
  <r>
    <x v="28"/>
    <s v="COMFENALCO SANTANDER."/>
    <x v="4"/>
    <x v="30"/>
    <x v="25"/>
    <n v="5511646"/>
    <n v="4149181"/>
    <n v="8950013"/>
    <x v="1"/>
    <x v="1"/>
  </r>
  <r>
    <x v="28"/>
    <s v="COMFENALCO SANTANDER."/>
    <x v="4"/>
    <x v="5"/>
    <x v="28"/>
    <m/>
    <m/>
    <m/>
    <x v="1"/>
    <x v="1"/>
  </r>
  <r>
    <x v="28"/>
    <s v="COMFENALCO SANTANDER."/>
    <x v="24"/>
    <x v="31"/>
    <x v="29"/>
    <n v="0"/>
    <n v="0"/>
    <n v="0"/>
    <x v="0"/>
    <x v="7"/>
  </r>
  <r>
    <x v="28"/>
    <s v="COMFENALCO SANTANDER."/>
    <x v="25"/>
    <x v="32"/>
    <x v="30"/>
    <n v="45227975"/>
    <n v="23702222"/>
    <n v="43780084"/>
    <x v="0"/>
    <x v="7"/>
  </r>
  <r>
    <x v="28"/>
    <s v="COMFENALCO SANTANDER."/>
    <x v="26"/>
    <x v="33"/>
    <x v="31"/>
    <n v="13256"/>
    <n v="13256"/>
    <n v="13256"/>
    <x v="0"/>
    <x v="7"/>
  </r>
  <r>
    <x v="28"/>
    <s v="COMFENALCO SANTANDER."/>
    <x v="4"/>
    <x v="34"/>
    <x v="28"/>
    <n v="45241231"/>
    <n v="23715478"/>
    <n v="43793340"/>
    <x v="1"/>
    <x v="1"/>
  </r>
  <r>
    <x v="28"/>
    <s v="COMFENALCO SANTANDER."/>
    <x v="4"/>
    <x v="35"/>
    <x v="32"/>
    <n v="115000963"/>
    <n v="80326818"/>
    <n v="132350973"/>
    <x v="1"/>
    <x v="1"/>
  </r>
  <r>
    <x v="28"/>
    <s v="COMFENALCO SANTANDER."/>
    <x v="4"/>
    <x v="5"/>
    <x v="33"/>
    <m/>
    <m/>
    <m/>
    <x v="1"/>
    <x v="1"/>
  </r>
  <r>
    <x v="28"/>
    <s v="COMFENALCO SANTANDER."/>
    <x v="27"/>
    <x v="5"/>
    <x v="34"/>
    <n v="183155593"/>
    <n v="138927553"/>
    <n v="208154365"/>
    <x v="2"/>
    <x v="8"/>
  </r>
  <r>
    <x v="28"/>
    <s v="COMFENALCO SANTANDER."/>
    <x v="4"/>
    <x v="5"/>
    <x v="33"/>
    <m/>
    <m/>
    <m/>
    <x v="1"/>
    <x v="1"/>
  </r>
  <r>
    <x v="28"/>
    <s v="COMFENALCO SANTANDER."/>
    <x v="4"/>
    <x v="5"/>
    <x v="35"/>
    <m/>
    <m/>
    <m/>
    <x v="1"/>
    <x v="1"/>
  </r>
  <r>
    <x v="28"/>
    <s v="COMFENALCO SANTANDER."/>
    <x v="28"/>
    <x v="36"/>
    <x v="36"/>
    <n v="2991385"/>
    <n v="4752367"/>
    <n v="2336160"/>
    <x v="3"/>
    <x v="9"/>
  </r>
  <r>
    <x v="28"/>
    <s v="COMFENALCO SANTANDER."/>
    <x v="4"/>
    <x v="36"/>
    <x v="37"/>
    <n v="2991385"/>
    <n v="4752367"/>
    <n v="2336160"/>
    <x v="1"/>
    <x v="1"/>
  </r>
  <r>
    <x v="29"/>
    <s v="COMFASUCRE"/>
    <x v="0"/>
    <x v="0"/>
    <x v="0"/>
    <n v="15202084"/>
    <n v="12341196"/>
    <n v="17037552"/>
    <x v="0"/>
    <x v="0"/>
  </r>
  <r>
    <x v="29"/>
    <s v="COMFASUCRE"/>
    <x v="1"/>
    <x v="1"/>
    <x v="1"/>
    <n v="0"/>
    <n v="0"/>
    <n v="0"/>
    <x v="0"/>
    <x v="0"/>
  </r>
  <r>
    <x v="29"/>
    <s v="COMFASUCRE"/>
    <x v="2"/>
    <x v="2"/>
    <x v="2"/>
    <n v="0"/>
    <n v="0"/>
    <n v="0"/>
    <x v="0"/>
    <x v="0"/>
  </r>
  <r>
    <x v="29"/>
    <s v="COMFASUCRE"/>
    <x v="3"/>
    <x v="3"/>
    <x v="3"/>
    <n v="0"/>
    <n v="0"/>
    <n v="0"/>
    <x v="0"/>
    <x v="0"/>
  </r>
  <r>
    <x v="29"/>
    <s v="COMFASUCRE"/>
    <x v="4"/>
    <x v="4"/>
    <x v="4"/>
    <n v="15202084"/>
    <n v="12341196"/>
    <n v="17037552"/>
    <x v="1"/>
    <x v="1"/>
  </r>
  <r>
    <x v="29"/>
    <s v="COMFASUCRE"/>
    <x v="4"/>
    <x v="5"/>
    <x v="5"/>
    <m/>
    <m/>
    <m/>
    <x v="1"/>
    <x v="1"/>
  </r>
  <r>
    <x v="29"/>
    <s v="COMFASUCRE"/>
    <x v="5"/>
    <x v="6"/>
    <x v="6"/>
    <n v="7620"/>
    <n v="7620"/>
    <n v="7620"/>
    <x v="0"/>
    <x v="2"/>
  </r>
  <r>
    <x v="29"/>
    <s v="COMFASUCRE"/>
    <x v="6"/>
    <x v="7"/>
    <x v="7"/>
    <n v="0"/>
    <n v="0"/>
    <n v="0"/>
    <x v="0"/>
    <x v="2"/>
  </r>
  <r>
    <x v="29"/>
    <s v="COMFASUCRE"/>
    <x v="7"/>
    <x v="8"/>
    <x v="8"/>
    <n v="0"/>
    <n v="0"/>
    <n v="13940"/>
    <x v="0"/>
    <x v="2"/>
  </r>
  <r>
    <x v="29"/>
    <s v="COMFASUCRE"/>
    <x v="8"/>
    <x v="9"/>
    <x v="9"/>
    <n v="0"/>
    <n v="0"/>
    <n v="0"/>
    <x v="0"/>
    <x v="2"/>
  </r>
  <r>
    <x v="29"/>
    <s v="COMFASUCRE"/>
    <x v="4"/>
    <x v="10"/>
    <x v="10"/>
    <n v="7620"/>
    <n v="7620"/>
    <n v="21560"/>
    <x v="1"/>
    <x v="1"/>
  </r>
  <r>
    <x v="29"/>
    <s v="COMFASUCRE"/>
    <x v="4"/>
    <x v="5"/>
    <x v="11"/>
    <m/>
    <m/>
    <m/>
    <x v="1"/>
    <x v="1"/>
  </r>
  <r>
    <x v="29"/>
    <s v="COMFASUCRE"/>
    <x v="9"/>
    <x v="11"/>
    <x v="12"/>
    <n v="2436909"/>
    <n v="3500177"/>
    <n v="2060049"/>
    <x v="0"/>
    <x v="3"/>
  </r>
  <r>
    <x v="29"/>
    <s v="COMFASUCRE"/>
    <x v="10"/>
    <x v="12"/>
    <x v="13"/>
    <n v="0"/>
    <n v="0"/>
    <n v="0"/>
    <x v="0"/>
    <x v="3"/>
  </r>
  <r>
    <x v="29"/>
    <s v="COMFASUCRE"/>
    <x v="11"/>
    <x v="13"/>
    <x v="0"/>
    <n v="0"/>
    <n v="0"/>
    <n v="0"/>
    <x v="0"/>
    <x v="3"/>
  </r>
  <r>
    <x v="29"/>
    <s v="COMFASUCRE"/>
    <x v="12"/>
    <x v="14"/>
    <x v="1"/>
    <n v="0"/>
    <n v="0"/>
    <n v="0"/>
    <x v="0"/>
    <x v="3"/>
  </r>
  <r>
    <x v="29"/>
    <s v="COMFASUCRE"/>
    <x v="13"/>
    <x v="15"/>
    <x v="2"/>
    <n v="0"/>
    <n v="0"/>
    <n v="0"/>
    <x v="0"/>
    <x v="3"/>
  </r>
  <r>
    <x v="29"/>
    <s v="COMFASUCRE"/>
    <x v="14"/>
    <x v="16"/>
    <x v="14"/>
    <n v="0"/>
    <n v="0"/>
    <n v="0"/>
    <x v="0"/>
    <x v="3"/>
  </r>
  <r>
    <x v="29"/>
    <s v="COMFASUCRE"/>
    <x v="15"/>
    <x v="17"/>
    <x v="3"/>
    <n v="0"/>
    <n v="0"/>
    <n v="0"/>
    <x v="0"/>
    <x v="3"/>
  </r>
  <r>
    <x v="29"/>
    <s v="COMFASUCRE"/>
    <x v="4"/>
    <x v="18"/>
    <x v="15"/>
    <n v="2436909"/>
    <n v="3500177"/>
    <n v="2060049"/>
    <x v="1"/>
    <x v="1"/>
  </r>
  <r>
    <x v="29"/>
    <s v="COMFASUCRE"/>
    <x v="4"/>
    <x v="5"/>
    <x v="16"/>
    <m/>
    <m/>
    <m/>
    <x v="1"/>
    <x v="1"/>
  </r>
  <r>
    <x v="29"/>
    <s v="COMFASUCRE"/>
    <x v="16"/>
    <x v="19"/>
    <x v="17"/>
    <n v="1201292"/>
    <n v="1288451"/>
    <n v="1114132"/>
    <x v="0"/>
    <x v="4"/>
  </r>
  <r>
    <x v="29"/>
    <s v="COMFASUCRE"/>
    <x v="17"/>
    <x v="20"/>
    <x v="18"/>
    <n v="0"/>
    <n v="0"/>
    <n v="0"/>
    <x v="0"/>
    <x v="4"/>
  </r>
  <r>
    <x v="29"/>
    <s v="COMFASUCRE"/>
    <x v="4"/>
    <x v="21"/>
    <x v="19"/>
    <n v="344752"/>
    <n v="344752"/>
    <n v="344752"/>
    <x v="1"/>
    <x v="1"/>
  </r>
  <r>
    <x v="29"/>
    <s v="COMFASUCRE"/>
    <x v="18"/>
    <x v="22"/>
    <x v="20"/>
    <n v="0"/>
    <n v="0"/>
    <n v="0"/>
    <x v="0"/>
    <x v="4"/>
  </r>
  <r>
    <x v="29"/>
    <s v="COMFASUCRE"/>
    <x v="19"/>
    <x v="23"/>
    <x v="21"/>
    <n v="344752"/>
    <n v="344752"/>
    <n v="344752"/>
    <x v="0"/>
    <x v="4"/>
  </r>
  <r>
    <x v="29"/>
    <s v="COMFASUCRE"/>
    <x v="4"/>
    <x v="24"/>
    <x v="16"/>
    <n v="1546044"/>
    <n v="1633203"/>
    <n v="1458884"/>
    <x v="1"/>
    <x v="1"/>
  </r>
  <r>
    <x v="29"/>
    <s v="COMFASUCRE"/>
    <x v="4"/>
    <x v="5"/>
    <x v="22"/>
    <m/>
    <m/>
    <m/>
    <x v="1"/>
    <x v="1"/>
  </r>
  <r>
    <x v="29"/>
    <s v="COMFASUCRE"/>
    <x v="20"/>
    <x v="25"/>
    <x v="23"/>
    <n v="1254193"/>
    <n v="0"/>
    <n v="0"/>
    <x v="0"/>
    <x v="5"/>
  </r>
  <r>
    <x v="29"/>
    <s v="COMFASUCRE"/>
    <x v="21"/>
    <x v="26"/>
    <x v="24"/>
    <n v="0"/>
    <n v="-2268395"/>
    <n v="-3514489"/>
    <x v="0"/>
    <x v="5"/>
  </r>
  <r>
    <x v="29"/>
    <s v="COMFASUCRE"/>
    <x v="4"/>
    <x v="27"/>
    <x v="22"/>
    <n v="1254193"/>
    <n v="-2268395"/>
    <n v="-3514489"/>
    <x v="1"/>
    <x v="1"/>
  </r>
  <r>
    <x v="29"/>
    <s v="COMFASUCRE"/>
    <x v="4"/>
    <x v="5"/>
    <x v="25"/>
    <m/>
    <m/>
    <m/>
    <x v="1"/>
    <x v="1"/>
  </r>
  <r>
    <x v="29"/>
    <s v="COMFASUCRE"/>
    <x v="22"/>
    <x v="28"/>
    <x v="26"/>
    <n v="0"/>
    <n v="0"/>
    <n v="0"/>
    <x v="0"/>
    <x v="6"/>
  </r>
  <r>
    <x v="29"/>
    <s v="COMFASUCRE"/>
    <x v="23"/>
    <x v="29"/>
    <x v="27"/>
    <n v="-2268395"/>
    <n v="0"/>
    <n v="-1209757"/>
    <x v="0"/>
    <x v="6"/>
  </r>
  <r>
    <x v="29"/>
    <s v="COMFASUCRE"/>
    <x v="4"/>
    <x v="30"/>
    <x v="25"/>
    <n v="-2268395"/>
    <n v="0"/>
    <n v="-1209757"/>
    <x v="1"/>
    <x v="1"/>
  </r>
  <r>
    <x v="29"/>
    <s v="COMFASUCRE"/>
    <x v="4"/>
    <x v="5"/>
    <x v="28"/>
    <m/>
    <m/>
    <m/>
    <x v="1"/>
    <x v="1"/>
  </r>
  <r>
    <x v="29"/>
    <s v="COMFASUCRE"/>
    <x v="24"/>
    <x v="31"/>
    <x v="29"/>
    <n v="0"/>
    <n v="0"/>
    <n v="0"/>
    <x v="0"/>
    <x v="7"/>
  </r>
  <r>
    <x v="29"/>
    <s v="COMFASUCRE"/>
    <x v="25"/>
    <x v="32"/>
    <x v="30"/>
    <n v="822972"/>
    <n v="822972"/>
    <n v="6349782"/>
    <x v="0"/>
    <x v="7"/>
  </r>
  <r>
    <x v="29"/>
    <s v="COMFASUCRE"/>
    <x v="26"/>
    <x v="33"/>
    <x v="31"/>
    <n v="0"/>
    <n v="0"/>
    <n v="0"/>
    <x v="0"/>
    <x v="7"/>
  </r>
  <r>
    <x v="29"/>
    <s v="COMFASUCRE"/>
    <x v="4"/>
    <x v="34"/>
    <x v="28"/>
    <n v="822972"/>
    <n v="822972"/>
    <n v="6349782"/>
    <x v="1"/>
    <x v="1"/>
  </r>
  <r>
    <x v="29"/>
    <s v="COMFASUCRE"/>
    <x v="4"/>
    <x v="35"/>
    <x v="32"/>
    <n v="19001427"/>
    <n v="16036773"/>
    <n v="22203581"/>
    <x v="1"/>
    <x v="1"/>
  </r>
  <r>
    <x v="29"/>
    <s v="COMFASUCRE"/>
    <x v="4"/>
    <x v="5"/>
    <x v="33"/>
    <m/>
    <m/>
    <m/>
    <x v="1"/>
    <x v="1"/>
  </r>
  <r>
    <x v="29"/>
    <s v="COMFASUCRE"/>
    <x v="27"/>
    <x v="5"/>
    <x v="34"/>
    <n v="55153721"/>
    <n v="48016923"/>
    <n v="56059030"/>
    <x v="2"/>
    <x v="8"/>
  </r>
  <r>
    <x v="29"/>
    <s v="COMFASUCRE"/>
    <x v="4"/>
    <x v="5"/>
    <x v="33"/>
    <m/>
    <m/>
    <m/>
    <x v="1"/>
    <x v="1"/>
  </r>
  <r>
    <x v="29"/>
    <s v="COMFASUCRE"/>
    <x v="4"/>
    <x v="5"/>
    <x v="35"/>
    <m/>
    <m/>
    <m/>
    <x v="1"/>
    <x v="1"/>
  </r>
  <r>
    <x v="29"/>
    <s v="COMFASUCRE"/>
    <x v="28"/>
    <x v="36"/>
    <x v="36"/>
    <n v="1636091"/>
    <n v="1636091"/>
    <n v="1636091"/>
    <x v="3"/>
    <x v="9"/>
  </r>
  <r>
    <x v="29"/>
    <s v="COMFASUCRE"/>
    <x v="4"/>
    <x v="36"/>
    <x v="37"/>
    <n v="1636091"/>
    <n v="1636091"/>
    <n v="1636091"/>
    <x v="1"/>
    <x v="1"/>
  </r>
  <r>
    <x v="30"/>
    <s v="COMFENALCO QUINDIO"/>
    <x v="0"/>
    <x v="0"/>
    <x v="0"/>
    <n v="16698343"/>
    <n v="13914433"/>
    <n v="19571013"/>
    <x v="0"/>
    <x v="0"/>
  </r>
  <r>
    <x v="30"/>
    <s v="COMFENALCO QUINDIO"/>
    <x v="1"/>
    <x v="1"/>
    <x v="1"/>
    <n v="1578861"/>
    <n v="1516292"/>
    <n v="1978861"/>
    <x v="0"/>
    <x v="0"/>
  </r>
  <r>
    <x v="30"/>
    <s v="COMFENALCO QUINDIO"/>
    <x v="2"/>
    <x v="2"/>
    <x v="2"/>
    <n v="0"/>
    <n v="0"/>
    <n v="0"/>
    <x v="0"/>
    <x v="0"/>
  </r>
  <r>
    <x v="30"/>
    <s v="COMFENALCO QUINDIO"/>
    <x v="3"/>
    <x v="3"/>
    <x v="3"/>
    <n v="4155905"/>
    <n v="4028420"/>
    <n v="4253784"/>
    <x v="0"/>
    <x v="0"/>
  </r>
  <r>
    <x v="30"/>
    <s v="COMFENALCO QUINDIO"/>
    <x v="4"/>
    <x v="4"/>
    <x v="4"/>
    <n v="22433109"/>
    <n v="19459145"/>
    <n v="25803658"/>
    <x v="1"/>
    <x v="1"/>
  </r>
  <r>
    <x v="30"/>
    <s v="COMFENALCO QUINDIO"/>
    <x v="4"/>
    <x v="5"/>
    <x v="5"/>
    <m/>
    <m/>
    <m/>
    <x v="1"/>
    <x v="1"/>
  </r>
  <r>
    <x v="30"/>
    <s v="COMFENALCO QUINDIO"/>
    <x v="5"/>
    <x v="6"/>
    <x v="6"/>
    <n v="189234"/>
    <n v="189234"/>
    <n v="191488"/>
    <x v="0"/>
    <x v="2"/>
  </r>
  <r>
    <x v="30"/>
    <s v="COMFENALCO QUINDIO"/>
    <x v="6"/>
    <x v="7"/>
    <x v="7"/>
    <n v="0"/>
    <n v="0"/>
    <n v="0"/>
    <x v="0"/>
    <x v="2"/>
  </r>
  <r>
    <x v="30"/>
    <s v="COMFENALCO QUINDIO"/>
    <x v="7"/>
    <x v="8"/>
    <x v="8"/>
    <n v="0"/>
    <n v="0"/>
    <n v="0"/>
    <x v="0"/>
    <x v="2"/>
  </r>
  <r>
    <x v="30"/>
    <s v="COMFENALCO QUINDIO"/>
    <x v="8"/>
    <x v="9"/>
    <x v="9"/>
    <n v="0"/>
    <n v="0"/>
    <n v="0"/>
    <x v="0"/>
    <x v="2"/>
  </r>
  <r>
    <x v="30"/>
    <s v="COMFENALCO QUINDIO"/>
    <x v="4"/>
    <x v="10"/>
    <x v="10"/>
    <n v="189234"/>
    <n v="189234"/>
    <n v="191488"/>
    <x v="1"/>
    <x v="1"/>
  </r>
  <r>
    <x v="30"/>
    <s v="COMFENALCO QUINDIO"/>
    <x v="4"/>
    <x v="5"/>
    <x v="11"/>
    <m/>
    <m/>
    <m/>
    <x v="1"/>
    <x v="1"/>
  </r>
  <r>
    <x v="30"/>
    <s v="COMFENALCO QUINDIO"/>
    <x v="9"/>
    <x v="11"/>
    <x v="12"/>
    <n v="312000"/>
    <n v="294000"/>
    <n v="330000"/>
    <x v="0"/>
    <x v="3"/>
  </r>
  <r>
    <x v="30"/>
    <s v="COMFENALCO QUINDIO"/>
    <x v="10"/>
    <x v="12"/>
    <x v="13"/>
    <n v="76978"/>
    <n v="76978"/>
    <n v="76978"/>
    <x v="0"/>
    <x v="3"/>
  </r>
  <r>
    <x v="30"/>
    <s v="COMFENALCO QUINDIO"/>
    <x v="11"/>
    <x v="13"/>
    <x v="0"/>
    <n v="0"/>
    <n v="0"/>
    <n v="0"/>
    <x v="0"/>
    <x v="3"/>
  </r>
  <r>
    <x v="30"/>
    <s v="COMFENALCO QUINDIO"/>
    <x v="12"/>
    <x v="14"/>
    <x v="1"/>
    <n v="0"/>
    <n v="0"/>
    <n v="0"/>
    <x v="0"/>
    <x v="3"/>
  </r>
  <r>
    <x v="30"/>
    <s v="COMFENALCO QUINDIO"/>
    <x v="13"/>
    <x v="15"/>
    <x v="2"/>
    <n v="0"/>
    <n v="0"/>
    <n v="0"/>
    <x v="0"/>
    <x v="3"/>
  </r>
  <r>
    <x v="30"/>
    <s v="COMFENALCO QUINDIO"/>
    <x v="14"/>
    <x v="16"/>
    <x v="14"/>
    <n v="0"/>
    <n v="0"/>
    <n v="0"/>
    <x v="0"/>
    <x v="3"/>
  </r>
  <r>
    <x v="30"/>
    <s v="COMFENALCO QUINDIO"/>
    <x v="15"/>
    <x v="17"/>
    <x v="3"/>
    <n v="0"/>
    <n v="0"/>
    <n v="0"/>
    <x v="0"/>
    <x v="3"/>
  </r>
  <r>
    <x v="30"/>
    <s v="COMFENALCO QUINDIO"/>
    <x v="4"/>
    <x v="18"/>
    <x v="15"/>
    <n v="388978"/>
    <n v="370978"/>
    <n v="406978"/>
    <x v="1"/>
    <x v="1"/>
  </r>
  <r>
    <x v="30"/>
    <s v="COMFENALCO QUINDIO"/>
    <x v="4"/>
    <x v="5"/>
    <x v="16"/>
    <m/>
    <m/>
    <m/>
    <x v="1"/>
    <x v="1"/>
  </r>
  <r>
    <x v="30"/>
    <s v="COMFENALCO QUINDIO"/>
    <x v="16"/>
    <x v="19"/>
    <x v="17"/>
    <n v="6578103"/>
    <n v="6578103"/>
    <n v="6578103"/>
    <x v="0"/>
    <x v="4"/>
  </r>
  <r>
    <x v="30"/>
    <s v="COMFENALCO QUINDIO"/>
    <x v="17"/>
    <x v="20"/>
    <x v="18"/>
    <n v="0"/>
    <n v="0"/>
    <n v="0"/>
    <x v="0"/>
    <x v="4"/>
  </r>
  <r>
    <x v="30"/>
    <s v="COMFENALCO QUINDIO"/>
    <x v="4"/>
    <x v="21"/>
    <x v="19"/>
    <n v="-2764982"/>
    <n v="-2526970"/>
    <n v="-3002995"/>
    <x v="1"/>
    <x v="1"/>
  </r>
  <r>
    <x v="30"/>
    <s v="COMFENALCO QUINDIO"/>
    <x v="18"/>
    <x v="22"/>
    <x v="20"/>
    <n v="0"/>
    <n v="0"/>
    <n v="0"/>
    <x v="0"/>
    <x v="4"/>
  </r>
  <r>
    <x v="30"/>
    <s v="COMFENALCO QUINDIO"/>
    <x v="19"/>
    <x v="23"/>
    <x v="21"/>
    <n v="-2764982"/>
    <n v="-2526970"/>
    <n v="-3002995"/>
    <x v="0"/>
    <x v="4"/>
  </r>
  <r>
    <x v="30"/>
    <s v="COMFENALCO QUINDIO"/>
    <x v="4"/>
    <x v="24"/>
    <x v="16"/>
    <n v="3813121"/>
    <n v="4051133"/>
    <n v="3575108"/>
    <x v="1"/>
    <x v="1"/>
  </r>
  <r>
    <x v="30"/>
    <s v="COMFENALCO QUINDIO"/>
    <x v="4"/>
    <x v="5"/>
    <x v="22"/>
    <m/>
    <m/>
    <m/>
    <x v="1"/>
    <x v="1"/>
  </r>
  <r>
    <x v="30"/>
    <s v="COMFENALCO QUINDIO"/>
    <x v="20"/>
    <x v="25"/>
    <x v="23"/>
    <n v="3643265"/>
    <n v="3007194"/>
    <n v="4112955"/>
    <x v="0"/>
    <x v="5"/>
  </r>
  <r>
    <x v="30"/>
    <s v="COMFENALCO QUINDIO"/>
    <x v="21"/>
    <x v="26"/>
    <x v="24"/>
    <n v="0"/>
    <n v="0"/>
    <n v="0"/>
    <x v="0"/>
    <x v="5"/>
  </r>
  <r>
    <x v="30"/>
    <s v="COMFENALCO QUINDIO"/>
    <x v="4"/>
    <x v="27"/>
    <x v="22"/>
    <n v="3643265"/>
    <n v="3007194"/>
    <n v="4112955"/>
    <x v="1"/>
    <x v="1"/>
  </r>
  <r>
    <x v="30"/>
    <s v="COMFENALCO QUINDIO"/>
    <x v="4"/>
    <x v="5"/>
    <x v="25"/>
    <m/>
    <m/>
    <m/>
    <x v="1"/>
    <x v="1"/>
  </r>
  <r>
    <x v="30"/>
    <s v="COMFENALCO QUINDIO"/>
    <x v="22"/>
    <x v="28"/>
    <x v="26"/>
    <n v="1580051"/>
    <n v="1580051"/>
    <n v="1379982"/>
    <x v="0"/>
    <x v="6"/>
  </r>
  <r>
    <x v="30"/>
    <s v="COMFENALCO QUINDIO"/>
    <x v="23"/>
    <x v="29"/>
    <x v="27"/>
    <n v="-2600901"/>
    <n v="-2634132"/>
    <n v="-2128116"/>
    <x v="0"/>
    <x v="6"/>
  </r>
  <r>
    <x v="30"/>
    <s v="COMFENALCO QUINDIO"/>
    <x v="4"/>
    <x v="30"/>
    <x v="25"/>
    <n v="-1020850"/>
    <n v="-1054081"/>
    <n v="-748134"/>
    <x v="1"/>
    <x v="1"/>
  </r>
  <r>
    <x v="30"/>
    <s v="COMFENALCO QUINDIO"/>
    <x v="4"/>
    <x v="5"/>
    <x v="28"/>
    <m/>
    <m/>
    <m/>
    <x v="1"/>
    <x v="1"/>
  </r>
  <r>
    <x v="30"/>
    <s v="COMFENALCO QUINDIO"/>
    <x v="24"/>
    <x v="31"/>
    <x v="29"/>
    <n v="51288"/>
    <n v="35097"/>
    <n v="63807"/>
    <x v="0"/>
    <x v="7"/>
  </r>
  <r>
    <x v="30"/>
    <s v="COMFENALCO QUINDIO"/>
    <x v="25"/>
    <x v="32"/>
    <x v="30"/>
    <n v="20695419"/>
    <n v="16721616"/>
    <n v="20792931"/>
    <x v="0"/>
    <x v="7"/>
  </r>
  <r>
    <x v="30"/>
    <s v="COMFENALCO QUINDIO"/>
    <x v="26"/>
    <x v="33"/>
    <x v="31"/>
    <n v="0"/>
    <n v="0"/>
    <n v="0"/>
    <x v="0"/>
    <x v="7"/>
  </r>
  <r>
    <x v="30"/>
    <s v="COMFENALCO QUINDIO"/>
    <x v="4"/>
    <x v="34"/>
    <x v="28"/>
    <n v="20746707"/>
    <n v="16756713"/>
    <n v="20856738"/>
    <x v="1"/>
    <x v="1"/>
  </r>
  <r>
    <x v="30"/>
    <s v="COMFENALCO QUINDIO"/>
    <x v="4"/>
    <x v="35"/>
    <x v="32"/>
    <n v="50193564"/>
    <n v="42780316"/>
    <n v="54198791"/>
    <x v="1"/>
    <x v="1"/>
  </r>
  <r>
    <x v="30"/>
    <s v="COMFENALCO QUINDIO"/>
    <x v="4"/>
    <x v="5"/>
    <x v="33"/>
    <m/>
    <m/>
    <m/>
    <x v="1"/>
    <x v="1"/>
  </r>
  <r>
    <x v="30"/>
    <s v="COMFENALCO QUINDIO"/>
    <x v="27"/>
    <x v="5"/>
    <x v="34"/>
    <n v="85544543"/>
    <n v="76530390"/>
    <n v="94031181"/>
    <x v="2"/>
    <x v="8"/>
  </r>
  <r>
    <x v="30"/>
    <s v="COMFENALCO QUINDIO"/>
    <x v="4"/>
    <x v="5"/>
    <x v="33"/>
    <m/>
    <m/>
    <m/>
    <x v="1"/>
    <x v="1"/>
  </r>
  <r>
    <x v="30"/>
    <s v="COMFENALCO QUINDIO"/>
    <x v="4"/>
    <x v="5"/>
    <x v="35"/>
    <m/>
    <m/>
    <m/>
    <x v="1"/>
    <x v="1"/>
  </r>
  <r>
    <x v="30"/>
    <s v="COMFENALCO QUINDIO"/>
    <x v="28"/>
    <x v="36"/>
    <x v="36"/>
    <n v="24709207"/>
    <n v="22602875"/>
    <n v="20299309"/>
    <x v="3"/>
    <x v="9"/>
  </r>
  <r>
    <x v="30"/>
    <s v="COMFENALCO QUINDIO"/>
    <x v="4"/>
    <x v="36"/>
    <x v="37"/>
    <n v="24709207"/>
    <n v="22602875"/>
    <n v="20299309"/>
    <x v="1"/>
    <x v="1"/>
  </r>
  <r>
    <x v="31"/>
    <s v="COMFAMILIAR RISARALDA"/>
    <x v="0"/>
    <x v="0"/>
    <x v="0"/>
    <n v="37019324"/>
    <n v="28986524"/>
    <n v="44595465"/>
    <x v="0"/>
    <x v="0"/>
  </r>
  <r>
    <x v="31"/>
    <s v="COMFAMILIAR RISARALDA"/>
    <x v="1"/>
    <x v="1"/>
    <x v="1"/>
    <n v="20724525"/>
    <n v="18928859"/>
    <n v="23510853"/>
    <x v="0"/>
    <x v="0"/>
  </r>
  <r>
    <x v="31"/>
    <s v="COMFAMILIAR RISARALDA"/>
    <x v="2"/>
    <x v="2"/>
    <x v="2"/>
    <n v="0"/>
    <n v="0"/>
    <n v="0"/>
    <x v="0"/>
    <x v="0"/>
  </r>
  <r>
    <x v="31"/>
    <s v="COMFAMILIAR RISARALDA"/>
    <x v="3"/>
    <x v="3"/>
    <x v="3"/>
    <n v="0"/>
    <n v="0"/>
    <n v="0"/>
    <x v="0"/>
    <x v="0"/>
  </r>
  <r>
    <x v="31"/>
    <s v="COMFAMILIAR RISARALDA"/>
    <x v="4"/>
    <x v="4"/>
    <x v="4"/>
    <n v="57743849"/>
    <n v="47915383"/>
    <n v="68106318"/>
    <x v="1"/>
    <x v="1"/>
  </r>
  <r>
    <x v="31"/>
    <s v="COMFAMILIAR RISARALDA"/>
    <x v="4"/>
    <x v="5"/>
    <x v="5"/>
    <m/>
    <m/>
    <m/>
    <x v="1"/>
    <x v="1"/>
  </r>
  <r>
    <x v="31"/>
    <s v="COMFAMILIAR RISARALDA"/>
    <x v="5"/>
    <x v="6"/>
    <x v="6"/>
    <n v="0"/>
    <n v="0"/>
    <n v="0"/>
    <x v="0"/>
    <x v="2"/>
  </r>
  <r>
    <x v="31"/>
    <s v="COMFAMILIAR RISARALDA"/>
    <x v="6"/>
    <x v="7"/>
    <x v="7"/>
    <n v="0"/>
    <n v="0"/>
    <n v="0"/>
    <x v="0"/>
    <x v="2"/>
  </r>
  <r>
    <x v="31"/>
    <s v="COMFAMILIAR RISARALDA"/>
    <x v="7"/>
    <x v="8"/>
    <x v="8"/>
    <n v="8042272"/>
    <n v="4262583"/>
    <n v="8042272"/>
    <x v="0"/>
    <x v="2"/>
  </r>
  <r>
    <x v="31"/>
    <s v="COMFAMILIAR RISARALDA"/>
    <x v="8"/>
    <x v="9"/>
    <x v="9"/>
    <n v="0"/>
    <n v="0"/>
    <n v="0"/>
    <x v="0"/>
    <x v="2"/>
  </r>
  <r>
    <x v="31"/>
    <s v="COMFAMILIAR RISARALDA"/>
    <x v="4"/>
    <x v="10"/>
    <x v="10"/>
    <n v="8042272"/>
    <n v="4262583"/>
    <n v="8042272"/>
    <x v="1"/>
    <x v="1"/>
  </r>
  <r>
    <x v="31"/>
    <s v="COMFAMILIAR RISARALDA"/>
    <x v="4"/>
    <x v="5"/>
    <x v="11"/>
    <m/>
    <m/>
    <m/>
    <x v="1"/>
    <x v="1"/>
  </r>
  <r>
    <x v="31"/>
    <s v="COMFAMILIAR RISARALDA"/>
    <x v="9"/>
    <x v="11"/>
    <x v="12"/>
    <n v="498712"/>
    <n v="498712"/>
    <n v="618125"/>
    <x v="0"/>
    <x v="3"/>
  </r>
  <r>
    <x v="31"/>
    <s v="COMFAMILIAR RISARALDA"/>
    <x v="10"/>
    <x v="12"/>
    <x v="13"/>
    <n v="0"/>
    <n v="0"/>
    <n v="0"/>
    <x v="0"/>
    <x v="3"/>
  </r>
  <r>
    <x v="31"/>
    <s v="COMFAMILIAR RISARALDA"/>
    <x v="11"/>
    <x v="13"/>
    <x v="0"/>
    <n v="0"/>
    <n v="0"/>
    <n v="0"/>
    <x v="0"/>
    <x v="3"/>
  </r>
  <r>
    <x v="31"/>
    <s v="COMFAMILIAR RISARALDA"/>
    <x v="12"/>
    <x v="14"/>
    <x v="1"/>
    <n v="0"/>
    <n v="0"/>
    <n v="0"/>
    <x v="0"/>
    <x v="3"/>
  </r>
  <r>
    <x v="31"/>
    <s v="COMFAMILIAR RISARALDA"/>
    <x v="13"/>
    <x v="15"/>
    <x v="2"/>
    <n v="0"/>
    <n v="0"/>
    <n v="0"/>
    <x v="0"/>
    <x v="3"/>
  </r>
  <r>
    <x v="31"/>
    <s v="COMFAMILIAR RISARALDA"/>
    <x v="14"/>
    <x v="16"/>
    <x v="14"/>
    <n v="0"/>
    <n v="0"/>
    <n v="0"/>
    <x v="0"/>
    <x v="3"/>
  </r>
  <r>
    <x v="31"/>
    <s v="COMFAMILIAR RISARALDA"/>
    <x v="15"/>
    <x v="17"/>
    <x v="3"/>
    <n v="0"/>
    <n v="0"/>
    <n v="0"/>
    <x v="0"/>
    <x v="3"/>
  </r>
  <r>
    <x v="31"/>
    <s v="COMFAMILIAR RISARALDA"/>
    <x v="4"/>
    <x v="18"/>
    <x v="15"/>
    <n v="498712"/>
    <n v="498712"/>
    <n v="618125"/>
    <x v="1"/>
    <x v="1"/>
  </r>
  <r>
    <x v="31"/>
    <s v="COMFAMILIAR RISARALDA"/>
    <x v="4"/>
    <x v="5"/>
    <x v="16"/>
    <m/>
    <m/>
    <m/>
    <x v="1"/>
    <x v="1"/>
  </r>
  <r>
    <x v="31"/>
    <s v="COMFAMILIAR RISARALDA"/>
    <x v="16"/>
    <x v="19"/>
    <x v="17"/>
    <n v="31856029"/>
    <n v="31856029"/>
    <n v="31856028"/>
    <x v="0"/>
    <x v="4"/>
  </r>
  <r>
    <x v="31"/>
    <s v="COMFAMILIAR RISARALDA"/>
    <x v="17"/>
    <x v="20"/>
    <x v="18"/>
    <n v="0"/>
    <n v="0"/>
    <n v="0"/>
    <x v="0"/>
    <x v="4"/>
  </r>
  <r>
    <x v="31"/>
    <s v="COMFAMILIAR RISARALDA"/>
    <x v="4"/>
    <x v="21"/>
    <x v="19"/>
    <n v="-13176687"/>
    <n v="-12270801"/>
    <n v="-14074892"/>
    <x v="1"/>
    <x v="1"/>
  </r>
  <r>
    <x v="31"/>
    <s v="COMFAMILIAR RISARALDA"/>
    <x v="18"/>
    <x v="22"/>
    <x v="20"/>
    <n v="-905887"/>
    <n v="-963587"/>
    <n v="-898205"/>
    <x v="0"/>
    <x v="4"/>
  </r>
  <r>
    <x v="31"/>
    <s v="COMFAMILIAR RISARALDA"/>
    <x v="19"/>
    <x v="23"/>
    <x v="21"/>
    <n v="-12270800"/>
    <n v="-11307214"/>
    <n v="-13176687"/>
    <x v="0"/>
    <x v="4"/>
  </r>
  <r>
    <x v="31"/>
    <s v="COMFAMILIAR RISARALDA"/>
    <x v="4"/>
    <x v="24"/>
    <x v="16"/>
    <n v="18679342"/>
    <n v="19585228"/>
    <n v="17781136"/>
    <x v="1"/>
    <x v="1"/>
  </r>
  <r>
    <x v="31"/>
    <s v="COMFAMILIAR RISARALDA"/>
    <x v="4"/>
    <x v="5"/>
    <x v="22"/>
    <m/>
    <m/>
    <m/>
    <x v="1"/>
    <x v="1"/>
  </r>
  <r>
    <x v="31"/>
    <s v="COMFAMILIAR RISARALDA"/>
    <x v="20"/>
    <x v="25"/>
    <x v="23"/>
    <n v="10362468"/>
    <n v="9828467"/>
    <n v="10253658"/>
    <x v="0"/>
    <x v="5"/>
  </r>
  <r>
    <x v="31"/>
    <s v="COMFAMILIAR RISARALDA"/>
    <x v="21"/>
    <x v="26"/>
    <x v="24"/>
    <n v="0"/>
    <n v="0"/>
    <n v="0"/>
    <x v="0"/>
    <x v="5"/>
  </r>
  <r>
    <x v="31"/>
    <s v="COMFAMILIAR RISARALDA"/>
    <x v="4"/>
    <x v="27"/>
    <x v="22"/>
    <n v="10362468"/>
    <n v="9828467"/>
    <n v="10253658"/>
    <x v="1"/>
    <x v="1"/>
  </r>
  <r>
    <x v="31"/>
    <s v="COMFAMILIAR RISARALDA"/>
    <x v="4"/>
    <x v="5"/>
    <x v="25"/>
    <m/>
    <m/>
    <m/>
    <x v="1"/>
    <x v="1"/>
  </r>
  <r>
    <x v="31"/>
    <s v="COMFAMILIAR RISARALDA"/>
    <x v="22"/>
    <x v="28"/>
    <x v="26"/>
    <n v="0"/>
    <n v="0"/>
    <n v="0"/>
    <x v="0"/>
    <x v="6"/>
  </r>
  <r>
    <x v="31"/>
    <s v="COMFAMILIAR RISARALDA"/>
    <x v="23"/>
    <x v="29"/>
    <x v="27"/>
    <n v="0"/>
    <n v="0"/>
    <n v="0"/>
    <x v="0"/>
    <x v="6"/>
  </r>
  <r>
    <x v="31"/>
    <s v="COMFAMILIAR RISARALDA"/>
    <x v="4"/>
    <x v="30"/>
    <x v="25"/>
    <n v="0"/>
    <n v="0"/>
    <n v="0"/>
    <x v="1"/>
    <x v="1"/>
  </r>
  <r>
    <x v="31"/>
    <s v="COMFAMILIAR RISARALDA"/>
    <x v="4"/>
    <x v="5"/>
    <x v="28"/>
    <m/>
    <m/>
    <m/>
    <x v="1"/>
    <x v="1"/>
  </r>
  <r>
    <x v="31"/>
    <s v="COMFAMILIAR RISARALDA"/>
    <x v="24"/>
    <x v="31"/>
    <x v="29"/>
    <n v="51697"/>
    <n v="32094"/>
    <n v="80390"/>
    <x v="0"/>
    <x v="7"/>
  </r>
  <r>
    <x v="31"/>
    <s v="COMFAMILIAR RISARALDA"/>
    <x v="25"/>
    <x v="32"/>
    <x v="30"/>
    <n v="44393175"/>
    <n v="37720780"/>
    <n v="51516860"/>
    <x v="0"/>
    <x v="7"/>
  </r>
  <r>
    <x v="31"/>
    <s v="COMFAMILIAR RISARALDA"/>
    <x v="26"/>
    <x v="33"/>
    <x v="31"/>
    <n v="0"/>
    <n v="0"/>
    <n v="0"/>
    <x v="0"/>
    <x v="7"/>
  </r>
  <r>
    <x v="31"/>
    <s v="COMFAMILIAR RISARALDA"/>
    <x v="4"/>
    <x v="34"/>
    <x v="28"/>
    <n v="44444872"/>
    <n v="37752874"/>
    <n v="51597250"/>
    <x v="1"/>
    <x v="1"/>
  </r>
  <r>
    <x v="31"/>
    <s v="COMFAMILIAR RISARALDA"/>
    <x v="4"/>
    <x v="35"/>
    <x v="32"/>
    <n v="139771515"/>
    <n v="119843247"/>
    <n v="156398759"/>
    <x v="1"/>
    <x v="1"/>
  </r>
  <r>
    <x v="31"/>
    <s v="COMFAMILIAR RISARALDA"/>
    <x v="4"/>
    <x v="5"/>
    <x v="33"/>
    <m/>
    <m/>
    <m/>
    <x v="1"/>
    <x v="1"/>
  </r>
  <r>
    <x v="31"/>
    <s v="COMFAMILIAR RISARALDA"/>
    <x v="27"/>
    <x v="5"/>
    <x v="34"/>
    <n v="208790983"/>
    <n v="170834332"/>
    <n v="232253307"/>
    <x v="2"/>
    <x v="8"/>
  </r>
  <r>
    <x v="31"/>
    <s v="COMFAMILIAR RISARALDA"/>
    <x v="4"/>
    <x v="5"/>
    <x v="33"/>
    <m/>
    <m/>
    <m/>
    <x v="1"/>
    <x v="1"/>
  </r>
  <r>
    <x v="31"/>
    <s v="COMFAMILIAR RISARALDA"/>
    <x v="4"/>
    <x v="5"/>
    <x v="35"/>
    <m/>
    <m/>
    <m/>
    <x v="1"/>
    <x v="1"/>
  </r>
  <r>
    <x v="31"/>
    <s v="COMFAMILIAR RISARALDA"/>
    <x v="28"/>
    <x v="36"/>
    <x v="36"/>
    <n v="6048388"/>
    <n v="6111784"/>
    <n v="9600829"/>
    <x v="3"/>
    <x v="9"/>
  </r>
  <r>
    <x v="31"/>
    <s v="COMFAMILIAR RISARALDA"/>
    <x v="4"/>
    <x v="36"/>
    <x v="37"/>
    <n v="6048388"/>
    <n v="6111784"/>
    <n v="9600829"/>
    <x v="1"/>
    <x v="1"/>
  </r>
  <r>
    <x v="32"/>
    <s v="CAFASUR"/>
    <x v="0"/>
    <x v="0"/>
    <x v="0"/>
    <n v="1088936"/>
    <n v="965980"/>
    <n v="1403867"/>
    <x v="0"/>
    <x v="0"/>
  </r>
  <r>
    <x v="32"/>
    <s v="CAFASUR"/>
    <x v="1"/>
    <x v="1"/>
    <x v="1"/>
    <n v="0"/>
    <n v="0"/>
    <n v="0"/>
    <x v="0"/>
    <x v="0"/>
  </r>
  <r>
    <x v="32"/>
    <s v="CAFASUR"/>
    <x v="2"/>
    <x v="2"/>
    <x v="2"/>
    <n v="0"/>
    <n v="0"/>
    <n v="0"/>
    <x v="0"/>
    <x v="0"/>
  </r>
  <r>
    <x v="32"/>
    <s v="CAFASUR"/>
    <x v="3"/>
    <x v="3"/>
    <x v="3"/>
    <n v="0"/>
    <n v="0"/>
    <n v="0"/>
    <x v="0"/>
    <x v="0"/>
  </r>
  <r>
    <x v="32"/>
    <s v="CAFASUR"/>
    <x v="4"/>
    <x v="4"/>
    <x v="4"/>
    <n v="1088936"/>
    <n v="965980"/>
    <n v="1403867"/>
    <x v="1"/>
    <x v="1"/>
  </r>
  <r>
    <x v="32"/>
    <s v="CAFASUR"/>
    <x v="4"/>
    <x v="5"/>
    <x v="5"/>
    <m/>
    <m/>
    <m/>
    <x v="1"/>
    <x v="1"/>
  </r>
  <r>
    <x v="32"/>
    <s v="CAFASUR"/>
    <x v="5"/>
    <x v="6"/>
    <x v="6"/>
    <n v="0"/>
    <n v="0"/>
    <n v="0"/>
    <x v="0"/>
    <x v="2"/>
  </r>
  <r>
    <x v="32"/>
    <s v="CAFASUR"/>
    <x v="6"/>
    <x v="7"/>
    <x v="7"/>
    <n v="0"/>
    <n v="0"/>
    <n v="0"/>
    <x v="0"/>
    <x v="2"/>
  </r>
  <r>
    <x v="32"/>
    <s v="CAFASUR"/>
    <x v="7"/>
    <x v="8"/>
    <x v="8"/>
    <n v="0"/>
    <n v="0"/>
    <n v="0"/>
    <x v="0"/>
    <x v="2"/>
  </r>
  <r>
    <x v="32"/>
    <s v="CAFASUR"/>
    <x v="8"/>
    <x v="9"/>
    <x v="9"/>
    <n v="0"/>
    <n v="0"/>
    <n v="0"/>
    <x v="0"/>
    <x v="2"/>
  </r>
  <r>
    <x v="32"/>
    <s v="CAFASUR"/>
    <x v="4"/>
    <x v="10"/>
    <x v="10"/>
    <n v="0"/>
    <n v="0"/>
    <n v="0"/>
    <x v="1"/>
    <x v="1"/>
  </r>
  <r>
    <x v="32"/>
    <s v="CAFASUR"/>
    <x v="4"/>
    <x v="5"/>
    <x v="11"/>
    <m/>
    <m/>
    <m/>
    <x v="1"/>
    <x v="1"/>
  </r>
  <r>
    <x v="32"/>
    <s v="CAFASUR"/>
    <x v="9"/>
    <x v="11"/>
    <x v="12"/>
    <n v="1018415"/>
    <n v="928433"/>
    <n v="852182"/>
    <x v="0"/>
    <x v="3"/>
  </r>
  <r>
    <x v="32"/>
    <s v="CAFASUR"/>
    <x v="10"/>
    <x v="12"/>
    <x v="13"/>
    <n v="0"/>
    <n v="0"/>
    <n v="0"/>
    <x v="0"/>
    <x v="3"/>
  </r>
  <r>
    <x v="32"/>
    <s v="CAFASUR"/>
    <x v="11"/>
    <x v="13"/>
    <x v="0"/>
    <n v="0"/>
    <n v="0"/>
    <n v="0"/>
    <x v="0"/>
    <x v="3"/>
  </r>
  <r>
    <x v="32"/>
    <s v="CAFASUR"/>
    <x v="12"/>
    <x v="14"/>
    <x v="1"/>
    <n v="0"/>
    <n v="0"/>
    <n v="0"/>
    <x v="0"/>
    <x v="3"/>
  </r>
  <r>
    <x v="32"/>
    <s v="CAFASUR"/>
    <x v="13"/>
    <x v="15"/>
    <x v="2"/>
    <n v="0"/>
    <n v="0"/>
    <n v="0"/>
    <x v="0"/>
    <x v="3"/>
  </r>
  <r>
    <x v="32"/>
    <s v="CAFASUR"/>
    <x v="14"/>
    <x v="16"/>
    <x v="14"/>
    <n v="0"/>
    <n v="0"/>
    <n v="0"/>
    <x v="0"/>
    <x v="3"/>
  </r>
  <r>
    <x v="32"/>
    <s v="CAFASUR"/>
    <x v="15"/>
    <x v="17"/>
    <x v="3"/>
    <n v="0"/>
    <n v="0"/>
    <n v="0"/>
    <x v="0"/>
    <x v="3"/>
  </r>
  <r>
    <x v="32"/>
    <s v="CAFASUR"/>
    <x v="4"/>
    <x v="18"/>
    <x v="15"/>
    <n v="1018415"/>
    <n v="928433"/>
    <n v="852182"/>
    <x v="1"/>
    <x v="1"/>
  </r>
  <r>
    <x v="32"/>
    <s v="CAFASUR"/>
    <x v="4"/>
    <x v="5"/>
    <x v="16"/>
    <m/>
    <m/>
    <m/>
    <x v="1"/>
    <x v="1"/>
  </r>
  <r>
    <x v="32"/>
    <s v="CAFASUR"/>
    <x v="16"/>
    <x v="19"/>
    <x v="17"/>
    <n v="1173271"/>
    <n v="1173271"/>
    <n v="1173271"/>
    <x v="0"/>
    <x v="4"/>
  </r>
  <r>
    <x v="32"/>
    <s v="CAFASUR"/>
    <x v="17"/>
    <x v="20"/>
    <x v="18"/>
    <n v="0"/>
    <n v="0"/>
    <n v="0"/>
    <x v="0"/>
    <x v="4"/>
  </r>
  <r>
    <x v="32"/>
    <s v="CAFASUR"/>
    <x v="4"/>
    <x v="21"/>
    <x v="19"/>
    <n v="-510644"/>
    <n v="-480544"/>
    <n v="-540741"/>
    <x v="1"/>
    <x v="1"/>
  </r>
  <r>
    <x v="32"/>
    <s v="CAFASUR"/>
    <x v="18"/>
    <x v="22"/>
    <x v="20"/>
    <n v="-288166"/>
    <n v="-258066"/>
    <n v="-318263"/>
    <x v="0"/>
    <x v="4"/>
  </r>
  <r>
    <x v="32"/>
    <s v="CAFASUR"/>
    <x v="19"/>
    <x v="23"/>
    <x v="21"/>
    <n v="-222478"/>
    <n v="-222478"/>
    <n v="-222478"/>
    <x v="0"/>
    <x v="4"/>
  </r>
  <r>
    <x v="32"/>
    <s v="CAFASUR"/>
    <x v="4"/>
    <x v="24"/>
    <x v="16"/>
    <n v="662627"/>
    <n v="692727"/>
    <n v="632530"/>
    <x v="1"/>
    <x v="1"/>
  </r>
  <r>
    <x v="32"/>
    <s v="CAFASUR"/>
    <x v="4"/>
    <x v="5"/>
    <x v="22"/>
    <m/>
    <m/>
    <m/>
    <x v="1"/>
    <x v="1"/>
  </r>
  <r>
    <x v="32"/>
    <s v="CAFASUR"/>
    <x v="20"/>
    <x v="25"/>
    <x v="23"/>
    <n v="148698"/>
    <n v="212938"/>
    <n v="440663"/>
    <x v="0"/>
    <x v="5"/>
  </r>
  <r>
    <x v="32"/>
    <s v="CAFASUR"/>
    <x v="21"/>
    <x v="26"/>
    <x v="24"/>
    <n v="0"/>
    <n v="0"/>
    <n v="0"/>
    <x v="0"/>
    <x v="5"/>
  </r>
  <r>
    <x v="32"/>
    <s v="CAFASUR"/>
    <x v="4"/>
    <x v="27"/>
    <x v="22"/>
    <n v="148698"/>
    <n v="212938"/>
    <n v="440663"/>
    <x v="1"/>
    <x v="1"/>
  </r>
  <r>
    <x v="32"/>
    <s v="CAFASUR"/>
    <x v="4"/>
    <x v="5"/>
    <x v="25"/>
    <m/>
    <m/>
    <m/>
    <x v="1"/>
    <x v="1"/>
  </r>
  <r>
    <x v="32"/>
    <s v="CAFASUR"/>
    <x v="22"/>
    <x v="28"/>
    <x v="26"/>
    <n v="0"/>
    <n v="0"/>
    <n v="0"/>
    <x v="0"/>
    <x v="6"/>
  </r>
  <r>
    <x v="32"/>
    <s v="CAFASUR"/>
    <x v="23"/>
    <x v="29"/>
    <x v="27"/>
    <n v="0"/>
    <n v="0"/>
    <n v="0"/>
    <x v="0"/>
    <x v="6"/>
  </r>
  <r>
    <x v="32"/>
    <s v="CAFASUR"/>
    <x v="4"/>
    <x v="30"/>
    <x v="25"/>
    <n v="0"/>
    <n v="0"/>
    <n v="0"/>
    <x v="1"/>
    <x v="1"/>
  </r>
  <r>
    <x v="32"/>
    <s v="CAFASUR"/>
    <x v="4"/>
    <x v="5"/>
    <x v="28"/>
    <m/>
    <m/>
    <m/>
    <x v="1"/>
    <x v="1"/>
  </r>
  <r>
    <x v="32"/>
    <s v="CAFASUR"/>
    <x v="24"/>
    <x v="31"/>
    <x v="29"/>
    <n v="0"/>
    <n v="0"/>
    <n v="0"/>
    <x v="0"/>
    <x v="7"/>
  </r>
  <r>
    <x v="32"/>
    <s v="CAFASUR"/>
    <x v="25"/>
    <x v="32"/>
    <x v="30"/>
    <n v="324929"/>
    <n v="434750"/>
    <n v="324929"/>
    <x v="0"/>
    <x v="7"/>
  </r>
  <r>
    <x v="32"/>
    <s v="CAFASUR"/>
    <x v="26"/>
    <x v="33"/>
    <x v="31"/>
    <n v="0"/>
    <n v="0"/>
    <n v="0"/>
    <x v="0"/>
    <x v="7"/>
  </r>
  <r>
    <x v="32"/>
    <s v="CAFASUR"/>
    <x v="4"/>
    <x v="34"/>
    <x v="28"/>
    <n v="324929"/>
    <n v="434750"/>
    <n v="324929"/>
    <x v="1"/>
    <x v="1"/>
  </r>
  <r>
    <x v="32"/>
    <s v="CAFASUR"/>
    <x v="4"/>
    <x v="35"/>
    <x v="32"/>
    <n v="3243605"/>
    <n v="3234828"/>
    <n v="3654171"/>
    <x v="1"/>
    <x v="1"/>
  </r>
  <r>
    <x v="32"/>
    <s v="CAFASUR"/>
    <x v="4"/>
    <x v="5"/>
    <x v="33"/>
    <m/>
    <m/>
    <m/>
    <x v="1"/>
    <x v="1"/>
  </r>
  <r>
    <x v="32"/>
    <s v="CAFASUR"/>
    <x v="27"/>
    <x v="5"/>
    <x v="34"/>
    <n v="5112578"/>
    <n v="4948020"/>
    <n v="6592676"/>
    <x v="2"/>
    <x v="8"/>
  </r>
  <r>
    <x v="32"/>
    <s v="CAFASUR"/>
    <x v="4"/>
    <x v="5"/>
    <x v="33"/>
    <m/>
    <m/>
    <m/>
    <x v="1"/>
    <x v="1"/>
  </r>
  <r>
    <x v="32"/>
    <s v="CAFASUR"/>
    <x v="4"/>
    <x v="5"/>
    <x v="35"/>
    <m/>
    <m/>
    <m/>
    <x v="1"/>
    <x v="1"/>
  </r>
  <r>
    <x v="32"/>
    <s v="CAFASUR"/>
    <x v="28"/>
    <x v="36"/>
    <x v="36"/>
    <n v="20958"/>
    <n v="20958"/>
    <n v="25282"/>
    <x v="3"/>
    <x v="9"/>
  </r>
  <r>
    <x v="32"/>
    <s v="CAFASUR"/>
    <x v="4"/>
    <x v="36"/>
    <x v="37"/>
    <n v="20958"/>
    <n v="20958"/>
    <n v="25282"/>
    <x v="1"/>
    <x v="1"/>
  </r>
  <r>
    <x v="33"/>
    <s v="COMFATOLIMA"/>
    <x v="0"/>
    <x v="0"/>
    <x v="0"/>
    <n v="8258965"/>
    <n v="6513614"/>
    <n v="8141845"/>
    <x v="0"/>
    <x v="0"/>
  </r>
  <r>
    <x v="33"/>
    <s v="COMFATOLIMA"/>
    <x v="1"/>
    <x v="1"/>
    <x v="1"/>
    <n v="0"/>
    <n v="0"/>
    <n v="0"/>
    <x v="0"/>
    <x v="0"/>
  </r>
  <r>
    <x v="33"/>
    <s v="COMFATOLIMA"/>
    <x v="2"/>
    <x v="2"/>
    <x v="2"/>
    <n v="0"/>
    <n v="0"/>
    <n v="0"/>
    <x v="0"/>
    <x v="0"/>
  </r>
  <r>
    <x v="33"/>
    <s v="COMFATOLIMA"/>
    <x v="3"/>
    <x v="3"/>
    <x v="3"/>
    <n v="0"/>
    <n v="117120"/>
    <n v="117120"/>
    <x v="0"/>
    <x v="0"/>
  </r>
  <r>
    <x v="33"/>
    <s v="COMFATOLIMA"/>
    <x v="4"/>
    <x v="4"/>
    <x v="4"/>
    <n v="8258965"/>
    <n v="6630734"/>
    <n v="8258965"/>
    <x v="1"/>
    <x v="1"/>
  </r>
  <r>
    <x v="33"/>
    <s v="COMFATOLIMA"/>
    <x v="4"/>
    <x v="5"/>
    <x v="5"/>
    <m/>
    <m/>
    <m/>
    <x v="1"/>
    <x v="1"/>
  </r>
  <r>
    <x v="33"/>
    <s v="COMFATOLIMA"/>
    <x v="5"/>
    <x v="6"/>
    <x v="6"/>
    <n v="170885"/>
    <n v="170885"/>
    <n v="170885"/>
    <x v="0"/>
    <x v="2"/>
  </r>
  <r>
    <x v="33"/>
    <s v="COMFATOLIMA"/>
    <x v="6"/>
    <x v="7"/>
    <x v="7"/>
    <n v="0"/>
    <n v="0"/>
    <n v="0"/>
    <x v="0"/>
    <x v="2"/>
  </r>
  <r>
    <x v="33"/>
    <s v="COMFATOLIMA"/>
    <x v="7"/>
    <x v="8"/>
    <x v="8"/>
    <n v="3859482"/>
    <n v="3313581"/>
    <n v="3944278"/>
    <x v="0"/>
    <x v="2"/>
  </r>
  <r>
    <x v="33"/>
    <s v="COMFATOLIMA"/>
    <x v="8"/>
    <x v="9"/>
    <x v="9"/>
    <n v="0"/>
    <n v="0"/>
    <n v="0"/>
    <x v="0"/>
    <x v="2"/>
  </r>
  <r>
    <x v="33"/>
    <s v="COMFATOLIMA"/>
    <x v="4"/>
    <x v="10"/>
    <x v="10"/>
    <n v="4030367"/>
    <n v="3484466"/>
    <n v="4115163"/>
    <x v="1"/>
    <x v="1"/>
  </r>
  <r>
    <x v="33"/>
    <s v="COMFATOLIMA"/>
    <x v="4"/>
    <x v="5"/>
    <x v="11"/>
    <m/>
    <m/>
    <m/>
    <x v="1"/>
    <x v="1"/>
  </r>
  <r>
    <x v="33"/>
    <s v="COMFATOLIMA"/>
    <x v="9"/>
    <x v="11"/>
    <x v="12"/>
    <n v="209560"/>
    <n v="188970"/>
    <n v="209560"/>
    <x v="0"/>
    <x v="3"/>
  </r>
  <r>
    <x v="33"/>
    <s v="COMFATOLIMA"/>
    <x v="10"/>
    <x v="12"/>
    <x v="13"/>
    <n v="0"/>
    <n v="0"/>
    <n v="0"/>
    <x v="0"/>
    <x v="3"/>
  </r>
  <r>
    <x v="33"/>
    <s v="COMFATOLIMA"/>
    <x v="11"/>
    <x v="13"/>
    <x v="0"/>
    <n v="0"/>
    <n v="62999"/>
    <n v="604000"/>
    <x v="0"/>
    <x v="3"/>
  </r>
  <r>
    <x v="33"/>
    <s v="COMFATOLIMA"/>
    <x v="12"/>
    <x v="14"/>
    <x v="1"/>
    <n v="0"/>
    <n v="0"/>
    <n v="0"/>
    <x v="0"/>
    <x v="3"/>
  </r>
  <r>
    <x v="33"/>
    <s v="COMFATOLIMA"/>
    <x v="13"/>
    <x v="15"/>
    <x v="2"/>
    <n v="0"/>
    <n v="0"/>
    <n v="0"/>
    <x v="0"/>
    <x v="3"/>
  </r>
  <r>
    <x v="33"/>
    <s v="COMFATOLIMA"/>
    <x v="14"/>
    <x v="16"/>
    <x v="14"/>
    <n v="0"/>
    <n v="0"/>
    <n v="0"/>
    <x v="0"/>
    <x v="3"/>
  </r>
  <r>
    <x v="33"/>
    <s v="COMFATOLIMA"/>
    <x v="15"/>
    <x v="17"/>
    <x v="3"/>
    <n v="0"/>
    <n v="0"/>
    <n v="0"/>
    <x v="0"/>
    <x v="3"/>
  </r>
  <r>
    <x v="33"/>
    <s v="COMFATOLIMA"/>
    <x v="4"/>
    <x v="18"/>
    <x v="15"/>
    <n v="209560"/>
    <n v="251969"/>
    <n v="813560"/>
    <x v="1"/>
    <x v="1"/>
  </r>
  <r>
    <x v="33"/>
    <s v="COMFATOLIMA"/>
    <x v="4"/>
    <x v="5"/>
    <x v="16"/>
    <m/>
    <m/>
    <m/>
    <x v="1"/>
    <x v="1"/>
  </r>
  <r>
    <x v="33"/>
    <s v="COMFATOLIMA"/>
    <x v="16"/>
    <x v="19"/>
    <x v="17"/>
    <n v="2596859"/>
    <n v="2596859"/>
    <n v="2596859"/>
    <x v="0"/>
    <x v="4"/>
  </r>
  <r>
    <x v="33"/>
    <s v="COMFATOLIMA"/>
    <x v="17"/>
    <x v="20"/>
    <x v="18"/>
    <n v="0"/>
    <n v="0"/>
    <n v="0"/>
    <x v="0"/>
    <x v="4"/>
  </r>
  <r>
    <x v="33"/>
    <s v="COMFATOLIMA"/>
    <x v="4"/>
    <x v="21"/>
    <x v="19"/>
    <n v="-849243"/>
    <n v="-822549"/>
    <n v="-869751"/>
    <x v="1"/>
    <x v="1"/>
  </r>
  <r>
    <x v="33"/>
    <s v="COMFATOLIMA"/>
    <x v="18"/>
    <x v="22"/>
    <x v="20"/>
    <n v="0"/>
    <n v="0"/>
    <n v="-869751"/>
    <x v="0"/>
    <x v="4"/>
  </r>
  <r>
    <x v="33"/>
    <s v="COMFATOLIMA"/>
    <x v="19"/>
    <x v="23"/>
    <x v="21"/>
    <n v="-849243"/>
    <n v="-822549"/>
    <n v="0"/>
    <x v="0"/>
    <x v="4"/>
  </r>
  <r>
    <x v="33"/>
    <s v="COMFATOLIMA"/>
    <x v="4"/>
    <x v="24"/>
    <x v="16"/>
    <n v="1747616"/>
    <n v="1774310"/>
    <n v="1727108"/>
    <x v="1"/>
    <x v="1"/>
  </r>
  <r>
    <x v="33"/>
    <s v="COMFATOLIMA"/>
    <x v="4"/>
    <x v="5"/>
    <x v="22"/>
    <m/>
    <m/>
    <m/>
    <x v="1"/>
    <x v="1"/>
  </r>
  <r>
    <x v="33"/>
    <s v="COMFATOLIMA"/>
    <x v="20"/>
    <x v="25"/>
    <x v="23"/>
    <n v="795207"/>
    <n v="1565232"/>
    <n v="1438956"/>
    <x v="0"/>
    <x v="5"/>
  </r>
  <r>
    <x v="33"/>
    <s v="COMFATOLIMA"/>
    <x v="21"/>
    <x v="26"/>
    <x v="24"/>
    <n v="0"/>
    <n v="0"/>
    <n v="0"/>
    <x v="0"/>
    <x v="5"/>
  </r>
  <r>
    <x v="33"/>
    <s v="COMFATOLIMA"/>
    <x v="4"/>
    <x v="27"/>
    <x v="22"/>
    <n v="795207"/>
    <n v="1565232"/>
    <n v="1438956"/>
    <x v="1"/>
    <x v="1"/>
  </r>
  <r>
    <x v="33"/>
    <s v="COMFATOLIMA"/>
    <x v="4"/>
    <x v="5"/>
    <x v="25"/>
    <m/>
    <m/>
    <m/>
    <x v="1"/>
    <x v="1"/>
  </r>
  <r>
    <x v="33"/>
    <s v="COMFATOLIMA"/>
    <x v="22"/>
    <x v="28"/>
    <x v="26"/>
    <n v="0"/>
    <n v="0"/>
    <n v="138"/>
    <x v="0"/>
    <x v="6"/>
  </r>
  <r>
    <x v="33"/>
    <s v="COMFATOLIMA"/>
    <x v="23"/>
    <x v="29"/>
    <x v="27"/>
    <n v="0"/>
    <n v="0"/>
    <n v="0"/>
    <x v="0"/>
    <x v="6"/>
  </r>
  <r>
    <x v="33"/>
    <s v="COMFATOLIMA"/>
    <x v="4"/>
    <x v="30"/>
    <x v="25"/>
    <n v="0"/>
    <n v="0"/>
    <n v="138"/>
    <x v="1"/>
    <x v="1"/>
  </r>
  <r>
    <x v="33"/>
    <s v="COMFATOLIMA"/>
    <x v="4"/>
    <x v="5"/>
    <x v="28"/>
    <m/>
    <m/>
    <m/>
    <x v="1"/>
    <x v="1"/>
  </r>
  <r>
    <x v="33"/>
    <s v="COMFATOLIMA"/>
    <x v="24"/>
    <x v="31"/>
    <x v="29"/>
    <n v="0"/>
    <n v="0"/>
    <n v="0"/>
    <x v="0"/>
    <x v="7"/>
  </r>
  <r>
    <x v="33"/>
    <s v="COMFATOLIMA"/>
    <x v="25"/>
    <x v="32"/>
    <x v="30"/>
    <n v="11192828"/>
    <n v="11192828"/>
    <n v="23258585"/>
    <x v="0"/>
    <x v="7"/>
  </r>
  <r>
    <x v="33"/>
    <s v="COMFATOLIMA"/>
    <x v="26"/>
    <x v="33"/>
    <x v="31"/>
    <n v="0"/>
    <n v="0"/>
    <n v="0"/>
    <x v="0"/>
    <x v="7"/>
  </r>
  <r>
    <x v="33"/>
    <s v="COMFATOLIMA"/>
    <x v="4"/>
    <x v="34"/>
    <x v="28"/>
    <n v="11192828"/>
    <n v="11192828"/>
    <n v="23258585"/>
    <x v="1"/>
    <x v="1"/>
  </r>
  <r>
    <x v="33"/>
    <s v="COMFATOLIMA"/>
    <x v="4"/>
    <x v="35"/>
    <x v="32"/>
    <n v="26234543"/>
    <n v="24899539"/>
    <n v="39612475"/>
    <x v="1"/>
    <x v="1"/>
  </r>
  <r>
    <x v="33"/>
    <s v="COMFATOLIMA"/>
    <x v="4"/>
    <x v="5"/>
    <x v="33"/>
    <m/>
    <m/>
    <m/>
    <x v="1"/>
    <x v="1"/>
  </r>
  <r>
    <x v="33"/>
    <s v="COMFATOLIMA"/>
    <x v="27"/>
    <x v="5"/>
    <x v="34"/>
    <n v="39207636"/>
    <n v="34478780"/>
    <n v="54491288.313999996"/>
    <x v="2"/>
    <x v="8"/>
  </r>
  <r>
    <x v="33"/>
    <s v="COMFATOLIMA"/>
    <x v="4"/>
    <x v="5"/>
    <x v="33"/>
    <m/>
    <m/>
    <m/>
    <x v="1"/>
    <x v="1"/>
  </r>
  <r>
    <x v="33"/>
    <s v="COMFATOLIMA"/>
    <x v="4"/>
    <x v="5"/>
    <x v="35"/>
    <m/>
    <m/>
    <m/>
    <x v="1"/>
    <x v="1"/>
  </r>
  <r>
    <x v="33"/>
    <s v="COMFATOLIMA"/>
    <x v="28"/>
    <x v="36"/>
    <x v="36"/>
    <n v="22260"/>
    <n v="22530"/>
    <n v="21990"/>
    <x v="3"/>
    <x v="9"/>
  </r>
  <r>
    <x v="33"/>
    <s v="COMFATOLIMA"/>
    <x v="4"/>
    <x v="36"/>
    <x v="37"/>
    <n v="22260"/>
    <n v="22530"/>
    <n v="21990"/>
    <x v="1"/>
    <x v="1"/>
  </r>
  <r>
    <x v="34"/>
    <s v="COMFENALCO TOLIMA"/>
    <x v="0"/>
    <x v="0"/>
    <x v="0"/>
    <n v="21576496.212639999"/>
    <n v="19159426.77544"/>
    <n v="22265525.520439997"/>
    <x v="0"/>
    <x v="0"/>
  </r>
  <r>
    <x v="34"/>
    <s v="COMFENALCO TOLIMA"/>
    <x v="1"/>
    <x v="1"/>
    <x v="1"/>
    <n v="791414.52941999992"/>
    <n v="635009.13241999992"/>
    <n v="587578.72641999996"/>
    <x v="0"/>
    <x v="0"/>
  </r>
  <r>
    <x v="34"/>
    <s v="COMFENALCO TOLIMA"/>
    <x v="2"/>
    <x v="2"/>
    <x v="2"/>
    <n v="0"/>
    <n v="0"/>
    <n v="0"/>
    <x v="0"/>
    <x v="0"/>
  </r>
  <r>
    <x v="34"/>
    <s v="COMFENALCO TOLIMA"/>
    <x v="3"/>
    <x v="3"/>
    <x v="3"/>
    <n v="15488.291999999999"/>
    <n v="15488.291999999999"/>
    <n v="15488.291999999999"/>
    <x v="0"/>
    <x v="0"/>
  </r>
  <r>
    <x v="34"/>
    <s v="COMFENALCO TOLIMA"/>
    <x v="4"/>
    <x v="4"/>
    <x v="4"/>
    <n v="22383399.034059998"/>
    <n v="19809924.199859999"/>
    <n v="22868592.538859997"/>
    <x v="1"/>
    <x v="1"/>
  </r>
  <r>
    <x v="34"/>
    <s v="COMFENALCO TOLIMA"/>
    <x v="4"/>
    <x v="5"/>
    <x v="5"/>
    <m/>
    <m/>
    <m/>
    <x v="1"/>
    <x v="1"/>
  </r>
  <r>
    <x v="34"/>
    <s v="COMFENALCO TOLIMA"/>
    <x v="5"/>
    <x v="6"/>
    <x v="6"/>
    <n v="37639.784"/>
    <n v="37639.784"/>
    <n v="35168.983999999997"/>
    <x v="0"/>
    <x v="2"/>
  </r>
  <r>
    <x v="34"/>
    <s v="COMFENALCO TOLIMA"/>
    <x v="6"/>
    <x v="7"/>
    <x v="7"/>
    <n v="0"/>
    <n v="0"/>
    <n v="0"/>
    <x v="0"/>
    <x v="2"/>
  </r>
  <r>
    <x v="34"/>
    <s v="COMFENALCO TOLIMA"/>
    <x v="7"/>
    <x v="8"/>
    <x v="8"/>
    <n v="3442002.4780000001"/>
    <n v="3440603.4780000001"/>
    <n v="3808570.2140000002"/>
    <x v="0"/>
    <x v="2"/>
  </r>
  <r>
    <x v="34"/>
    <s v="COMFENALCO TOLIMA"/>
    <x v="8"/>
    <x v="9"/>
    <x v="9"/>
    <n v="0"/>
    <n v="0"/>
    <n v="0"/>
    <x v="0"/>
    <x v="2"/>
  </r>
  <r>
    <x v="34"/>
    <s v="COMFENALCO TOLIMA"/>
    <x v="4"/>
    <x v="10"/>
    <x v="10"/>
    <n v="3479642.2620000001"/>
    <n v="3478243.2620000001"/>
    <n v="3843739.1980000003"/>
    <x v="1"/>
    <x v="1"/>
  </r>
  <r>
    <x v="34"/>
    <s v="COMFENALCO TOLIMA"/>
    <x v="4"/>
    <x v="5"/>
    <x v="11"/>
    <m/>
    <m/>
    <m/>
    <x v="1"/>
    <x v="1"/>
  </r>
  <r>
    <x v="34"/>
    <s v="COMFENALCO TOLIMA"/>
    <x v="9"/>
    <x v="11"/>
    <x v="12"/>
    <n v="1203664.8430000001"/>
    <n v="1054902.81483"/>
    <n v="1326408.757"/>
    <x v="0"/>
    <x v="3"/>
  </r>
  <r>
    <x v="34"/>
    <s v="COMFENALCO TOLIMA"/>
    <x v="10"/>
    <x v="12"/>
    <x v="13"/>
    <n v="0"/>
    <n v="0"/>
    <n v="0"/>
    <x v="0"/>
    <x v="3"/>
  </r>
  <r>
    <x v="34"/>
    <s v="COMFENALCO TOLIMA"/>
    <x v="11"/>
    <x v="13"/>
    <x v="0"/>
    <n v="640305.38300000003"/>
    <n v="479932.679"/>
    <n v="166698.14499999999"/>
    <x v="0"/>
    <x v="3"/>
  </r>
  <r>
    <x v="34"/>
    <s v="COMFENALCO TOLIMA"/>
    <x v="12"/>
    <x v="14"/>
    <x v="1"/>
    <n v="225836.603"/>
    <n v="86197.898000000001"/>
    <n v="213526.69099999999"/>
    <x v="0"/>
    <x v="3"/>
  </r>
  <r>
    <x v="34"/>
    <s v="COMFENALCO TOLIMA"/>
    <x v="13"/>
    <x v="15"/>
    <x v="2"/>
    <n v="0"/>
    <n v="0"/>
    <n v="0"/>
    <x v="0"/>
    <x v="3"/>
  </r>
  <r>
    <x v="34"/>
    <s v="COMFENALCO TOLIMA"/>
    <x v="14"/>
    <x v="16"/>
    <x v="14"/>
    <n v="0"/>
    <n v="0"/>
    <n v="0"/>
    <x v="0"/>
    <x v="3"/>
  </r>
  <r>
    <x v="34"/>
    <s v="COMFENALCO TOLIMA"/>
    <x v="15"/>
    <x v="17"/>
    <x v="3"/>
    <n v="19207.541799999999"/>
    <n v="30353.435000000001"/>
    <n v="909.74719999999991"/>
    <x v="0"/>
    <x v="3"/>
  </r>
  <r>
    <x v="34"/>
    <s v="COMFENALCO TOLIMA"/>
    <x v="4"/>
    <x v="18"/>
    <x v="15"/>
    <n v="2089014.3708000004"/>
    <n v="1651386.8268300002"/>
    <n v="1707543.3402"/>
    <x v="1"/>
    <x v="1"/>
  </r>
  <r>
    <x v="34"/>
    <s v="COMFENALCO TOLIMA"/>
    <x v="4"/>
    <x v="5"/>
    <x v="16"/>
    <m/>
    <m/>
    <m/>
    <x v="1"/>
    <x v="1"/>
  </r>
  <r>
    <x v="34"/>
    <s v="COMFENALCO TOLIMA"/>
    <x v="16"/>
    <x v="19"/>
    <x v="17"/>
    <n v="8204898.74101"/>
    <n v="8305842.1871499997"/>
    <n v="8098124.0113199996"/>
    <x v="0"/>
    <x v="4"/>
  </r>
  <r>
    <x v="34"/>
    <s v="COMFENALCO TOLIMA"/>
    <x v="17"/>
    <x v="20"/>
    <x v="18"/>
    <n v="0"/>
    <n v="0"/>
    <n v="0"/>
    <x v="0"/>
    <x v="4"/>
  </r>
  <r>
    <x v="34"/>
    <s v="COMFENALCO TOLIMA"/>
    <x v="4"/>
    <x v="21"/>
    <x v="19"/>
    <n v="-4236379.8352899998"/>
    <n v="-4236379.4382199999"/>
    <n v="-4236633.6932300003"/>
    <x v="1"/>
    <x v="1"/>
  </r>
  <r>
    <x v="34"/>
    <s v="COMFENALCO TOLIMA"/>
    <x v="18"/>
    <x v="22"/>
    <x v="20"/>
    <n v="-463811.4166"/>
    <n v="-463811.01952999999"/>
    <n v="-464065.27454000001"/>
    <x v="0"/>
    <x v="4"/>
  </r>
  <r>
    <x v="34"/>
    <s v="COMFENALCO TOLIMA"/>
    <x v="19"/>
    <x v="23"/>
    <x v="21"/>
    <n v="-3772568.4186900002"/>
    <n v="-3772568.4186900002"/>
    <n v="-3772568.4186900002"/>
    <x v="0"/>
    <x v="4"/>
  </r>
  <r>
    <x v="34"/>
    <s v="COMFENALCO TOLIMA"/>
    <x v="4"/>
    <x v="24"/>
    <x v="16"/>
    <n v="3968518.9057200002"/>
    <n v="4069462.7489299998"/>
    <n v="3861490.3180899993"/>
    <x v="1"/>
    <x v="1"/>
  </r>
  <r>
    <x v="34"/>
    <s v="COMFENALCO TOLIMA"/>
    <x v="4"/>
    <x v="5"/>
    <x v="22"/>
    <m/>
    <m/>
    <m/>
    <x v="1"/>
    <x v="1"/>
  </r>
  <r>
    <x v="34"/>
    <s v="COMFENALCO TOLIMA"/>
    <x v="20"/>
    <x v="25"/>
    <x v="23"/>
    <n v="1721867.39063"/>
    <n v="0"/>
    <n v="3904105.0591700003"/>
    <x v="0"/>
    <x v="5"/>
  </r>
  <r>
    <x v="34"/>
    <s v="COMFENALCO TOLIMA"/>
    <x v="21"/>
    <x v="26"/>
    <x v="24"/>
    <n v="-17123790.655979998"/>
    <n v="-3756249.2964300001"/>
    <n v="-588439.46484999999"/>
    <x v="0"/>
    <x v="5"/>
  </r>
  <r>
    <x v="34"/>
    <s v="COMFENALCO TOLIMA"/>
    <x v="4"/>
    <x v="27"/>
    <x v="22"/>
    <n v="-15401923.265349999"/>
    <n v="-3756249.2964300001"/>
    <n v="3315665.5943200001"/>
    <x v="1"/>
    <x v="1"/>
  </r>
  <r>
    <x v="34"/>
    <s v="COMFENALCO TOLIMA"/>
    <x v="4"/>
    <x v="5"/>
    <x v="25"/>
    <m/>
    <m/>
    <m/>
    <x v="1"/>
    <x v="1"/>
  </r>
  <r>
    <x v="34"/>
    <s v="COMFENALCO TOLIMA"/>
    <x v="22"/>
    <x v="28"/>
    <x v="26"/>
    <n v="424325.26374000002"/>
    <n v="489516.45107000001"/>
    <n v="698199.96416999993"/>
    <x v="0"/>
    <x v="6"/>
  </r>
  <r>
    <x v="34"/>
    <s v="COMFENALCO TOLIMA"/>
    <x v="23"/>
    <x v="29"/>
    <x v="27"/>
    <n v="-6527127.3731000004"/>
    <n v="0"/>
    <n v="-23650918.029080003"/>
    <x v="0"/>
    <x v="6"/>
  </r>
  <r>
    <x v="34"/>
    <s v="COMFENALCO TOLIMA"/>
    <x v="4"/>
    <x v="30"/>
    <x v="25"/>
    <n v="-6102802.1093600001"/>
    <n v="489516.45107000001"/>
    <n v="-22952718.064910002"/>
    <x v="1"/>
    <x v="1"/>
  </r>
  <r>
    <x v="34"/>
    <s v="COMFENALCO TOLIMA"/>
    <x v="4"/>
    <x v="5"/>
    <x v="28"/>
    <m/>
    <m/>
    <m/>
    <x v="1"/>
    <x v="1"/>
  </r>
  <r>
    <x v="34"/>
    <s v="COMFENALCO TOLIMA"/>
    <x v="24"/>
    <x v="31"/>
    <x v="29"/>
    <n v="8863.7389999999996"/>
    <n v="0"/>
    <n v="13408.286"/>
    <x v="0"/>
    <x v="7"/>
  </r>
  <r>
    <x v="34"/>
    <s v="COMFENALCO TOLIMA"/>
    <x v="25"/>
    <x v="32"/>
    <x v="30"/>
    <n v="24697699.48"/>
    <n v="16855743.421"/>
    <n v="24697699.48"/>
    <x v="0"/>
    <x v="7"/>
  </r>
  <r>
    <x v="34"/>
    <s v="COMFENALCO TOLIMA"/>
    <x v="26"/>
    <x v="33"/>
    <x v="31"/>
    <n v="0"/>
    <n v="0"/>
    <n v="0"/>
    <x v="0"/>
    <x v="7"/>
  </r>
  <r>
    <x v="34"/>
    <s v="COMFENALCO TOLIMA"/>
    <x v="4"/>
    <x v="34"/>
    <x v="28"/>
    <n v="24706563.219000001"/>
    <n v="16855743.421"/>
    <n v="24711107.765999999"/>
    <x v="1"/>
    <x v="1"/>
  </r>
  <r>
    <x v="34"/>
    <s v="COMFENALCO TOLIMA"/>
    <x v="4"/>
    <x v="35"/>
    <x v="32"/>
    <n v="35122412.416869998"/>
    <n v="42598027.613260001"/>
    <n v="37355420.690559998"/>
    <x v="1"/>
    <x v="1"/>
  </r>
  <r>
    <x v="34"/>
    <s v="COMFENALCO TOLIMA"/>
    <x v="4"/>
    <x v="5"/>
    <x v="33"/>
    <m/>
    <m/>
    <m/>
    <x v="1"/>
    <x v="1"/>
  </r>
  <r>
    <x v="34"/>
    <s v="COMFENALCO TOLIMA"/>
    <x v="27"/>
    <x v="5"/>
    <x v="34"/>
    <n v="84359350.189720005"/>
    <n v="72343365.348069996"/>
    <n v="91352320.000330001"/>
    <x v="2"/>
    <x v="8"/>
  </r>
  <r>
    <x v="34"/>
    <s v="COMFENALCO TOLIMA"/>
    <x v="4"/>
    <x v="5"/>
    <x v="33"/>
    <m/>
    <m/>
    <m/>
    <x v="1"/>
    <x v="1"/>
  </r>
  <r>
    <x v="34"/>
    <s v="COMFENALCO TOLIMA"/>
    <x v="4"/>
    <x v="5"/>
    <x v="35"/>
    <m/>
    <m/>
    <m/>
    <x v="1"/>
    <x v="1"/>
  </r>
  <r>
    <x v="34"/>
    <s v="COMFENALCO TOLIMA"/>
    <x v="28"/>
    <x v="36"/>
    <x v="36"/>
    <n v="9986636.1874299999"/>
    <n v="10300144.129180001"/>
    <n v="21559993.524630003"/>
    <x v="3"/>
    <x v="9"/>
  </r>
  <r>
    <x v="34"/>
    <s v="COMFENALCO TOLIMA"/>
    <x v="4"/>
    <x v="36"/>
    <x v="37"/>
    <n v="9986636.1874299999"/>
    <n v="10300144.129180001"/>
    <n v="21559993.524630003"/>
    <x v="1"/>
    <x v="1"/>
  </r>
  <r>
    <x v="35"/>
    <s v="COMFENALCO VALLE"/>
    <x v="0"/>
    <x v="0"/>
    <x v="0"/>
    <n v="80872740"/>
    <n v="86815258"/>
    <n v="91123520"/>
    <x v="0"/>
    <x v="0"/>
  </r>
  <r>
    <x v="35"/>
    <s v="COMFENALCO VALLE"/>
    <x v="1"/>
    <x v="1"/>
    <x v="1"/>
    <n v="45548603"/>
    <n v="31727212"/>
    <n v="39820456"/>
    <x v="0"/>
    <x v="0"/>
  </r>
  <r>
    <x v="35"/>
    <s v="COMFENALCO VALLE"/>
    <x v="2"/>
    <x v="2"/>
    <x v="2"/>
    <n v="0"/>
    <n v="0"/>
    <n v="0"/>
    <x v="0"/>
    <x v="0"/>
  </r>
  <r>
    <x v="35"/>
    <s v="COMFENALCO VALLE"/>
    <x v="3"/>
    <x v="3"/>
    <x v="3"/>
    <n v="0"/>
    <n v="0"/>
    <n v="0"/>
    <x v="0"/>
    <x v="0"/>
  </r>
  <r>
    <x v="35"/>
    <s v="COMFENALCO VALLE"/>
    <x v="4"/>
    <x v="4"/>
    <x v="4"/>
    <n v="126421343"/>
    <n v="118542470"/>
    <n v="130943976"/>
    <x v="1"/>
    <x v="1"/>
  </r>
  <r>
    <x v="35"/>
    <s v="COMFENALCO VALLE"/>
    <x v="4"/>
    <x v="5"/>
    <x v="5"/>
    <m/>
    <m/>
    <m/>
    <x v="1"/>
    <x v="1"/>
  </r>
  <r>
    <x v="35"/>
    <s v="COMFENALCO VALLE"/>
    <x v="5"/>
    <x v="6"/>
    <x v="6"/>
    <n v="406192"/>
    <n v="406192"/>
    <n v="406192"/>
    <x v="0"/>
    <x v="2"/>
  </r>
  <r>
    <x v="35"/>
    <s v="COMFENALCO VALLE"/>
    <x v="6"/>
    <x v="7"/>
    <x v="7"/>
    <n v="0"/>
    <n v="0"/>
    <n v="0"/>
    <x v="0"/>
    <x v="2"/>
  </r>
  <r>
    <x v="35"/>
    <s v="COMFENALCO VALLE"/>
    <x v="7"/>
    <x v="8"/>
    <x v="8"/>
    <n v="0"/>
    <n v="0"/>
    <n v="0"/>
    <x v="0"/>
    <x v="2"/>
  </r>
  <r>
    <x v="35"/>
    <s v="COMFENALCO VALLE"/>
    <x v="8"/>
    <x v="9"/>
    <x v="9"/>
    <n v="0"/>
    <n v="0"/>
    <n v="0"/>
    <x v="0"/>
    <x v="2"/>
  </r>
  <r>
    <x v="35"/>
    <s v="COMFENALCO VALLE"/>
    <x v="4"/>
    <x v="10"/>
    <x v="10"/>
    <n v="406192"/>
    <n v="406192"/>
    <n v="406192"/>
    <x v="1"/>
    <x v="1"/>
  </r>
  <r>
    <x v="35"/>
    <s v="COMFENALCO VALLE"/>
    <x v="4"/>
    <x v="5"/>
    <x v="11"/>
    <m/>
    <m/>
    <m/>
    <x v="1"/>
    <x v="1"/>
  </r>
  <r>
    <x v="35"/>
    <s v="COMFENALCO VALLE"/>
    <x v="9"/>
    <x v="11"/>
    <x v="12"/>
    <n v="3083702"/>
    <n v="2938324"/>
    <n v="3460780"/>
    <x v="0"/>
    <x v="3"/>
  </r>
  <r>
    <x v="35"/>
    <s v="COMFENALCO VALLE"/>
    <x v="10"/>
    <x v="12"/>
    <x v="13"/>
    <n v="0"/>
    <n v="0"/>
    <n v="0"/>
    <x v="0"/>
    <x v="3"/>
  </r>
  <r>
    <x v="35"/>
    <s v="COMFENALCO VALLE"/>
    <x v="11"/>
    <x v="13"/>
    <x v="0"/>
    <n v="0"/>
    <n v="0"/>
    <n v="0"/>
    <x v="0"/>
    <x v="3"/>
  </r>
  <r>
    <x v="35"/>
    <s v="COMFENALCO VALLE"/>
    <x v="12"/>
    <x v="14"/>
    <x v="1"/>
    <n v="0"/>
    <n v="0"/>
    <n v="0"/>
    <x v="0"/>
    <x v="3"/>
  </r>
  <r>
    <x v="35"/>
    <s v="COMFENALCO VALLE"/>
    <x v="13"/>
    <x v="15"/>
    <x v="2"/>
    <n v="0"/>
    <n v="0"/>
    <n v="0"/>
    <x v="0"/>
    <x v="3"/>
  </r>
  <r>
    <x v="35"/>
    <s v="COMFENALCO VALLE"/>
    <x v="14"/>
    <x v="16"/>
    <x v="14"/>
    <n v="0"/>
    <n v="0"/>
    <n v="0"/>
    <x v="0"/>
    <x v="3"/>
  </r>
  <r>
    <x v="35"/>
    <s v="COMFENALCO VALLE"/>
    <x v="15"/>
    <x v="17"/>
    <x v="3"/>
    <n v="0"/>
    <n v="0"/>
    <n v="0"/>
    <x v="0"/>
    <x v="3"/>
  </r>
  <r>
    <x v="35"/>
    <s v="COMFENALCO VALLE"/>
    <x v="4"/>
    <x v="18"/>
    <x v="15"/>
    <n v="3083702"/>
    <n v="2938324"/>
    <n v="3460780"/>
    <x v="1"/>
    <x v="1"/>
  </r>
  <r>
    <x v="35"/>
    <s v="COMFENALCO VALLE"/>
    <x v="4"/>
    <x v="5"/>
    <x v="16"/>
    <m/>
    <m/>
    <m/>
    <x v="1"/>
    <x v="1"/>
  </r>
  <r>
    <x v="35"/>
    <s v="COMFENALCO VALLE"/>
    <x v="16"/>
    <x v="19"/>
    <x v="17"/>
    <n v="36645504"/>
    <n v="36645504"/>
    <n v="36645504"/>
    <x v="0"/>
    <x v="4"/>
  </r>
  <r>
    <x v="35"/>
    <s v="COMFENALCO VALLE"/>
    <x v="17"/>
    <x v="20"/>
    <x v="18"/>
    <n v="0"/>
    <n v="0"/>
    <n v="0"/>
    <x v="0"/>
    <x v="4"/>
  </r>
  <r>
    <x v="35"/>
    <s v="COMFENALCO VALLE"/>
    <x v="4"/>
    <x v="21"/>
    <x v="19"/>
    <n v="-10957412"/>
    <n v="-10143535"/>
    <n v="-11640892"/>
    <x v="1"/>
    <x v="1"/>
  </r>
  <r>
    <x v="35"/>
    <s v="COMFENALCO VALLE"/>
    <x v="18"/>
    <x v="22"/>
    <x v="20"/>
    <n v="0"/>
    <n v="-2254844"/>
    <n v="0"/>
    <x v="0"/>
    <x v="4"/>
  </r>
  <r>
    <x v="35"/>
    <s v="COMFENALCO VALLE"/>
    <x v="19"/>
    <x v="23"/>
    <x v="21"/>
    <n v="-10957412"/>
    <n v="-7888691"/>
    <n v="-11640892"/>
    <x v="0"/>
    <x v="4"/>
  </r>
  <r>
    <x v="35"/>
    <s v="COMFENALCO VALLE"/>
    <x v="4"/>
    <x v="24"/>
    <x v="16"/>
    <n v="25688092"/>
    <n v="26501969"/>
    <n v="25004612"/>
    <x v="1"/>
    <x v="1"/>
  </r>
  <r>
    <x v="35"/>
    <s v="COMFENALCO VALLE"/>
    <x v="4"/>
    <x v="5"/>
    <x v="22"/>
    <m/>
    <m/>
    <m/>
    <x v="1"/>
    <x v="1"/>
  </r>
  <r>
    <x v="35"/>
    <s v="COMFENALCO VALLE"/>
    <x v="20"/>
    <x v="25"/>
    <x v="23"/>
    <n v="4522634"/>
    <n v="7878872"/>
    <n v="8020953"/>
    <x v="0"/>
    <x v="5"/>
  </r>
  <r>
    <x v="35"/>
    <s v="COMFENALCO VALLE"/>
    <x v="21"/>
    <x v="26"/>
    <x v="24"/>
    <n v="0"/>
    <n v="0"/>
    <n v="0"/>
    <x v="0"/>
    <x v="5"/>
  </r>
  <r>
    <x v="35"/>
    <s v="COMFENALCO VALLE"/>
    <x v="4"/>
    <x v="27"/>
    <x v="22"/>
    <n v="4522634"/>
    <n v="7878872"/>
    <n v="8020953"/>
    <x v="1"/>
    <x v="1"/>
  </r>
  <r>
    <x v="35"/>
    <s v="COMFENALCO VALLE"/>
    <x v="4"/>
    <x v="5"/>
    <x v="25"/>
    <m/>
    <m/>
    <m/>
    <x v="1"/>
    <x v="1"/>
  </r>
  <r>
    <x v="35"/>
    <s v="COMFENALCO VALLE"/>
    <x v="22"/>
    <x v="28"/>
    <x v="26"/>
    <n v="0"/>
    <n v="0"/>
    <n v="0"/>
    <x v="0"/>
    <x v="6"/>
  </r>
  <r>
    <x v="35"/>
    <s v="COMFENALCO VALLE"/>
    <x v="23"/>
    <x v="29"/>
    <x v="27"/>
    <n v="0"/>
    <n v="0"/>
    <n v="0"/>
    <x v="0"/>
    <x v="6"/>
  </r>
  <r>
    <x v="35"/>
    <s v="COMFENALCO VALLE"/>
    <x v="4"/>
    <x v="30"/>
    <x v="25"/>
    <n v="0"/>
    <n v="0"/>
    <n v="0"/>
    <x v="1"/>
    <x v="1"/>
  </r>
  <r>
    <x v="35"/>
    <s v="COMFENALCO VALLE"/>
    <x v="4"/>
    <x v="5"/>
    <x v="28"/>
    <m/>
    <m/>
    <m/>
    <x v="1"/>
    <x v="1"/>
  </r>
  <r>
    <x v="35"/>
    <s v="COMFENALCO VALLE"/>
    <x v="24"/>
    <x v="31"/>
    <x v="29"/>
    <n v="-1719637"/>
    <n v="-3163252"/>
    <n v="732723"/>
    <x v="0"/>
    <x v="7"/>
  </r>
  <r>
    <x v="35"/>
    <s v="COMFENALCO VALLE"/>
    <x v="25"/>
    <x v="32"/>
    <x v="30"/>
    <n v="61092627"/>
    <n v="67932086"/>
    <n v="59535215"/>
    <x v="0"/>
    <x v="7"/>
  </r>
  <r>
    <x v="35"/>
    <s v="COMFENALCO VALLE"/>
    <x v="26"/>
    <x v="33"/>
    <x v="31"/>
    <n v="0"/>
    <n v="0"/>
    <n v="0"/>
    <x v="0"/>
    <x v="7"/>
  </r>
  <r>
    <x v="35"/>
    <s v="COMFENALCO VALLE"/>
    <x v="4"/>
    <x v="34"/>
    <x v="28"/>
    <n v="59372990"/>
    <n v="64768834"/>
    <n v="60267938"/>
    <x v="1"/>
    <x v="1"/>
  </r>
  <r>
    <x v="35"/>
    <s v="COMFENALCO VALLE"/>
    <x v="4"/>
    <x v="35"/>
    <x v="32"/>
    <n v="219494953"/>
    <n v="221036661"/>
    <n v="228104451"/>
    <x v="1"/>
    <x v="1"/>
  </r>
  <r>
    <x v="35"/>
    <s v="COMFENALCO VALLE"/>
    <x v="4"/>
    <x v="5"/>
    <x v="33"/>
    <m/>
    <m/>
    <m/>
    <x v="1"/>
    <x v="1"/>
  </r>
  <r>
    <x v="35"/>
    <s v="COMFENALCO VALLE"/>
    <x v="27"/>
    <x v="5"/>
    <x v="34"/>
    <n v="407640123"/>
    <n v="399560425"/>
    <n v="430140919"/>
    <x v="2"/>
    <x v="8"/>
  </r>
  <r>
    <x v="35"/>
    <s v="COMFENALCO VALLE"/>
    <x v="4"/>
    <x v="5"/>
    <x v="33"/>
    <m/>
    <m/>
    <m/>
    <x v="1"/>
    <x v="1"/>
  </r>
  <r>
    <x v="35"/>
    <s v="COMFENALCO VALLE"/>
    <x v="4"/>
    <x v="5"/>
    <x v="35"/>
    <m/>
    <m/>
    <m/>
    <x v="1"/>
    <x v="1"/>
  </r>
  <r>
    <x v="35"/>
    <s v="COMFENALCO VALLE"/>
    <x v="28"/>
    <x v="36"/>
    <x v="36"/>
    <n v="22933673"/>
    <n v="18649313"/>
    <n v="24056196"/>
    <x v="3"/>
    <x v="9"/>
  </r>
  <r>
    <x v="35"/>
    <s v="COMFENALCO VALLE"/>
    <x v="4"/>
    <x v="36"/>
    <x v="37"/>
    <n v="22933673"/>
    <n v="18649313"/>
    <n v="24056196"/>
    <x v="1"/>
    <x v="1"/>
  </r>
  <r>
    <x v="36"/>
    <s v="COMFANDI CALI"/>
    <x v="0"/>
    <x v="0"/>
    <x v="0"/>
    <n v="126905384"/>
    <n v="125394046"/>
    <n v="133355953"/>
    <x v="0"/>
    <x v="0"/>
  </r>
  <r>
    <x v="36"/>
    <s v="COMFANDI CALI"/>
    <x v="1"/>
    <x v="1"/>
    <x v="1"/>
    <n v="140356022"/>
    <n v="113663268"/>
    <n v="143439780"/>
    <x v="0"/>
    <x v="0"/>
  </r>
  <r>
    <x v="36"/>
    <s v="COMFANDI CALI"/>
    <x v="2"/>
    <x v="2"/>
    <x v="2"/>
    <n v="39566969"/>
    <n v="39463655"/>
    <n v="39863212"/>
    <x v="0"/>
    <x v="0"/>
  </r>
  <r>
    <x v="36"/>
    <s v="COMFANDI CALI"/>
    <x v="3"/>
    <x v="3"/>
    <x v="3"/>
    <n v="0"/>
    <n v="0"/>
    <n v="0"/>
    <x v="0"/>
    <x v="0"/>
  </r>
  <r>
    <x v="36"/>
    <s v="COMFANDI CALI"/>
    <x v="4"/>
    <x v="4"/>
    <x v="4"/>
    <n v="306828375"/>
    <n v="278520969"/>
    <n v="316658945"/>
    <x v="1"/>
    <x v="1"/>
  </r>
  <r>
    <x v="36"/>
    <s v="COMFANDI CALI"/>
    <x v="4"/>
    <x v="5"/>
    <x v="5"/>
    <m/>
    <m/>
    <m/>
    <x v="1"/>
    <x v="1"/>
  </r>
  <r>
    <x v="36"/>
    <s v="COMFANDI CALI"/>
    <x v="5"/>
    <x v="6"/>
    <x v="6"/>
    <n v="219657"/>
    <n v="219657"/>
    <n v="219657"/>
    <x v="0"/>
    <x v="2"/>
  </r>
  <r>
    <x v="36"/>
    <s v="COMFANDI CALI"/>
    <x v="6"/>
    <x v="7"/>
    <x v="7"/>
    <n v="0"/>
    <n v="0"/>
    <n v="0"/>
    <x v="0"/>
    <x v="2"/>
  </r>
  <r>
    <x v="36"/>
    <s v="COMFANDI CALI"/>
    <x v="7"/>
    <x v="8"/>
    <x v="8"/>
    <n v="174460"/>
    <n v="174460"/>
    <n v="174460"/>
    <x v="0"/>
    <x v="2"/>
  </r>
  <r>
    <x v="36"/>
    <s v="COMFANDI CALI"/>
    <x v="8"/>
    <x v="9"/>
    <x v="9"/>
    <n v="0"/>
    <n v="0"/>
    <n v="0"/>
    <x v="0"/>
    <x v="2"/>
  </r>
  <r>
    <x v="36"/>
    <s v="COMFANDI CALI"/>
    <x v="4"/>
    <x v="10"/>
    <x v="10"/>
    <n v="394117"/>
    <n v="394117"/>
    <n v="394117"/>
    <x v="1"/>
    <x v="1"/>
  </r>
  <r>
    <x v="36"/>
    <s v="COMFANDI CALI"/>
    <x v="4"/>
    <x v="5"/>
    <x v="11"/>
    <m/>
    <m/>
    <m/>
    <x v="1"/>
    <x v="1"/>
  </r>
  <r>
    <x v="36"/>
    <s v="COMFANDI CALI"/>
    <x v="9"/>
    <x v="11"/>
    <x v="12"/>
    <n v="2343286"/>
    <n v="2318247"/>
    <n v="2395915"/>
    <x v="0"/>
    <x v="3"/>
  </r>
  <r>
    <x v="36"/>
    <s v="COMFANDI CALI"/>
    <x v="10"/>
    <x v="12"/>
    <x v="13"/>
    <n v="0"/>
    <n v="0"/>
    <n v="0"/>
    <x v="0"/>
    <x v="3"/>
  </r>
  <r>
    <x v="36"/>
    <s v="COMFANDI CALI"/>
    <x v="11"/>
    <x v="13"/>
    <x v="0"/>
    <n v="-4512601"/>
    <n v="1541685"/>
    <n v="17461468"/>
    <x v="0"/>
    <x v="3"/>
  </r>
  <r>
    <x v="36"/>
    <s v="COMFANDI CALI"/>
    <x v="12"/>
    <x v="14"/>
    <x v="1"/>
    <n v="0"/>
    <n v="0"/>
    <n v="-14585607"/>
    <x v="0"/>
    <x v="3"/>
  </r>
  <r>
    <x v="36"/>
    <s v="COMFANDI CALI"/>
    <x v="13"/>
    <x v="15"/>
    <x v="2"/>
    <n v="915743"/>
    <n v="927412"/>
    <n v="161589"/>
    <x v="0"/>
    <x v="3"/>
  </r>
  <r>
    <x v="36"/>
    <s v="COMFANDI CALI"/>
    <x v="14"/>
    <x v="16"/>
    <x v="14"/>
    <n v="4950463"/>
    <n v="4854476"/>
    <n v="4873881"/>
    <x v="0"/>
    <x v="3"/>
  </r>
  <r>
    <x v="36"/>
    <s v="COMFANDI CALI"/>
    <x v="15"/>
    <x v="17"/>
    <x v="3"/>
    <n v="0"/>
    <n v="323453"/>
    <n v="0"/>
    <x v="0"/>
    <x v="3"/>
  </r>
  <r>
    <x v="36"/>
    <s v="COMFANDI CALI"/>
    <x v="4"/>
    <x v="18"/>
    <x v="15"/>
    <n v="3696891"/>
    <n v="9965273"/>
    <n v="10307246"/>
    <x v="1"/>
    <x v="1"/>
  </r>
  <r>
    <x v="36"/>
    <s v="COMFANDI CALI"/>
    <x v="4"/>
    <x v="5"/>
    <x v="16"/>
    <m/>
    <m/>
    <m/>
    <x v="1"/>
    <x v="1"/>
  </r>
  <r>
    <x v="36"/>
    <s v="COMFANDI CALI"/>
    <x v="16"/>
    <x v="19"/>
    <x v="17"/>
    <n v="87586746"/>
    <n v="88275262"/>
    <n v="86898230"/>
    <x v="0"/>
    <x v="4"/>
  </r>
  <r>
    <x v="36"/>
    <s v="COMFANDI CALI"/>
    <x v="17"/>
    <x v="20"/>
    <x v="18"/>
    <n v="0"/>
    <n v="0"/>
    <n v="0"/>
    <x v="0"/>
    <x v="4"/>
  </r>
  <r>
    <x v="36"/>
    <s v="COMFANDI CALI"/>
    <x v="4"/>
    <x v="21"/>
    <x v="19"/>
    <n v="-42430378"/>
    <n v="-39894900"/>
    <n v="-44900350"/>
    <x v="1"/>
    <x v="1"/>
  </r>
  <r>
    <x v="36"/>
    <s v="COMFANDI CALI"/>
    <x v="18"/>
    <x v="22"/>
    <x v="20"/>
    <n v="0"/>
    <n v="0"/>
    <n v="0"/>
    <x v="0"/>
    <x v="4"/>
  </r>
  <r>
    <x v="36"/>
    <s v="COMFANDI CALI"/>
    <x v="19"/>
    <x v="23"/>
    <x v="21"/>
    <n v="-42430378"/>
    <n v="-39894900"/>
    <n v="-44900350"/>
    <x v="0"/>
    <x v="4"/>
  </r>
  <r>
    <x v="36"/>
    <s v="COMFANDI CALI"/>
    <x v="4"/>
    <x v="24"/>
    <x v="16"/>
    <n v="45156368"/>
    <n v="48380362"/>
    <n v="41997880"/>
    <x v="1"/>
    <x v="1"/>
  </r>
  <r>
    <x v="36"/>
    <s v="COMFANDI CALI"/>
    <x v="4"/>
    <x v="5"/>
    <x v="22"/>
    <m/>
    <m/>
    <m/>
    <x v="1"/>
    <x v="1"/>
  </r>
  <r>
    <x v="36"/>
    <s v="COMFANDI CALI"/>
    <x v="20"/>
    <x v="25"/>
    <x v="23"/>
    <n v="16860020"/>
    <n v="23018262"/>
    <n v="34831956"/>
    <x v="0"/>
    <x v="5"/>
  </r>
  <r>
    <x v="36"/>
    <s v="COMFANDI CALI"/>
    <x v="21"/>
    <x v="26"/>
    <x v="24"/>
    <n v="0"/>
    <n v="0"/>
    <n v="0"/>
    <x v="0"/>
    <x v="5"/>
  </r>
  <r>
    <x v="36"/>
    <s v="COMFANDI CALI"/>
    <x v="4"/>
    <x v="27"/>
    <x v="22"/>
    <n v="16860020"/>
    <n v="23018262"/>
    <n v="34831956"/>
    <x v="1"/>
    <x v="1"/>
  </r>
  <r>
    <x v="36"/>
    <s v="COMFANDI CALI"/>
    <x v="4"/>
    <x v="5"/>
    <x v="25"/>
    <m/>
    <m/>
    <m/>
    <x v="1"/>
    <x v="1"/>
  </r>
  <r>
    <x v="36"/>
    <s v="COMFANDI CALI"/>
    <x v="22"/>
    <x v="28"/>
    <x v="26"/>
    <n v="0"/>
    <n v="0"/>
    <n v="0"/>
    <x v="0"/>
    <x v="6"/>
  </r>
  <r>
    <x v="36"/>
    <s v="COMFANDI CALI"/>
    <x v="23"/>
    <x v="29"/>
    <x v="27"/>
    <n v="0"/>
    <n v="0"/>
    <n v="0"/>
    <x v="0"/>
    <x v="6"/>
  </r>
  <r>
    <x v="36"/>
    <s v="COMFANDI CALI"/>
    <x v="4"/>
    <x v="30"/>
    <x v="25"/>
    <n v="0"/>
    <n v="0"/>
    <n v="0"/>
    <x v="1"/>
    <x v="1"/>
  </r>
  <r>
    <x v="36"/>
    <s v="COMFANDI CALI"/>
    <x v="4"/>
    <x v="5"/>
    <x v="28"/>
    <m/>
    <m/>
    <m/>
    <x v="1"/>
    <x v="1"/>
  </r>
  <r>
    <x v="36"/>
    <s v="COMFANDI CALI"/>
    <x v="24"/>
    <x v="31"/>
    <x v="29"/>
    <n v="1620137"/>
    <n v="1890667"/>
    <n v="1529382"/>
    <x v="0"/>
    <x v="7"/>
  </r>
  <r>
    <x v="36"/>
    <s v="COMFANDI CALI"/>
    <x v="25"/>
    <x v="32"/>
    <x v="30"/>
    <n v="292023132"/>
    <n v="294973037"/>
    <n v="311613662"/>
    <x v="0"/>
    <x v="7"/>
  </r>
  <r>
    <x v="36"/>
    <s v="COMFANDI CALI"/>
    <x v="26"/>
    <x v="33"/>
    <x v="31"/>
    <n v="0"/>
    <n v="0"/>
    <n v="0"/>
    <x v="0"/>
    <x v="7"/>
  </r>
  <r>
    <x v="36"/>
    <s v="COMFANDI CALI"/>
    <x v="4"/>
    <x v="34"/>
    <x v="28"/>
    <n v="293643269"/>
    <n v="296863704"/>
    <n v="313143044"/>
    <x v="1"/>
    <x v="1"/>
  </r>
  <r>
    <x v="36"/>
    <s v="COMFANDI CALI"/>
    <x v="4"/>
    <x v="35"/>
    <x v="32"/>
    <n v="666579040"/>
    <n v="657142687"/>
    <n v="717333188"/>
    <x v="1"/>
    <x v="1"/>
  </r>
  <r>
    <x v="36"/>
    <s v="COMFANDI CALI"/>
    <x v="4"/>
    <x v="5"/>
    <x v="33"/>
    <m/>
    <m/>
    <m/>
    <x v="1"/>
    <x v="1"/>
  </r>
  <r>
    <x v="36"/>
    <s v="COMFANDI CALI"/>
    <x v="27"/>
    <x v="5"/>
    <x v="34"/>
    <n v="903783298"/>
    <n v="864913789"/>
    <n v="933872737"/>
    <x v="2"/>
    <x v="8"/>
  </r>
  <r>
    <x v="36"/>
    <s v="COMFANDI CALI"/>
    <x v="4"/>
    <x v="5"/>
    <x v="33"/>
    <m/>
    <m/>
    <m/>
    <x v="1"/>
    <x v="1"/>
  </r>
  <r>
    <x v="36"/>
    <s v="COMFANDI CALI"/>
    <x v="4"/>
    <x v="5"/>
    <x v="35"/>
    <m/>
    <m/>
    <m/>
    <x v="1"/>
    <x v="1"/>
  </r>
  <r>
    <x v="36"/>
    <s v="COMFANDI CALI"/>
    <x v="28"/>
    <x v="36"/>
    <x v="36"/>
    <n v="325036812"/>
    <n v="208040896"/>
    <n v="214498490"/>
    <x v="3"/>
    <x v="9"/>
  </r>
  <r>
    <x v="36"/>
    <s v="COMFANDI CALI"/>
    <x v="4"/>
    <x v="36"/>
    <x v="37"/>
    <n v="325036812"/>
    <n v="208040896"/>
    <n v="214498490"/>
    <x v="1"/>
    <x v="1"/>
  </r>
  <r>
    <x v="37"/>
    <s v="PUTUMAYO"/>
    <x v="0"/>
    <x v="0"/>
    <x v="0"/>
    <n v="5614731"/>
    <n v="4349695"/>
    <n v="6359271"/>
    <x v="0"/>
    <x v="0"/>
  </r>
  <r>
    <x v="37"/>
    <s v="PUTUMAYO"/>
    <x v="1"/>
    <x v="1"/>
    <x v="1"/>
    <n v="0"/>
    <n v="0"/>
    <n v="0"/>
    <x v="0"/>
    <x v="0"/>
  </r>
  <r>
    <x v="37"/>
    <s v="PUTUMAYO"/>
    <x v="2"/>
    <x v="2"/>
    <x v="2"/>
    <n v="0"/>
    <n v="0"/>
    <n v="0"/>
    <x v="0"/>
    <x v="0"/>
  </r>
  <r>
    <x v="37"/>
    <s v="PUTUMAYO"/>
    <x v="3"/>
    <x v="3"/>
    <x v="3"/>
    <n v="0"/>
    <n v="0"/>
    <n v="0"/>
    <x v="0"/>
    <x v="0"/>
  </r>
  <r>
    <x v="37"/>
    <s v="PUTUMAYO"/>
    <x v="4"/>
    <x v="4"/>
    <x v="4"/>
    <n v="5614731"/>
    <n v="4349695"/>
    <n v="6359271"/>
    <x v="1"/>
    <x v="1"/>
  </r>
  <r>
    <x v="37"/>
    <s v="PUTUMAYO"/>
    <x v="4"/>
    <x v="5"/>
    <x v="5"/>
    <m/>
    <m/>
    <m/>
    <x v="1"/>
    <x v="1"/>
  </r>
  <r>
    <x v="37"/>
    <s v="PUTUMAYO"/>
    <x v="5"/>
    <x v="6"/>
    <x v="6"/>
    <n v="100029"/>
    <n v="93229"/>
    <n v="106124"/>
    <x v="0"/>
    <x v="2"/>
  </r>
  <r>
    <x v="37"/>
    <s v="PUTUMAYO"/>
    <x v="6"/>
    <x v="7"/>
    <x v="7"/>
    <n v="0"/>
    <n v="0"/>
    <n v="0"/>
    <x v="0"/>
    <x v="2"/>
  </r>
  <r>
    <x v="37"/>
    <s v="PUTUMAYO"/>
    <x v="7"/>
    <x v="8"/>
    <x v="8"/>
    <n v="1048451"/>
    <n v="692546"/>
    <n v="1158451"/>
    <x v="0"/>
    <x v="2"/>
  </r>
  <r>
    <x v="37"/>
    <s v="PUTUMAYO"/>
    <x v="8"/>
    <x v="9"/>
    <x v="9"/>
    <n v="0"/>
    <n v="0"/>
    <n v="0"/>
    <x v="0"/>
    <x v="2"/>
  </r>
  <r>
    <x v="37"/>
    <s v="PUTUMAYO"/>
    <x v="4"/>
    <x v="10"/>
    <x v="10"/>
    <n v="1148480"/>
    <n v="785775"/>
    <n v="1264575"/>
    <x v="1"/>
    <x v="1"/>
  </r>
  <r>
    <x v="37"/>
    <s v="PUTUMAYO"/>
    <x v="4"/>
    <x v="5"/>
    <x v="11"/>
    <m/>
    <m/>
    <m/>
    <x v="1"/>
    <x v="1"/>
  </r>
  <r>
    <x v="37"/>
    <s v="PUTUMAYO"/>
    <x v="9"/>
    <x v="11"/>
    <x v="12"/>
    <n v="1468637"/>
    <n v="1626996"/>
    <n v="1269638"/>
    <x v="0"/>
    <x v="3"/>
  </r>
  <r>
    <x v="37"/>
    <s v="PUTUMAYO"/>
    <x v="10"/>
    <x v="12"/>
    <x v="13"/>
    <n v="0"/>
    <n v="0"/>
    <n v="0"/>
    <x v="0"/>
    <x v="3"/>
  </r>
  <r>
    <x v="37"/>
    <s v="PUTUMAYO"/>
    <x v="11"/>
    <x v="13"/>
    <x v="0"/>
    <n v="0"/>
    <n v="0"/>
    <n v="0"/>
    <x v="0"/>
    <x v="3"/>
  </r>
  <r>
    <x v="37"/>
    <s v="PUTUMAYO"/>
    <x v="12"/>
    <x v="14"/>
    <x v="1"/>
    <n v="0"/>
    <n v="0"/>
    <n v="0"/>
    <x v="0"/>
    <x v="3"/>
  </r>
  <r>
    <x v="37"/>
    <s v="PUTUMAYO"/>
    <x v="13"/>
    <x v="15"/>
    <x v="2"/>
    <n v="0"/>
    <n v="0"/>
    <n v="0"/>
    <x v="0"/>
    <x v="3"/>
  </r>
  <r>
    <x v="37"/>
    <s v="PUTUMAYO"/>
    <x v="14"/>
    <x v="16"/>
    <x v="14"/>
    <n v="820000"/>
    <n v="820000"/>
    <n v="820000"/>
    <x v="0"/>
    <x v="3"/>
  </r>
  <r>
    <x v="37"/>
    <s v="PUTUMAYO"/>
    <x v="15"/>
    <x v="17"/>
    <x v="3"/>
    <n v="483767"/>
    <n v="483767"/>
    <n v="483767"/>
    <x v="0"/>
    <x v="3"/>
  </r>
  <r>
    <x v="37"/>
    <s v="PUTUMAYO"/>
    <x v="4"/>
    <x v="18"/>
    <x v="15"/>
    <n v="2772404"/>
    <n v="2930763"/>
    <n v="2573405"/>
    <x v="1"/>
    <x v="1"/>
  </r>
  <r>
    <x v="37"/>
    <s v="PUTUMAYO"/>
    <x v="4"/>
    <x v="5"/>
    <x v="16"/>
    <m/>
    <m/>
    <m/>
    <x v="1"/>
    <x v="1"/>
  </r>
  <r>
    <x v="37"/>
    <s v="PUTUMAYO"/>
    <x v="16"/>
    <x v="19"/>
    <x v="17"/>
    <n v="697683"/>
    <n v="697683"/>
    <n v="697684"/>
    <x v="0"/>
    <x v="4"/>
  </r>
  <r>
    <x v="37"/>
    <s v="PUTUMAYO"/>
    <x v="17"/>
    <x v="20"/>
    <x v="18"/>
    <n v="0"/>
    <n v="0"/>
    <n v="0"/>
    <x v="0"/>
    <x v="4"/>
  </r>
  <r>
    <x v="37"/>
    <s v="PUTUMAYO"/>
    <x v="4"/>
    <x v="21"/>
    <x v="19"/>
    <n v="0"/>
    <n v="0"/>
    <n v="0"/>
    <x v="1"/>
    <x v="1"/>
  </r>
  <r>
    <x v="37"/>
    <s v="PUTUMAYO"/>
    <x v="18"/>
    <x v="22"/>
    <x v="20"/>
    <n v="0"/>
    <n v="0"/>
    <n v="0"/>
    <x v="0"/>
    <x v="4"/>
  </r>
  <r>
    <x v="37"/>
    <s v="PUTUMAYO"/>
    <x v="19"/>
    <x v="23"/>
    <x v="21"/>
    <n v="0"/>
    <n v="0"/>
    <n v="0"/>
    <x v="0"/>
    <x v="4"/>
  </r>
  <r>
    <x v="37"/>
    <s v="PUTUMAYO"/>
    <x v="4"/>
    <x v="24"/>
    <x v="16"/>
    <n v="697683"/>
    <n v="697683"/>
    <n v="697684"/>
    <x v="1"/>
    <x v="1"/>
  </r>
  <r>
    <x v="37"/>
    <s v="PUTUMAYO"/>
    <x v="4"/>
    <x v="5"/>
    <x v="22"/>
    <m/>
    <m/>
    <m/>
    <x v="1"/>
    <x v="1"/>
  </r>
  <r>
    <x v="37"/>
    <s v="PUTUMAYO"/>
    <x v="20"/>
    <x v="25"/>
    <x v="23"/>
    <n v="784070"/>
    <n v="1051573"/>
    <n v="1542559"/>
    <x v="0"/>
    <x v="5"/>
  </r>
  <r>
    <x v="37"/>
    <s v="PUTUMAYO"/>
    <x v="21"/>
    <x v="26"/>
    <x v="24"/>
    <n v="0"/>
    <n v="0"/>
    <n v="0"/>
    <x v="0"/>
    <x v="5"/>
  </r>
  <r>
    <x v="37"/>
    <s v="PUTUMAYO"/>
    <x v="4"/>
    <x v="27"/>
    <x v="22"/>
    <n v="784070"/>
    <n v="1051573"/>
    <n v="1542559"/>
    <x v="1"/>
    <x v="1"/>
  </r>
  <r>
    <x v="37"/>
    <s v="PUTUMAYO"/>
    <x v="4"/>
    <x v="5"/>
    <x v="25"/>
    <m/>
    <m/>
    <m/>
    <x v="1"/>
    <x v="1"/>
  </r>
  <r>
    <x v="37"/>
    <s v="PUTUMAYO"/>
    <x v="22"/>
    <x v="28"/>
    <x v="26"/>
    <n v="0"/>
    <n v="0"/>
    <n v="0"/>
    <x v="0"/>
    <x v="6"/>
  </r>
  <r>
    <x v="37"/>
    <s v="PUTUMAYO"/>
    <x v="23"/>
    <x v="29"/>
    <x v="27"/>
    <n v="0"/>
    <n v="0"/>
    <n v="0"/>
    <x v="0"/>
    <x v="6"/>
  </r>
  <r>
    <x v="37"/>
    <s v="PUTUMAYO"/>
    <x v="4"/>
    <x v="30"/>
    <x v="25"/>
    <n v="0"/>
    <n v="0"/>
    <n v="0"/>
    <x v="1"/>
    <x v="1"/>
  </r>
  <r>
    <x v="37"/>
    <s v="PUTUMAYO"/>
    <x v="4"/>
    <x v="5"/>
    <x v="28"/>
    <m/>
    <m/>
    <m/>
    <x v="1"/>
    <x v="1"/>
  </r>
  <r>
    <x v="37"/>
    <s v="PUTUMAYO"/>
    <x v="24"/>
    <x v="31"/>
    <x v="29"/>
    <n v="0"/>
    <n v="0"/>
    <n v="0"/>
    <x v="0"/>
    <x v="7"/>
  </r>
  <r>
    <x v="37"/>
    <s v="PUTUMAYO"/>
    <x v="25"/>
    <x v="32"/>
    <x v="30"/>
    <n v="1529369"/>
    <n v="1028711"/>
    <n v="1529369"/>
    <x v="0"/>
    <x v="7"/>
  </r>
  <r>
    <x v="37"/>
    <s v="PUTUMAYO"/>
    <x v="26"/>
    <x v="33"/>
    <x v="31"/>
    <n v="0"/>
    <n v="0"/>
    <n v="0"/>
    <x v="0"/>
    <x v="7"/>
  </r>
  <r>
    <x v="37"/>
    <s v="PUTUMAYO"/>
    <x v="4"/>
    <x v="34"/>
    <x v="28"/>
    <n v="1529369"/>
    <n v="1028711"/>
    <n v="1529369"/>
    <x v="1"/>
    <x v="1"/>
  </r>
  <r>
    <x v="37"/>
    <s v="PUTUMAYO"/>
    <x v="4"/>
    <x v="35"/>
    <x v="32"/>
    <n v="12546737"/>
    <n v="10844200"/>
    <n v="13966863"/>
    <x v="1"/>
    <x v="1"/>
  </r>
  <r>
    <x v="37"/>
    <s v="PUTUMAYO"/>
    <x v="4"/>
    <x v="5"/>
    <x v="33"/>
    <m/>
    <m/>
    <m/>
    <x v="1"/>
    <x v="1"/>
  </r>
  <r>
    <x v="37"/>
    <s v="PUTUMAYO"/>
    <x v="27"/>
    <x v="5"/>
    <x v="34"/>
    <n v="21617170"/>
    <n v="18716632"/>
    <n v="21987551"/>
    <x v="2"/>
    <x v="8"/>
  </r>
  <r>
    <x v="37"/>
    <s v="PUTUMAYO"/>
    <x v="4"/>
    <x v="5"/>
    <x v="33"/>
    <m/>
    <m/>
    <m/>
    <x v="1"/>
    <x v="1"/>
  </r>
  <r>
    <x v="37"/>
    <s v="PUTUMAYO"/>
    <x v="4"/>
    <x v="5"/>
    <x v="35"/>
    <m/>
    <m/>
    <m/>
    <x v="1"/>
    <x v="1"/>
  </r>
  <r>
    <x v="37"/>
    <s v="PUTUMAYO"/>
    <x v="28"/>
    <x v="36"/>
    <x v="36"/>
    <n v="0"/>
    <n v="0"/>
    <n v="0"/>
    <x v="3"/>
    <x v="9"/>
  </r>
  <r>
    <x v="37"/>
    <s v="PUTUMAYO"/>
    <x v="4"/>
    <x v="36"/>
    <x v="37"/>
    <n v="0"/>
    <n v="0"/>
    <n v="0"/>
    <x v="1"/>
    <x v="1"/>
  </r>
  <r>
    <x v="38"/>
    <s v="CAJASAI"/>
    <x v="0"/>
    <x v="0"/>
    <x v="0"/>
    <n v="5247351"/>
    <n v="5341316"/>
    <n v="5186830"/>
    <x v="0"/>
    <x v="0"/>
  </r>
  <r>
    <x v="38"/>
    <s v="CAJASAI"/>
    <x v="1"/>
    <x v="1"/>
    <x v="1"/>
    <n v="0"/>
    <n v="0"/>
    <n v="0"/>
    <x v="0"/>
    <x v="0"/>
  </r>
  <r>
    <x v="38"/>
    <s v="CAJASAI"/>
    <x v="2"/>
    <x v="2"/>
    <x v="2"/>
    <n v="0"/>
    <n v="0"/>
    <n v="0"/>
    <x v="0"/>
    <x v="0"/>
  </r>
  <r>
    <x v="38"/>
    <s v="CAJASAI"/>
    <x v="3"/>
    <x v="3"/>
    <x v="3"/>
    <n v="0"/>
    <n v="0"/>
    <n v="0"/>
    <x v="0"/>
    <x v="0"/>
  </r>
  <r>
    <x v="38"/>
    <s v="CAJASAI"/>
    <x v="4"/>
    <x v="4"/>
    <x v="4"/>
    <n v="5247351"/>
    <n v="5341316"/>
    <n v="5186830"/>
    <x v="1"/>
    <x v="1"/>
  </r>
  <r>
    <x v="38"/>
    <s v="CAJASAI"/>
    <x v="4"/>
    <x v="5"/>
    <x v="5"/>
    <m/>
    <m/>
    <m/>
    <x v="1"/>
    <x v="1"/>
  </r>
  <r>
    <x v="38"/>
    <s v="CAJASAI"/>
    <x v="5"/>
    <x v="6"/>
    <x v="6"/>
    <n v="750"/>
    <n v="750"/>
    <n v="750"/>
    <x v="0"/>
    <x v="2"/>
  </r>
  <r>
    <x v="38"/>
    <s v="CAJASAI"/>
    <x v="6"/>
    <x v="7"/>
    <x v="7"/>
    <n v="0"/>
    <n v="0"/>
    <n v="0"/>
    <x v="0"/>
    <x v="2"/>
  </r>
  <r>
    <x v="38"/>
    <s v="CAJASAI"/>
    <x v="7"/>
    <x v="8"/>
    <x v="8"/>
    <n v="0"/>
    <n v="0"/>
    <n v="459591"/>
    <x v="0"/>
    <x v="2"/>
  </r>
  <r>
    <x v="38"/>
    <s v="CAJASAI"/>
    <x v="8"/>
    <x v="9"/>
    <x v="9"/>
    <n v="0"/>
    <n v="0"/>
    <n v="0"/>
    <x v="0"/>
    <x v="2"/>
  </r>
  <r>
    <x v="38"/>
    <s v="CAJASAI"/>
    <x v="4"/>
    <x v="10"/>
    <x v="10"/>
    <n v="750"/>
    <n v="750"/>
    <n v="460341"/>
    <x v="1"/>
    <x v="1"/>
  </r>
  <r>
    <x v="38"/>
    <s v="CAJASAI"/>
    <x v="4"/>
    <x v="5"/>
    <x v="11"/>
    <m/>
    <m/>
    <m/>
    <x v="1"/>
    <x v="1"/>
  </r>
  <r>
    <x v="38"/>
    <s v="CAJASAI"/>
    <x v="9"/>
    <x v="11"/>
    <x v="12"/>
    <n v="179166"/>
    <n v="179166"/>
    <n v="179167"/>
    <x v="0"/>
    <x v="3"/>
  </r>
  <r>
    <x v="38"/>
    <s v="CAJASAI"/>
    <x v="10"/>
    <x v="12"/>
    <x v="13"/>
    <n v="0"/>
    <n v="0"/>
    <n v="0"/>
    <x v="0"/>
    <x v="3"/>
  </r>
  <r>
    <x v="38"/>
    <s v="CAJASAI"/>
    <x v="11"/>
    <x v="13"/>
    <x v="0"/>
    <n v="1516421"/>
    <n v="1364046"/>
    <n v="1594645"/>
    <x v="0"/>
    <x v="3"/>
  </r>
  <r>
    <x v="38"/>
    <s v="CAJASAI"/>
    <x v="12"/>
    <x v="14"/>
    <x v="1"/>
    <n v="0"/>
    <n v="0"/>
    <n v="0"/>
    <x v="0"/>
    <x v="3"/>
  </r>
  <r>
    <x v="38"/>
    <s v="CAJASAI"/>
    <x v="13"/>
    <x v="15"/>
    <x v="2"/>
    <n v="0"/>
    <n v="0"/>
    <n v="0"/>
    <x v="0"/>
    <x v="3"/>
  </r>
  <r>
    <x v="38"/>
    <s v="CAJASAI"/>
    <x v="14"/>
    <x v="16"/>
    <x v="14"/>
    <n v="0"/>
    <n v="0"/>
    <n v="0"/>
    <x v="0"/>
    <x v="3"/>
  </r>
  <r>
    <x v="38"/>
    <s v="CAJASAI"/>
    <x v="15"/>
    <x v="17"/>
    <x v="3"/>
    <n v="0"/>
    <n v="0"/>
    <n v="0"/>
    <x v="0"/>
    <x v="3"/>
  </r>
  <r>
    <x v="38"/>
    <s v="CAJASAI"/>
    <x v="4"/>
    <x v="18"/>
    <x v="15"/>
    <n v="1695587"/>
    <n v="1543212"/>
    <n v="1773812"/>
    <x v="1"/>
    <x v="1"/>
  </r>
  <r>
    <x v="38"/>
    <s v="CAJASAI"/>
    <x v="4"/>
    <x v="5"/>
    <x v="16"/>
    <m/>
    <m/>
    <m/>
    <x v="1"/>
    <x v="1"/>
  </r>
  <r>
    <x v="38"/>
    <s v="CAJASAI"/>
    <x v="16"/>
    <x v="19"/>
    <x v="17"/>
    <n v="1692502"/>
    <n v="1692502"/>
    <n v="1692501"/>
    <x v="0"/>
    <x v="4"/>
  </r>
  <r>
    <x v="38"/>
    <s v="CAJASAI"/>
    <x v="17"/>
    <x v="20"/>
    <x v="18"/>
    <n v="0"/>
    <n v="0"/>
    <n v="0"/>
    <x v="0"/>
    <x v="4"/>
  </r>
  <r>
    <x v="38"/>
    <s v="CAJASAI"/>
    <x v="4"/>
    <x v="21"/>
    <x v="19"/>
    <n v="-1768846"/>
    <n v="-1302196"/>
    <n v="-1858346"/>
    <x v="1"/>
    <x v="1"/>
  </r>
  <r>
    <x v="38"/>
    <s v="CAJASAI"/>
    <x v="18"/>
    <x v="22"/>
    <x v="20"/>
    <n v="-916173"/>
    <n v="-916173"/>
    <n v="-889775"/>
    <x v="0"/>
    <x v="4"/>
  </r>
  <r>
    <x v="38"/>
    <s v="CAJASAI"/>
    <x v="19"/>
    <x v="23"/>
    <x v="21"/>
    <n v="-852673"/>
    <n v="-386023"/>
    <n v="-968571"/>
    <x v="0"/>
    <x v="4"/>
  </r>
  <r>
    <x v="38"/>
    <s v="CAJASAI"/>
    <x v="4"/>
    <x v="24"/>
    <x v="16"/>
    <n v="-76344"/>
    <n v="390306"/>
    <n v="-165845"/>
    <x v="1"/>
    <x v="1"/>
  </r>
  <r>
    <x v="38"/>
    <s v="CAJASAI"/>
    <x v="4"/>
    <x v="5"/>
    <x v="22"/>
    <m/>
    <m/>
    <m/>
    <x v="1"/>
    <x v="1"/>
  </r>
  <r>
    <x v="38"/>
    <s v="CAJASAI"/>
    <x v="20"/>
    <x v="25"/>
    <x v="23"/>
    <n v="52517"/>
    <n v="58412"/>
    <n v="46728"/>
    <x v="0"/>
    <x v="5"/>
  </r>
  <r>
    <x v="38"/>
    <s v="CAJASAI"/>
    <x v="21"/>
    <x v="26"/>
    <x v="24"/>
    <n v="0"/>
    <n v="0"/>
    <n v="0"/>
    <x v="0"/>
    <x v="5"/>
  </r>
  <r>
    <x v="38"/>
    <s v="CAJASAI"/>
    <x v="4"/>
    <x v="27"/>
    <x v="22"/>
    <n v="52517"/>
    <n v="58412"/>
    <n v="46728"/>
    <x v="1"/>
    <x v="1"/>
  </r>
  <r>
    <x v="38"/>
    <s v="CAJASAI"/>
    <x v="4"/>
    <x v="5"/>
    <x v="25"/>
    <m/>
    <m/>
    <m/>
    <x v="1"/>
    <x v="1"/>
  </r>
  <r>
    <x v="38"/>
    <s v="CAJASAI"/>
    <x v="22"/>
    <x v="28"/>
    <x v="26"/>
    <n v="0"/>
    <n v="0"/>
    <n v="0"/>
    <x v="0"/>
    <x v="6"/>
  </r>
  <r>
    <x v="38"/>
    <s v="CAJASAI"/>
    <x v="23"/>
    <x v="29"/>
    <x v="27"/>
    <n v="0"/>
    <n v="0"/>
    <n v="0"/>
    <x v="0"/>
    <x v="6"/>
  </r>
  <r>
    <x v="38"/>
    <s v="CAJASAI"/>
    <x v="4"/>
    <x v="30"/>
    <x v="25"/>
    <n v="0"/>
    <n v="0"/>
    <n v="0"/>
    <x v="1"/>
    <x v="1"/>
  </r>
  <r>
    <x v="38"/>
    <s v="CAJASAI"/>
    <x v="4"/>
    <x v="5"/>
    <x v="28"/>
    <m/>
    <m/>
    <m/>
    <x v="1"/>
    <x v="1"/>
  </r>
  <r>
    <x v="38"/>
    <s v="CAJASAI"/>
    <x v="24"/>
    <x v="31"/>
    <x v="29"/>
    <n v="0"/>
    <n v="0"/>
    <n v="0"/>
    <x v="0"/>
    <x v="7"/>
  </r>
  <r>
    <x v="38"/>
    <s v="CAJASAI"/>
    <x v="25"/>
    <x v="32"/>
    <x v="30"/>
    <n v="499291"/>
    <n v="499291"/>
    <n v="499291"/>
    <x v="0"/>
    <x v="7"/>
  </r>
  <r>
    <x v="38"/>
    <s v="CAJASAI"/>
    <x v="26"/>
    <x v="33"/>
    <x v="31"/>
    <n v="0"/>
    <n v="0"/>
    <n v="0"/>
    <x v="0"/>
    <x v="7"/>
  </r>
  <r>
    <x v="38"/>
    <s v="CAJASAI"/>
    <x v="4"/>
    <x v="34"/>
    <x v="28"/>
    <n v="499291"/>
    <n v="499291"/>
    <n v="499291"/>
    <x v="1"/>
    <x v="1"/>
  </r>
  <r>
    <x v="38"/>
    <s v="CAJASAI"/>
    <x v="4"/>
    <x v="35"/>
    <x v="32"/>
    <n v="7419152"/>
    <n v="7833287"/>
    <n v="7801157"/>
    <x v="1"/>
    <x v="1"/>
  </r>
  <r>
    <x v="38"/>
    <s v="CAJASAI"/>
    <x v="4"/>
    <x v="5"/>
    <x v="33"/>
    <m/>
    <m/>
    <m/>
    <x v="1"/>
    <x v="1"/>
  </r>
  <r>
    <x v="38"/>
    <s v="CAJASAI"/>
    <x v="27"/>
    <x v="5"/>
    <x v="34"/>
    <n v="10860646"/>
    <n v="11430071"/>
    <n v="11606443"/>
    <x v="2"/>
    <x v="8"/>
  </r>
  <r>
    <x v="38"/>
    <s v="CAJASAI"/>
    <x v="4"/>
    <x v="5"/>
    <x v="33"/>
    <m/>
    <m/>
    <m/>
    <x v="1"/>
    <x v="1"/>
  </r>
  <r>
    <x v="38"/>
    <s v="CAJASAI"/>
    <x v="4"/>
    <x v="5"/>
    <x v="35"/>
    <m/>
    <m/>
    <m/>
    <x v="1"/>
    <x v="1"/>
  </r>
  <r>
    <x v="38"/>
    <s v="CAJASAI"/>
    <x v="28"/>
    <x v="36"/>
    <x v="36"/>
    <n v="0"/>
    <n v="0"/>
    <n v="0"/>
    <x v="3"/>
    <x v="9"/>
  </r>
  <r>
    <x v="38"/>
    <s v="CAJASAI"/>
    <x v="4"/>
    <x v="36"/>
    <x v="37"/>
    <n v="0"/>
    <n v="0"/>
    <n v="0"/>
    <x v="1"/>
    <x v="1"/>
  </r>
  <r>
    <x v="39"/>
    <s v="CAFAMAZ"/>
    <x v="0"/>
    <x v="0"/>
    <x v="0"/>
    <n v="2091207"/>
    <n v="1892857"/>
    <n v="2299968"/>
    <x v="0"/>
    <x v="0"/>
  </r>
  <r>
    <x v="39"/>
    <s v="CAFAMAZ"/>
    <x v="1"/>
    <x v="1"/>
    <x v="1"/>
    <n v="0"/>
    <n v="0"/>
    <n v="0"/>
    <x v="0"/>
    <x v="0"/>
  </r>
  <r>
    <x v="39"/>
    <s v="CAFAMAZ"/>
    <x v="2"/>
    <x v="2"/>
    <x v="2"/>
    <n v="0"/>
    <n v="0"/>
    <n v="0"/>
    <x v="0"/>
    <x v="0"/>
  </r>
  <r>
    <x v="39"/>
    <s v="CAFAMAZ"/>
    <x v="3"/>
    <x v="3"/>
    <x v="3"/>
    <n v="0"/>
    <n v="0"/>
    <n v="0"/>
    <x v="0"/>
    <x v="0"/>
  </r>
  <r>
    <x v="39"/>
    <s v="CAFAMAZ"/>
    <x v="4"/>
    <x v="4"/>
    <x v="4"/>
    <n v="2091207"/>
    <n v="1892857"/>
    <n v="2299968"/>
    <x v="1"/>
    <x v="1"/>
  </r>
  <r>
    <x v="39"/>
    <s v="CAFAMAZ"/>
    <x v="4"/>
    <x v="5"/>
    <x v="5"/>
    <m/>
    <m/>
    <m/>
    <x v="1"/>
    <x v="1"/>
  </r>
  <r>
    <x v="39"/>
    <s v="CAFAMAZ"/>
    <x v="5"/>
    <x v="6"/>
    <x v="6"/>
    <n v="0"/>
    <n v="0"/>
    <n v="0"/>
    <x v="0"/>
    <x v="2"/>
  </r>
  <r>
    <x v="39"/>
    <s v="CAFAMAZ"/>
    <x v="6"/>
    <x v="7"/>
    <x v="7"/>
    <n v="0"/>
    <n v="0"/>
    <n v="0"/>
    <x v="0"/>
    <x v="2"/>
  </r>
  <r>
    <x v="39"/>
    <s v="CAFAMAZ"/>
    <x v="7"/>
    <x v="8"/>
    <x v="8"/>
    <n v="0"/>
    <n v="0"/>
    <n v="0"/>
    <x v="0"/>
    <x v="2"/>
  </r>
  <r>
    <x v="39"/>
    <s v="CAFAMAZ"/>
    <x v="8"/>
    <x v="9"/>
    <x v="9"/>
    <n v="0"/>
    <n v="0"/>
    <n v="0"/>
    <x v="0"/>
    <x v="2"/>
  </r>
  <r>
    <x v="39"/>
    <s v="CAFAMAZ"/>
    <x v="4"/>
    <x v="10"/>
    <x v="10"/>
    <n v="0"/>
    <n v="0"/>
    <n v="0"/>
    <x v="1"/>
    <x v="1"/>
  </r>
  <r>
    <x v="39"/>
    <s v="CAFAMAZ"/>
    <x v="4"/>
    <x v="5"/>
    <x v="11"/>
    <m/>
    <m/>
    <m/>
    <x v="1"/>
    <x v="1"/>
  </r>
  <r>
    <x v="39"/>
    <s v="CAFAMAZ"/>
    <x v="9"/>
    <x v="11"/>
    <x v="12"/>
    <n v="43824"/>
    <n v="43824"/>
    <n v="44840"/>
    <x v="0"/>
    <x v="3"/>
  </r>
  <r>
    <x v="39"/>
    <s v="CAFAMAZ"/>
    <x v="10"/>
    <x v="12"/>
    <x v="13"/>
    <n v="0"/>
    <n v="0"/>
    <n v="0"/>
    <x v="0"/>
    <x v="3"/>
  </r>
  <r>
    <x v="39"/>
    <s v="CAFAMAZ"/>
    <x v="11"/>
    <x v="13"/>
    <x v="0"/>
    <n v="0"/>
    <n v="0"/>
    <n v="0"/>
    <x v="0"/>
    <x v="3"/>
  </r>
  <r>
    <x v="39"/>
    <s v="CAFAMAZ"/>
    <x v="12"/>
    <x v="14"/>
    <x v="1"/>
    <n v="0"/>
    <n v="0"/>
    <n v="0"/>
    <x v="0"/>
    <x v="3"/>
  </r>
  <r>
    <x v="39"/>
    <s v="CAFAMAZ"/>
    <x v="13"/>
    <x v="15"/>
    <x v="2"/>
    <n v="0"/>
    <n v="0"/>
    <n v="0"/>
    <x v="0"/>
    <x v="3"/>
  </r>
  <r>
    <x v="39"/>
    <s v="CAFAMAZ"/>
    <x v="14"/>
    <x v="16"/>
    <x v="14"/>
    <n v="0"/>
    <n v="0"/>
    <n v="0"/>
    <x v="0"/>
    <x v="3"/>
  </r>
  <r>
    <x v="39"/>
    <s v="CAFAMAZ"/>
    <x v="15"/>
    <x v="17"/>
    <x v="3"/>
    <n v="0"/>
    <n v="0"/>
    <n v="0"/>
    <x v="0"/>
    <x v="3"/>
  </r>
  <r>
    <x v="39"/>
    <s v="CAFAMAZ"/>
    <x v="4"/>
    <x v="18"/>
    <x v="15"/>
    <n v="43824"/>
    <n v="43824"/>
    <n v="44840"/>
    <x v="1"/>
    <x v="1"/>
  </r>
  <r>
    <x v="39"/>
    <s v="CAFAMAZ"/>
    <x v="4"/>
    <x v="5"/>
    <x v="16"/>
    <m/>
    <m/>
    <m/>
    <x v="1"/>
    <x v="1"/>
  </r>
  <r>
    <x v="39"/>
    <s v="CAFAMAZ"/>
    <x v="16"/>
    <x v="19"/>
    <x v="17"/>
    <n v="0"/>
    <n v="0"/>
    <n v="0"/>
    <x v="0"/>
    <x v="4"/>
  </r>
  <r>
    <x v="39"/>
    <s v="CAFAMAZ"/>
    <x v="17"/>
    <x v="20"/>
    <x v="18"/>
    <n v="0"/>
    <n v="0"/>
    <n v="0"/>
    <x v="0"/>
    <x v="4"/>
  </r>
  <r>
    <x v="39"/>
    <s v="CAFAMAZ"/>
    <x v="4"/>
    <x v="21"/>
    <x v="19"/>
    <n v="0"/>
    <n v="136570"/>
    <n v="75872"/>
    <x v="1"/>
    <x v="1"/>
  </r>
  <r>
    <x v="39"/>
    <s v="CAFAMAZ"/>
    <x v="18"/>
    <x v="22"/>
    <x v="20"/>
    <n v="0"/>
    <n v="0"/>
    <n v="0"/>
    <x v="0"/>
    <x v="4"/>
  </r>
  <r>
    <x v="39"/>
    <s v="CAFAMAZ"/>
    <x v="19"/>
    <x v="23"/>
    <x v="21"/>
    <n v="0"/>
    <n v="136570"/>
    <n v="75872"/>
    <x v="0"/>
    <x v="4"/>
  </r>
  <r>
    <x v="39"/>
    <s v="CAFAMAZ"/>
    <x v="4"/>
    <x v="24"/>
    <x v="16"/>
    <n v="0"/>
    <n v="136570"/>
    <n v="75872"/>
    <x v="1"/>
    <x v="1"/>
  </r>
  <r>
    <x v="39"/>
    <s v="CAFAMAZ"/>
    <x v="4"/>
    <x v="5"/>
    <x v="22"/>
    <m/>
    <m/>
    <m/>
    <x v="1"/>
    <x v="1"/>
  </r>
  <r>
    <x v="39"/>
    <s v="CAFAMAZ"/>
    <x v="20"/>
    <x v="25"/>
    <x v="23"/>
    <n v="197588"/>
    <n v="198654"/>
    <n v="75271"/>
    <x v="0"/>
    <x v="5"/>
  </r>
  <r>
    <x v="39"/>
    <s v="CAFAMAZ"/>
    <x v="21"/>
    <x v="26"/>
    <x v="24"/>
    <n v="0"/>
    <n v="0"/>
    <n v="0"/>
    <x v="0"/>
    <x v="5"/>
  </r>
  <r>
    <x v="39"/>
    <s v="CAFAMAZ"/>
    <x v="4"/>
    <x v="27"/>
    <x v="22"/>
    <n v="197588"/>
    <n v="198654"/>
    <n v="75271"/>
    <x v="1"/>
    <x v="1"/>
  </r>
  <r>
    <x v="39"/>
    <s v="CAFAMAZ"/>
    <x v="4"/>
    <x v="5"/>
    <x v="25"/>
    <m/>
    <m/>
    <m/>
    <x v="1"/>
    <x v="1"/>
  </r>
  <r>
    <x v="39"/>
    <s v="CAFAMAZ"/>
    <x v="22"/>
    <x v="28"/>
    <x v="26"/>
    <n v="633"/>
    <n v="329"/>
    <n v="15460"/>
    <x v="0"/>
    <x v="6"/>
  </r>
  <r>
    <x v="39"/>
    <s v="CAFAMAZ"/>
    <x v="23"/>
    <x v="29"/>
    <x v="27"/>
    <n v="0"/>
    <n v="0"/>
    <n v="0"/>
    <x v="0"/>
    <x v="6"/>
  </r>
  <r>
    <x v="39"/>
    <s v="CAFAMAZ"/>
    <x v="4"/>
    <x v="30"/>
    <x v="25"/>
    <n v="633"/>
    <n v="329"/>
    <n v="15460"/>
    <x v="1"/>
    <x v="1"/>
  </r>
  <r>
    <x v="39"/>
    <s v="CAFAMAZ"/>
    <x v="4"/>
    <x v="5"/>
    <x v="28"/>
    <m/>
    <m/>
    <m/>
    <x v="1"/>
    <x v="1"/>
  </r>
  <r>
    <x v="39"/>
    <s v="CAFAMAZ"/>
    <x v="24"/>
    <x v="31"/>
    <x v="29"/>
    <n v="0"/>
    <n v="0"/>
    <n v="0"/>
    <x v="0"/>
    <x v="7"/>
  </r>
  <r>
    <x v="39"/>
    <s v="CAFAMAZ"/>
    <x v="25"/>
    <x v="32"/>
    <x v="30"/>
    <n v="1721328"/>
    <n v="1721328"/>
    <n v="2864622"/>
    <x v="0"/>
    <x v="7"/>
  </r>
  <r>
    <x v="39"/>
    <s v="CAFAMAZ"/>
    <x v="26"/>
    <x v="33"/>
    <x v="31"/>
    <n v="0"/>
    <n v="0"/>
    <n v="0"/>
    <x v="0"/>
    <x v="7"/>
  </r>
  <r>
    <x v="39"/>
    <s v="CAFAMAZ"/>
    <x v="4"/>
    <x v="34"/>
    <x v="28"/>
    <n v="1721328"/>
    <n v="1721328"/>
    <n v="2864622"/>
    <x v="1"/>
    <x v="1"/>
  </r>
  <r>
    <x v="39"/>
    <s v="CAFAMAZ"/>
    <x v="4"/>
    <x v="35"/>
    <x v="32"/>
    <n v="4054580"/>
    <n v="3993562"/>
    <n v="5376033"/>
    <x v="1"/>
    <x v="1"/>
  </r>
  <r>
    <x v="39"/>
    <s v="CAFAMAZ"/>
    <x v="4"/>
    <x v="5"/>
    <x v="33"/>
    <m/>
    <m/>
    <m/>
    <x v="1"/>
    <x v="1"/>
  </r>
  <r>
    <x v="39"/>
    <s v="CAFAMAZ"/>
    <x v="27"/>
    <x v="5"/>
    <x v="34"/>
    <n v="5530255"/>
    <n v="5273581"/>
    <n v="7242698"/>
    <x v="2"/>
    <x v="8"/>
  </r>
  <r>
    <x v="39"/>
    <s v="CAFAMAZ"/>
    <x v="4"/>
    <x v="5"/>
    <x v="33"/>
    <m/>
    <m/>
    <m/>
    <x v="1"/>
    <x v="1"/>
  </r>
  <r>
    <x v="39"/>
    <s v="CAFAMAZ"/>
    <x v="4"/>
    <x v="5"/>
    <x v="35"/>
    <m/>
    <m/>
    <m/>
    <x v="1"/>
    <x v="1"/>
  </r>
  <r>
    <x v="39"/>
    <s v="CAFAMAZ"/>
    <x v="28"/>
    <x v="36"/>
    <x v="36"/>
    <n v="0"/>
    <n v="0"/>
    <n v="1313308"/>
    <x v="3"/>
    <x v="9"/>
  </r>
  <r>
    <x v="39"/>
    <s v="CAFAMAZ"/>
    <x v="4"/>
    <x v="36"/>
    <x v="37"/>
    <n v="0"/>
    <n v="0"/>
    <n v="1313308"/>
    <x v="1"/>
    <x v="1"/>
  </r>
  <r>
    <x v="40"/>
    <s v="COMFIAR ARAUCA"/>
    <x v="0"/>
    <x v="0"/>
    <x v="0"/>
    <n v="8515823"/>
    <n v="8303158"/>
    <n v="8805348"/>
    <x v="0"/>
    <x v="0"/>
  </r>
  <r>
    <x v="40"/>
    <s v="COMFIAR ARAUCA"/>
    <x v="1"/>
    <x v="1"/>
    <x v="1"/>
    <n v="0"/>
    <n v="0"/>
    <n v="0"/>
    <x v="0"/>
    <x v="0"/>
  </r>
  <r>
    <x v="40"/>
    <s v="COMFIAR ARAUCA"/>
    <x v="2"/>
    <x v="2"/>
    <x v="2"/>
    <n v="0"/>
    <n v="0"/>
    <n v="0"/>
    <x v="0"/>
    <x v="0"/>
  </r>
  <r>
    <x v="40"/>
    <s v="COMFIAR ARAUCA"/>
    <x v="3"/>
    <x v="3"/>
    <x v="3"/>
    <n v="0"/>
    <n v="0"/>
    <n v="0"/>
    <x v="0"/>
    <x v="0"/>
  </r>
  <r>
    <x v="40"/>
    <s v="COMFIAR ARAUCA"/>
    <x v="4"/>
    <x v="4"/>
    <x v="4"/>
    <n v="8515823"/>
    <n v="8303158"/>
    <n v="8805348"/>
    <x v="1"/>
    <x v="1"/>
  </r>
  <r>
    <x v="40"/>
    <s v="COMFIAR ARAUCA"/>
    <x v="4"/>
    <x v="5"/>
    <x v="5"/>
    <m/>
    <m/>
    <m/>
    <x v="1"/>
    <x v="1"/>
  </r>
  <r>
    <x v="40"/>
    <s v="COMFIAR ARAUCA"/>
    <x v="5"/>
    <x v="6"/>
    <x v="6"/>
    <n v="0"/>
    <n v="0"/>
    <n v="0"/>
    <x v="0"/>
    <x v="2"/>
  </r>
  <r>
    <x v="40"/>
    <s v="COMFIAR ARAUCA"/>
    <x v="6"/>
    <x v="7"/>
    <x v="7"/>
    <n v="0"/>
    <n v="0"/>
    <n v="0"/>
    <x v="0"/>
    <x v="2"/>
  </r>
  <r>
    <x v="40"/>
    <s v="COMFIAR ARAUCA"/>
    <x v="7"/>
    <x v="8"/>
    <x v="8"/>
    <n v="0"/>
    <n v="0"/>
    <n v="0"/>
    <x v="0"/>
    <x v="2"/>
  </r>
  <r>
    <x v="40"/>
    <s v="COMFIAR ARAUCA"/>
    <x v="8"/>
    <x v="9"/>
    <x v="9"/>
    <n v="0"/>
    <n v="0"/>
    <n v="0"/>
    <x v="0"/>
    <x v="2"/>
  </r>
  <r>
    <x v="40"/>
    <s v="COMFIAR ARAUCA"/>
    <x v="4"/>
    <x v="10"/>
    <x v="10"/>
    <n v="0"/>
    <n v="0"/>
    <n v="0"/>
    <x v="1"/>
    <x v="1"/>
  </r>
  <r>
    <x v="40"/>
    <s v="COMFIAR ARAUCA"/>
    <x v="4"/>
    <x v="5"/>
    <x v="11"/>
    <m/>
    <m/>
    <m/>
    <x v="1"/>
    <x v="1"/>
  </r>
  <r>
    <x v="40"/>
    <s v="COMFIAR ARAUCA"/>
    <x v="9"/>
    <x v="11"/>
    <x v="12"/>
    <n v="774720"/>
    <n v="227463"/>
    <n v="485195"/>
    <x v="0"/>
    <x v="3"/>
  </r>
  <r>
    <x v="40"/>
    <s v="COMFIAR ARAUCA"/>
    <x v="10"/>
    <x v="12"/>
    <x v="13"/>
    <n v="0"/>
    <n v="0"/>
    <n v="0"/>
    <x v="0"/>
    <x v="3"/>
  </r>
  <r>
    <x v="40"/>
    <s v="COMFIAR ARAUCA"/>
    <x v="11"/>
    <x v="13"/>
    <x v="0"/>
    <n v="0"/>
    <n v="0"/>
    <n v="0"/>
    <x v="0"/>
    <x v="3"/>
  </r>
  <r>
    <x v="40"/>
    <s v="COMFIAR ARAUCA"/>
    <x v="12"/>
    <x v="14"/>
    <x v="1"/>
    <n v="0"/>
    <n v="0"/>
    <n v="0"/>
    <x v="0"/>
    <x v="3"/>
  </r>
  <r>
    <x v="40"/>
    <s v="COMFIAR ARAUCA"/>
    <x v="13"/>
    <x v="15"/>
    <x v="2"/>
    <n v="0"/>
    <n v="0"/>
    <n v="0"/>
    <x v="0"/>
    <x v="3"/>
  </r>
  <r>
    <x v="40"/>
    <s v="COMFIAR ARAUCA"/>
    <x v="14"/>
    <x v="16"/>
    <x v="14"/>
    <n v="0"/>
    <n v="0"/>
    <n v="0"/>
    <x v="0"/>
    <x v="3"/>
  </r>
  <r>
    <x v="40"/>
    <s v="COMFIAR ARAUCA"/>
    <x v="15"/>
    <x v="17"/>
    <x v="3"/>
    <n v="0"/>
    <n v="0"/>
    <n v="0"/>
    <x v="0"/>
    <x v="3"/>
  </r>
  <r>
    <x v="40"/>
    <s v="COMFIAR ARAUCA"/>
    <x v="4"/>
    <x v="18"/>
    <x v="15"/>
    <n v="774720"/>
    <n v="227463"/>
    <n v="485195"/>
    <x v="1"/>
    <x v="1"/>
  </r>
  <r>
    <x v="40"/>
    <s v="COMFIAR ARAUCA"/>
    <x v="4"/>
    <x v="5"/>
    <x v="16"/>
    <m/>
    <m/>
    <m/>
    <x v="1"/>
    <x v="1"/>
  </r>
  <r>
    <x v="40"/>
    <s v="COMFIAR ARAUCA"/>
    <x v="16"/>
    <x v="19"/>
    <x v="17"/>
    <n v="160870"/>
    <n v="160870"/>
    <n v="160870"/>
    <x v="0"/>
    <x v="4"/>
  </r>
  <r>
    <x v="40"/>
    <s v="COMFIAR ARAUCA"/>
    <x v="17"/>
    <x v="20"/>
    <x v="18"/>
    <n v="0"/>
    <n v="0"/>
    <n v="0"/>
    <x v="0"/>
    <x v="4"/>
  </r>
  <r>
    <x v="40"/>
    <s v="COMFIAR ARAUCA"/>
    <x v="4"/>
    <x v="21"/>
    <x v="19"/>
    <n v="330988"/>
    <n v="330988"/>
    <n v="330988"/>
    <x v="1"/>
    <x v="1"/>
  </r>
  <r>
    <x v="40"/>
    <s v="COMFIAR ARAUCA"/>
    <x v="18"/>
    <x v="22"/>
    <x v="20"/>
    <n v="330988"/>
    <n v="330988"/>
    <n v="330988"/>
    <x v="0"/>
    <x v="4"/>
  </r>
  <r>
    <x v="40"/>
    <s v="COMFIAR ARAUCA"/>
    <x v="19"/>
    <x v="23"/>
    <x v="21"/>
    <n v="0"/>
    <n v="0"/>
    <n v="0"/>
    <x v="0"/>
    <x v="4"/>
  </r>
  <r>
    <x v="40"/>
    <s v="COMFIAR ARAUCA"/>
    <x v="4"/>
    <x v="24"/>
    <x v="16"/>
    <n v="491858"/>
    <n v="491858"/>
    <n v="491858"/>
    <x v="1"/>
    <x v="1"/>
  </r>
  <r>
    <x v="40"/>
    <s v="COMFIAR ARAUCA"/>
    <x v="4"/>
    <x v="5"/>
    <x v="22"/>
    <m/>
    <m/>
    <m/>
    <x v="1"/>
    <x v="1"/>
  </r>
  <r>
    <x v="40"/>
    <s v="COMFIAR ARAUCA"/>
    <x v="20"/>
    <x v="25"/>
    <x v="23"/>
    <n v="769045"/>
    <n v="1089282"/>
    <n v="417396"/>
    <x v="0"/>
    <x v="5"/>
  </r>
  <r>
    <x v="40"/>
    <s v="COMFIAR ARAUCA"/>
    <x v="21"/>
    <x v="26"/>
    <x v="24"/>
    <n v="0"/>
    <n v="0"/>
    <n v="0"/>
    <x v="0"/>
    <x v="5"/>
  </r>
  <r>
    <x v="40"/>
    <s v="COMFIAR ARAUCA"/>
    <x v="4"/>
    <x v="27"/>
    <x v="22"/>
    <n v="769045"/>
    <n v="1089282"/>
    <n v="417396"/>
    <x v="1"/>
    <x v="1"/>
  </r>
  <r>
    <x v="40"/>
    <s v="COMFIAR ARAUCA"/>
    <x v="4"/>
    <x v="5"/>
    <x v="25"/>
    <m/>
    <m/>
    <m/>
    <x v="1"/>
    <x v="1"/>
  </r>
  <r>
    <x v="40"/>
    <s v="COMFIAR ARAUCA"/>
    <x v="22"/>
    <x v="28"/>
    <x v="26"/>
    <n v="0"/>
    <n v="0"/>
    <n v="769045"/>
    <x v="0"/>
    <x v="6"/>
  </r>
  <r>
    <x v="40"/>
    <s v="COMFIAR ARAUCA"/>
    <x v="23"/>
    <x v="29"/>
    <x v="27"/>
    <n v="0"/>
    <n v="0"/>
    <n v="0"/>
    <x v="0"/>
    <x v="6"/>
  </r>
  <r>
    <x v="40"/>
    <s v="COMFIAR ARAUCA"/>
    <x v="4"/>
    <x v="30"/>
    <x v="25"/>
    <n v="0"/>
    <n v="0"/>
    <n v="769045"/>
    <x v="1"/>
    <x v="1"/>
  </r>
  <r>
    <x v="40"/>
    <s v="COMFIAR ARAUCA"/>
    <x v="4"/>
    <x v="5"/>
    <x v="28"/>
    <m/>
    <m/>
    <m/>
    <x v="1"/>
    <x v="1"/>
  </r>
  <r>
    <x v="40"/>
    <s v="COMFIAR ARAUCA"/>
    <x v="24"/>
    <x v="31"/>
    <x v="29"/>
    <n v="0"/>
    <n v="0"/>
    <n v="0"/>
    <x v="0"/>
    <x v="7"/>
  </r>
  <r>
    <x v="40"/>
    <s v="COMFIAR ARAUCA"/>
    <x v="25"/>
    <x v="32"/>
    <x v="30"/>
    <n v="3567413"/>
    <n v="1107758"/>
    <n v="3567413"/>
    <x v="0"/>
    <x v="7"/>
  </r>
  <r>
    <x v="40"/>
    <s v="COMFIAR ARAUCA"/>
    <x v="26"/>
    <x v="33"/>
    <x v="31"/>
    <n v="0"/>
    <n v="0"/>
    <n v="0"/>
    <x v="0"/>
    <x v="7"/>
  </r>
  <r>
    <x v="40"/>
    <s v="COMFIAR ARAUCA"/>
    <x v="4"/>
    <x v="34"/>
    <x v="28"/>
    <n v="3567413"/>
    <n v="1107758"/>
    <n v="3567413"/>
    <x v="1"/>
    <x v="1"/>
  </r>
  <r>
    <x v="40"/>
    <s v="COMFIAR ARAUCA"/>
    <x v="4"/>
    <x v="35"/>
    <x v="32"/>
    <n v="14118859"/>
    <n v="11219519"/>
    <n v="14536255"/>
    <x v="1"/>
    <x v="1"/>
  </r>
  <r>
    <x v="40"/>
    <s v="COMFIAR ARAUCA"/>
    <x v="4"/>
    <x v="5"/>
    <x v="33"/>
    <m/>
    <m/>
    <m/>
    <x v="1"/>
    <x v="1"/>
  </r>
  <r>
    <x v="40"/>
    <s v="COMFIAR ARAUCA"/>
    <x v="27"/>
    <x v="5"/>
    <x v="34"/>
    <n v="33422374"/>
    <n v="25950091"/>
    <n v="33575189"/>
    <x v="2"/>
    <x v="8"/>
  </r>
  <r>
    <x v="40"/>
    <s v="COMFIAR ARAUCA"/>
    <x v="4"/>
    <x v="5"/>
    <x v="33"/>
    <m/>
    <m/>
    <m/>
    <x v="1"/>
    <x v="1"/>
  </r>
  <r>
    <x v="40"/>
    <s v="COMFIAR ARAUCA"/>
    <x v="4"/>
    <x v="5"/>
    <x v="35"/>
    <m/>
    <m/>
    <m/>
    <x v="1"/>
    <x v="1"/>
  </r>
  <r>
    <x v="40"/>
    <s v="COMFIAR ARAUCA"/>
    <x v="28"/>
    <x v="36"/>
    <x v="36"/>
    <n v="264438"/>
    <n v="0"/>
    <n v="264438"/>
    <x v="3"/>
    <x v="9"/>
  </r>
  <r>
    <x v="40"/>
    <s v="COMFIAR ARAUCA"/>
    <x v="4"/>
    <x v="36"/>
    <x v="37"/>
    <n v="264438"/>
    <n v="0"/>
    <n v="264438"/>
    <x v="1"/>
    <x v="1"/>
  </r>
  <r>
    <x v="41"/>
    <s v="COMCAJA"/>
    <x v="0"/>
    <x v="0"/>
    <x v="0"/>
    <n v="21492794"/>
    <n v="21492794"/>
    <n v="21492794"/>
    <x v="0"/>
    <x v="0"/>
  </r>
  <r>
    <x v="41"/>
    <s v="COMCAJA"/>
    <x v="1"/>
    <x v="1"/>
    <x v="1"/>
    <n v="0"/>
    <n v="0"/>
    <n v="0"/>
    <x v="0"/>
    <x v="0"/>
  </r>
  <r>
    <x v="41"/>
    <s v="COMCAJA"/>
    <x v="2"/>
    <x v="2"/>
    <x v="2"/>
    <n v="0"/>
    <n v="0"/>
    <n v="0"/>
    <x v="0"/>
    <x v="0"/>
  </r>
  <r>
    <x v="41"/>
    <s v="COMCAJA"/>
    <x v="3"/>
    <x v="3"/>
    <x v="3"/>
    <n v="3045825"/>
    <n v="3045825"/>
    <n v="3045825"/>
    <x v="0"/>
    <x v="0"/>
  </r>
  <r>
    <x v="41"/>
    <s v="COMCAJA"/>
    <x v="4"/>
    <x v="4"/>
    <x v="4"/>
    <n v="24538619"/>
    <n v="24538619"/>
    <n v="24538619"/>
    <x v="1"/>
    <x v="1"/>
  </r>
  <r>
    <x v="41"/>
    <s v="COMCAJA"/>
    <x v="4"/>
    <x v="5"/>
    <x v="5"/>
    <m/>
    <m/>
    <m/>
    <x v="1"/>
    <x v="1"/>
  </r>
  <r>
    <x v="41"/>
    <s v="COMCAJA"/>
    <x v="5"/>
    <x v="6"/>
    <x v="6"/>
    <n v="49531"/>
    <n v="49531"/>
    <n v="49531"/>
    <x v="0"/>
    <x v="2"/>
  </r>
  <r>
    <x v="41"/>
    <s v="COMCAJA"/>
    <x v="6"/>
    <x v="7"/>
    <x v="7"/>
    <n v="0"/>
    <n v="0"/>
    <n v="0"/>
    <x v="0"/>
    <x v="2"/>
  </r>
  <r>
    <x v="41"/>
    <s v="COMCAJA"/>
    <x v="7"/>
    <x v="8"/>
    <x v="8"/>
    <n v="0"/>
    <n v="0"/>
    <n v="0"/>
    <x v="0"/>
    <x v="2"/>
  </r>
  <r>
    <x v="41"/>
    <s v="COMCAJA"/>
    <x v="8"/>
    <x v="9"/>
    <x v="9"/>
    <n v="0"/>
    <n v="0"/>
    <n v="0"/>
    <x v="0"/>
    <x v="2"/>
  </r>
  <r>
    <x v="41"/>
    <s v="COMCAJA"/>
    <x v="4"/>
    <x v="10"/>
    <x v="10"/>
    <n v="49531"/>
    <n v="49531"/>
    <n v="49531"/>
    <x v="1"/>
    <x v="1"/>
  </r>
  <r>
    <x v="41"/>
    <s v="COMCAJA"/>
    <x v="4"/>
    <x v="5"/>
    <x v="11"/>
    <m/>
    <m/>
    <m/>
    <x v="1"/>
    <x v="1"/>
  </r>
  <r>
    <x v="41"/>
    <s v="COMCAJA"/>
    <x v="9"/>
    <x v="11"/>
    <x v="12"/>
    <n v="200000"/>
    <n v="200000"/>
    <n v="200000"/>
    <x v="0"/>
    <x v="3"/>
  </r>
  <r>
    <x v="41"/>
    <s v="COMCAJA"/>
    <x v="10"/>
    <x v="12"/>
    <x v="13"/>
    <n v="0"/>
    <n v="0"/>
    <n v="0"/>
    <x v="0"/>
    <x v="3"/>
  </r>
  <r>
    <x v="41"/>
    <s v="COMCAJA"/>
    <x v="11"/>
    <x v="13"/>
    <x v="0"/>
    <n v="3403049"/>
    <n v="3403049"/>
    <n v="3403049"/>
    <x v="0"/>
    <x v="3"/>
  </r>
  <r>
    <x v="41"/>
    <s v="COMCAJA"/>
    <x v="12"/>
    <x v="14"/>
    <x v="1"/>
    <n v="0"/>
    <n v="0"/>
    <n v="0"/>
    <x v="0"/>
    <x v="3"/>
  </r>
  <r>
    <x v="41"/>
    <s v="COMCAJA"/>
    <x v="13"/>
    <x v="15"/>
    <x v="2"/>
    <n v="0"/>
    <n v="0"/>
    <n v="0"/>
    <x v="0"/>
    <x v="3"/>
  </r>
  <r>
    <x v="41"/>
    <s v="COMCAJA"/>
    <x v="14"/>
    <x v="16"/>
    <x v="14"/>
    <n v="0"/>
    <n v="0"/>
    <n v="0"/>
    <x v="0"/>
    <x v="3"/>
  </r>
  <r>
    <x v="41"/>
    <s v="COMCAJA"/>
    <x v="15"/>
    <x v="17"/>
    <x v="3"/>
    <n v="0"/>
    <n v="0"/>
    <n v="0"/>
    <x v="0"/>
    <x v="3"/>
  </r>
  <r>
    <x v="41"/>
    <s v="COMCAJA"/>
    <x v="4"/>
    <x v="18"/>
    <x v="15"/>
    <n v="3603049"/>
    <n v="3603049"/>
    <n v="3603049"/>
    <x v="1"/>
    <x v="1"/>
  </r>
  <r>
    <x v="41"/>
    <s v="COMCAJA"/>
    <x v="4"/>
    <x v="5"/>
    <x v="16"/>
    <m/>
    <m/>
    <m/>
    <x v="1"/>
    <x v="1"/>
  </r>
  <r>
    <x v="41"/>
    <s v="COMCAJA"/>
    <x v="16"/>
    <x v="19"/>
    <x v="17"/>
    <n v="13890497"/>
    <n v="15601440"/>
    <n v="12906161"/>
    <x v="0"/>
    <x v="4"/>
  </r>
  <r>
    <x v="41"/>
    <s v="COMCAJA"/>
    <x v="17"/>
    <x v="20"/>
    <x v="18"/>
    <n v="0"/>
    <n v="0"/>
    <n v="0"/>
    <x v="0"/>
    <x v="4"/>
  </r>
  <r>
    <x v="41"/>
    <s v="COMCAJA"/>
    <x v="4"/>
    <x v="21"/>
    <x v="19"/>
    <n v="6536577"/>
    <n v="6536577"/>
    <n v="6536577"/>
    <x v="1"/>
    <x v="1"/>
  </r>
  <r>
    <x v="41"/>
    <s v="COMCAJA"/>
    <x v="18"/>
    <x v="22"/>
    <x v="20"/>
    <n v="0"/>
    <n v="0"/>
    <n v="0"/>
    <x v="0"/>
    <x v="4"/>
  </r>
  <r>
    <x v="41"/>
    <s v="COMCAJA"/>
    <x v="19"/>
    <x v="23"/>
    <x v="21"/>
    <n v="6536577"/>
    <n v="6536577"/>
    <n v="6536577"/>
    <x v="0"/>
    <x v="4"/>
  </r>
  <r>
    <x v="41"/>
    <s v="COMCAJA"/>
    <x v="4"/>
    <x v="24"/>
    <x v="16"/>
    <n v="20427074"/>
    <n v="22138017"/>
    <n v="19442738"/>
    <x v="1"/>
    <x v="1"/>
  </r>
  <r>
    <x v="41"/>
    <s v="COMCAJA"/>
    <x v="4"/>
    <x v="5"/>
    <x v="22"/>
    <m/>
    <m/>
    <m/>
    <x v="1"/>
    <x v="1"/>
  </r>
  <r>
    <x v="41"/>
    <s v="COMCAJA"/>
    <x v="20"/>
    <x v="25"/>
    <x v="23"/>
    <n v="0"/>
    <n v="0"/>
    <n v="0"/>
    <x v="0"/>
    <x v="5"/>
  </r>
  <r>
    <x v="41"/>
    <s v="COMCAJA"/>
    <x v="21"/>
    <x v="26"/>
    <x v="24"/>
    <n v="-5232320"/>
    <n v="-3881962"/>
    <n v="-4970579"/>
    <x v="0"/>
    <x v="5"/>
  </r>
  <r>
    <x v="41"/>
    <s v="COMCAJA"/>
    <x v="4"/>
    <x v="27"/>
    <x v="22"/>
    <n v="-5232320"/>
    <n v="-3881962"/>
    <n v="-4970579"/>
    <x v="1"/>
    <x v="1"/>
  </r>
  <r>
    <x v="41"/>
    <s v="COMCAJA"/>
    <x v="4"/>
    <x v="5"/>
    <x v="25"/>
    <m/>
    <m/>
    <m/>
    <x v="1"/>
    <x v="1"/>
  </r>
  <r>
    <x v="41"/>
    <s v="COMCAJA"/>
    <x v="22"/>
    <x v="28"/>
    <x v="26"/>
    <n v="0"/>
    <n v="0"/>
    <n v="0"/>
    <x v="0"/>
    <x v="6"/>
  </r>
  <r>
    <x v="41"/>
    <s v="COMCAJA"/>
    <x v="23"/>
    <x v="29"/>
    <x v="27"/>
    <n v="-3881962"/>
    <n v="0"/>
    <n v="-9114283"/>
    <x v="0"/>
    <x v="6"/>
  </r>
  <r>
    <x v="41"/>
    <s v="COMCAJA"/>
    <x v="4"/>
    <x v="30"/>
    <x v="25"/>
    <n v="-3881962"/>
    <n v="0"/>
    <n v="-9114283"/>
    <x v="1"/>
    <x v="1"/>
  </r>
  <r>
    <x v="41"/>
    <s v="COMCAJA"/>
    <x v="4"/>
    <x v="5"/>
    <x v="28"/>
    <m/>
    <m/>
    <m/>
    <x v="1"/>
    <x v="1"/>
  </r>
  <r>
    <x v="41"/>
    <s v="COMCAJA"/>
    <x v="24"/>
    <x v="31"/>
    <x v="29"/>
    <n v="2172"/>
    <n v="2172.17625"/>
    <n v="2172"/>
    <x v="0"/>
    <x v="7"/>
  </r>
  <r>
    <x v="41"/>
    <s v="COMCAJA"/>
    <x v="25"/>
    <x v="32"/>
    <x v="30"/>
    <n v="1230108"/>
    <n v="614180.35507000005"/>
    <n v="11911008"/>
    <x v="0"/>
    <x v="7"/>
  </r>
  <r>
    <x v="41"/>
    <s v="COMCAJA"/>
    <x v="26"/>
    <x v="33"/>
    <x v="31"/>
    <n v="27720"/>
    <n v="27720"/>
    <n v="27720"/>
    <x v="0"/>
    <x v="7"/>
  </r>
  <r>
    <x v="41"/>
    <s v="COMCAJA"/>
    <x v="4"/>
    <x v="34"/>
    <x v="28"/>
    <n v="1260000"/>
    <n v="644072.53132000007"/>
    <n v="11940900"/>
    <x v="1"/>
    <x v="1"/>
  </r>
  <r>
    <x v="41"/>
    <s v="COMCAJA"/>
    <x v="4"/>
    <x v="35"/>
    <x v="32"/>
    <n v="40763991"/>
    <n v="47091326.531319998"/>
    <n v="45489975"/>
    <x v="1"/>
    <x v="1"/>
  </r>
  <r>
    <x v="41"/>
    <s v="COMCAJA"/>
    <x v="4"/>
    <x v="5"/>
    <x v="33"/>
    <m/>
    <m/>
    <m/>
    <x v="1"/>
    <x v="1"/>
  </r>
  <r>
    <x v="41"/>
    <s v="COMCAJA"/>
    <x v="27"/>
    <x v="5"/>
    <x v="34"/>
    <n v="69950512.420000002"/>
    <n v="79732914.527879998"/>
    <n v="75178868"/>
    <x v="2"/>
    <x v="8"/>
  </r>
  <r>
    <x v="41"/>
    <s v="COMCAJA"/>
    <x v="4"/>
    <x v="5"/>
    <x v="33"/>
    <m/>
    <m/>
    <m/>
    <x v="1"/>
    <x v="1"/>
  </r>
  <r>
    <x v="41"/>
    <s v="COMCAJA"/>
    <x v="4"/>
    <x v="5"/>
    <x v="35"/>
    <m/>
    <m/>
    <m/>
    <x v="1"/>
    <x v="1"/>
  </r>
  <r>
    <x v="41"/>
    <s v="COMCAJA"/>
    <x v="28"/>
    <x v="36"/>
    <x v="36"/>
    <n v="2238755"/>
    <n v="2607868"/>
    <n v="378005"/>
    <x v="3"/>
    <x v="9"/>
  </r>
  <r>
    <x v="41"/>
    <s v="COMCAJA"/>
    <x v="4"/>
    <x v="36"/>
    <x v="37"/>
    <n v="2238755"/>
    <n v="2607868"/>
    <n v="378005"/>
    <x v="1"/>
    <x v="1"/>
  </r>
  <r>
    <x v="42"/>
    <s v="COMFACASANARE"/>
    <x v="0"/>
    <x v="0"/>
    <x v="0"/>
    <n v="3333301"/>
    <n v="2878742"/>
    <n v="3340120"/>
    <x v="0"/>
    <x v="0"/>
  </r>
  <r>
    <x v="42"/>
    <s v="COMFACASANARE"/>
    <x v="1"/>
    <x v="1"/>
    <x v="1"/>
    <n v="0"/>
    <n v="0"/>
    <n v="0"/>
    <x v="0"/>
    <x v="0"/>
  </r>
  <r>
    <x v="42"/>
    <s v="COMFACASANARE"/>
    <x v="2"/>
    <x v="2"/>
    <x v="2"/>
    <n v="0"/>
    <n v="0"/>
    <n v="0"/>
    <x v="0"/>
    <x v="0"/>
  </r>
  <r>
    <x v="42"/>
    <s v="COMFACASANARE"/>
    <x v="3"/>
    <x v="3"/>
    <x v="3"/>
    <n v="0"/>
    <n v="0"/>
    <n v="57592"/>
    <x v="0"/>
    <x v="0"/>
  </r>
  <r>
    <x v="42"/>
    <s v="COMFACASANARE"/>
    <x v="4"/>
    <x v="4"/>
    <x v="4"/>
    <n v="3333301"/>
    <n v="2878742"/>
    <n v="3397712"/>
    <x v="1"/>
    <x v="1"/>
  </r>
  <r>
    <x v="42"/>
    <s v="COMFACASANARE"/>
    <x v="4"/>
    <x v="5"/>
    <x v="5"/>
    <m/>
    <m/>
    <m/>
    <x v="1"/>
    <x v="1"/>
  </r>
  <r>
    <x v="42"/>
    <s v="COMFACASANARE"/>
    <x v="5"/>
    <x v="6"/>
    <x v="6"/>
    <n v="203318"/>
    <n v="137255"/>
    <n v="203317"/>
    <x v="0"/>
    <x v="2"/>
  </r>
  <r>
    <x v="42"/>
    <s v="COMFACASANARE"/>
    <x v="6"/>
    <x v="7"/>
    <x v="7"/>
    <n v="0"/>
    <n v="0"/>
    <n v="0"/>
    <x v="0"/>
    <x v="2"/>
  </r>
  <r>
    <x v="42"/>
    <s v="COMFACASANARE"/>
    <x v="7"/>
    <x v="8"/>
    <x v="8"/>
    <n v="0"/>
    <n v="0"/>
    <n v="0"/>
    <x v="0"/>
    <x v="2"/>
  </r>
  <r>
    <x v="42"/>
    <s v="COMFACASANARE"/>
    <x v="8"/>
    <x v="9"/>
    <x v="9"/>
    <n v="0"/>
    <n v="0"/>
    <n v="0"/>
    <x v="0"/>
    <x v="2"/>
  </r>
  <r>
    <x v="42"/>
    <s v="COMFACASANARE"/>
    <x v="4"/>
    <x v="10"/>
    <x v="10"/>
    <n v="203318"/>
    <n v="137255"/>
    <n v="203317"/>
    <x v="1"/>
    <x v="1"/>
  </r>
  <r>
    <x v="42"/>
    <s v="COMFACASANARE"/>
    <x v="4"/>
    <x v="5"/>
    <x v="11"/>
    <m/>
    <m/>
    <m/>
    <x v="1"/>
    <x v="1"/>
  </r>
  <r>
    <x v="42"/>
    <s v="COMFACASANARE"/>
    <x v="9"/>
    <x v="11"/>
    <x v="12"/>
    <n v="637849"/>
    <n v="266728"/>
    <n v="637849"/>
    <x v="0"/>
    <x v="3"/>
  </r>
  <r>
    <x v="42"/>
    <s v="COMFACASANARE"/>
    <x v="10"/>
    <x v="12"/>
    <x v="13"/>
    <n v="0"/>
    <n v="0"/>
    <n v="0"/>
    <x v="0"/>
    <x v="3"/>
  </r>
  <r>
    <x v="42"/>
    <s v="COMFACASANARE"/>
    <x v="11"/>
    <x v="13"/>
    <x v="0"/>
    <n v="278046"/>
    <n v="278046"/>
    <n v="278046"/>
    <x v="0"/>
    <x v="3"/>
  </r>
  <r>
    <x v="42"/>
    <s v="COMFACASANARE"/>
    <x v="12"/>
    <x v="14"/>
    <x v="1"/>
    <n v="0"/>
    <n v="0"/>
    <n v="0"/>
    <x v="0"/>
    <x v="3"/>
  </r>
  <r>
    <x v="42"/>
    <s v="COMFACASANARE"/>
    <x v="13"/>
    <x v="15"/>
    <x v="2"/>
    <n v="0"/>
    <n v="0"/>
    <n v="0"/>
    <x v="0"/>
    <x v="3"/>
  </r>
  <r>
    <x v="42"/>
    <s v="COMFACASANARE"/>
    <x v="14"/>
    <x v="16"/>
    <x v="14"/>
    <n v="0"/>
    <n v="0"/>
    <n v="0"/>
    <x v="0"/>
    <x v="3"/>
  </r>
  <r>
    <x v="42"/>
    <s v="COMFACASANARE"/>
    <x v="15"/>
    <x v="17"/>
    <x v="3"/>
    <n v="0"/>
    <n v="0"/>
    <n v="0"/>
    <x v="0"/>
    <x v="3"/>
  </r>
  <r>
    <x v="42"/>
    <s v="COMFACASANARE"/>
    <x v="4"/>
    <x v="18"/>
    <x v="15"/>
    <n v="915895"/>
    <n v="544774"/>
    <n v="915895"/>
    <x v="1"/>
    <x v="1"/>
  </r>
  <r>
    <x v="42"/>
    <s v="COMFACASANARE"/>
    <x v="4"/>
    <x v="5"/>
    <x v="16"/>
    <m/>
    <m/>
    <m/>
    <x v="1"/>
    <x v="1"/>
  </r>
  <r>
    <x v="42"/>
    <s v="COMFACASANARE"/>
    <x v="16"/>
    <x v="19"/>
    <x v="17"/>
    <n v="0"/>
    <n v="0"/>
    <n v="0"/>
    <x v="0"/>
    <x v="4"/>
  </r>
  <r>
    <x v="42"/>
    <s v="COMFACASANARE"/>
    <x v="17"/>
    <x v="20"/>
    <x v="18"/>
    <n v="0"/>
    <n v="0"/>
    <n v="0"/>
    <x v="0"/>
    <x v="4"/>
  </r>
  <r>
    <x v="42"/>
    <s v="COMFACASANARE"/>
    <x v="4"/>
    <x v="21"/>
    <x v="19"/>
    <n v="21946"/>
    <n v="21946"/>
    <n v="21946"/>
    <x v="1"/>
    <x v="1"/>
  </r>
  <r>
    <x v="42"/>
    <s v="COMFACASANARE"/>
    <x v="18"/>
    <x v="22"/>
    <x v="20"/>
    <n v="0"/>
    <n v="0"/>
    <n v="0"/>
    <x v="0"/>
    <x v="4"/>
  </r>
  <r>
    <x v="42"/>
    <s v="COMFACASANARE"/>
    <x v="19"/>
    <x v="23"/>
    <x v="21"/>
    <n v="21946"/>
    <n v="21946"/>
    <n v="21946"/>
    <x v="0"/>
    <x v="4"/>
  </r>
  <r>
    <x v="42"/>
    <s v="COMFACASANARE"/>
    <x v="4"/>
    <x v="24"/>
    <x v="16"/>
    <n v="21946"/>
    <n v="21946"/>
    <n v="21946"/>
    <x v="1"/>
    <x v="1"/>
  </r>
  <r>
    <x v="42"/>
    <s v="COMFACASANARE"/>
    <x v="4"/>
    <x v="5"/>
    <x v="22"/>
    <m/>
    <m/>
    <m/>
    <x v="1"/>
    <x v="1"/>
  </r>
  <r>
    <x v="42"/>
    <s v="COMFACASANARE"/>
    <x v="20"/>
    <x v="25"/>
    <x v="23"/>
    <n v="6815"/>
    <n v="454560"/>
    <n v="106478"/>
    <x v="0"/>
    <x v="5"/>
  </r>
  <r>
    <x v="42"/>
    <s v="COMFACASANARE"/>
    <x v="21"/>
    <x v="26"/>
    <x v="24"/>
    <n v="0"/>
    <n v="0"/>
    <n v="0"/>
    <x v="0"/>
    <x v="5"/>
  </r>
  <r>
    <x v="42"/>
    <s v="COMFACASANARE"/>
    <x v="4"/>
    <x v="27"/>
    <x v="22"/>
    <n v="6815"/>
    <n v="454560"/>
    <n v="106478"/>
    <x v="1"/>
    <x v="1"/>
  </r>
  <r>
    <x v="42"/>
    <s v="COMFACASANARE"/>
    <x v="4"/>
    <x v="5"/>
    <x v="25"/>
    <m/>
    <m/>
    <m/>
    <x v="1"/>
    <x v="1"/>
  </r>
  <r>
    <x v="42"/>
    <s v="COMFACASANARE"/>
    <x v="22"/>
    <x v="28"/>
    <x v="26"/>
    <n v="0"/>
    <n v="0"/>
    <n v="0"/>
    <x v="0"/>
    <x v="6"/>
  </r>
  <r>
    <x v="42"/>
    <s v="COMFACASANARE"/>
    <x v="23"/>
    <x v="29"/>
    <x v="27"/>
    <n v="0"/>
    <n v="0"/>
    <n v="0"/>
    <x v="0"/>
    <x v="6"/>
  </r>
  <r>
    <x v="42"/>
    <s v="COMFACASANARE"/>
    <x v="4"/>
    <x v="30"/>
    <x v="25"/>
    <n v="0"/>
    <n v="0"/>
    <n v="0"/>
    <x v="1"/>
    <x v="1"/>
  </r>
  <r>
    <x v="42"/>
    <s v="COMFACASANARE"/>
    <x v="4"/>
    <x v="5"/>
    <x v="28"/>
    <m/>
    <m/>
    <m/>
    <x v="1"/>
    <x v="1"/>
  </r>
  <r>
    <x v="42"/>
    <s v="COMFACASANARE"/>
    <x v="24"/>
    <x v="31"/>
    <x v="29"/>
    <n v="0"/>
    <n v="0"/>
    <n v="0"/>
    <x v="0"/>
    <x v="7"/>
  </r>
  <r>
    <x v="42"/>
    <s v="COMFACASANARE"/>
    <x v="25"/>
    <x v="32"/>
    <x v="30"/>
    <n v="3026747"/>
    <n v="1623959"/>
    <n v="3026747"/>
    <x v="0"/>
    <x v="7"/>
  </r>
  <r>
    <x v="42"/>
    <s v="COMFACASANARE"/>
    <x v="26"/>
    <x v="33"/>
    <x v="31"/>
    <n v="0"/>
    <n v="0"/>
    <n v="0"/>
    <x v="0"/>
    <x v="7"/>
  </r>
  <r>
    <x v="42"/>
    <s v="COMFACASANARE"/>
    <x v="4"/>
    <x v="34"/>
    <x v="28"/>
    <n v="3026747"/>
    <n v="1623959"/>
    <n v="3026747"/>
    <x v="1"/>
    <x v="1"/>
  </r>
  <r>
    <x v="42"/>
    <s v="COMFACASANARE"/>
    <x v="4"/>
    <x v="35"/>
    <x v="32"/>
    <n v="7508022"/>
    <n v="5661236"/>
    <n v="7672095"/>
    <x v="1"/>
    <x v="1"/>
  </r>
  <r>
    <x v="42"/>
    <s v="COMFACASANARE"/>
    <x v="4"/>
    <x v="5"/>
    <x v="33"/>
    <m/>
    <m/>
    <m/>
    <x v="1"/>
    <x v="1"/>
  </r>
  <r>
    <x v="42"/>
    <s v="COMFACASANARE"/>
    <x v="27"/>
    <x v="5"/>
    <x v="34"/>
    <n v="36548158"/>
    <n v="22921244"/>
    <n v="30873493"/>
    <x v="2"/>
    <x v="8"/>
  </r>
  <r>
    <x v="42"/>
    <s v="COMFACASANARE"/>
    <x v="4"/>
    <x v="5"/>
    <x v="33"/>
    <m/>
    <m/>
    <m/>
    <x v="1"/>
    <x v="1"/>
  </r>
  <r>
    <x v="42"/>
    <s v="COMFACASANARE"/>
    <x v="4"/>
    <x v="5"/>
    <x v="35"/>
    <m/>
    <m/>
    <m/>
    <x v="1"/>
    <x v="1"/>
  </r>
  <r>
    <x v="42"/>
    <s v="COMFACASANARE"/>
    <x v="28"/>
    <x v="36"/>
    <x v="36"/>
    <n v="0"/>
    <n v="0"/>
    <n v="0"/>
    <x v="3"/>
    <x v="9"/>
  </r>
  <r>
    <x v="42"/>
    <s v="COMFACASANARE"/>
    <x v="4"/>
    <x v="36"/>
    <x v="37"/>
    <n v="0"/>
    <n v="0"/>
    <n v="0"/>
    <x v="1"/>
    <x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021">
  <r>
    <x v="0"/>
    <x v="0"/>
    <x v="0"/>
    <x v="0"/>
    <x v="0"/>
    <n v="10487386"/>
    <n v="9810411"/>
    <x v="0"/>
    <x v="0"/>
    <x v="0"/>
    <s v="EMPR. AFILIADAS 4%"/>
    <m/>
  </r>
  <r>
    <x v="0"/>
    <x v="0"/>
    <x v="1"/>
    <x v="1"/>
    <x v="1"/>
    <n v="0"/>
    <n v="668"/>
    <x v="0"/>
    <x v="0"/>
    <x v="0"/>
    <s v="OTROS ING."/>
    <m/>
  </r>
  <r>
    <x v="0"/>
    <x v="0"/>
    <x v="2"/>
    <x v="2"/>
    <x v="2"/>
    <n v="0"/>
    <n v="463"/>
    <x v="0"/>
    <x v="0"/>
    <x v="0"/>
    <s v="OTROS ING."/>
    <m/>
  </r>
  <r>
    <x v="0"/>
    <x v="0"/>
    <x v="3"/>
    <x v="3"/>
    <x v="3"/>
    <n v="0"/>
    <n v="0"/>
    <x v="0"/>
    <x v="0"/>
    <x v="0"/>
    <s v="OTROS ING."/>
    <m/>
  </r>
  <r>
    <x v="0"/>
    <x v="0"/>
    <x v="4"/>
    <x v="4"/>
    <x v="4"/>
    <n v="10487386"/>
    <n v="9811542"/>
    <x v="1"/>
    <x v="1"/>
    <x v="1"/>
    <m/>
    <m/>
  </r>
  <r>
    <x v="0"/>
    <x v="0"/>
    <x v="4"/>
    <x v="5"/>
    <x v="5"/>
    <m/>
    <m/>
    <x v="1"/>
    <x v="1"/>
    <x v="1"/>
    <m/>
    <m/>
  </r>
  <r>
    <x v="0"/>
    <x v="0"/>
    <x v="5"/>
    <x v="6"/>
    <x v="6"/>
    <n v="0"/>
    <n v="0"/>
    <x v="0"/>
    <x v="0"/>
    <x v="2"/>
    <s v="ING MERCADEO"/>
    <s v="ING MERCADEO"/>
  </r>
  <r>
    <x v="0"/>
    <x v="0"/>
    <x v="4"/>
    <x v="5"/>
    <x v="7"/>
    <m/>
    <m/>
    <x v="1"/>
    <x v="1"/>
    <x v="1"/>
    <m/>
    <m/>
  </r>
  <r>
    <x v="0"/>
    <x v="0"/>
    <x v="6"/>
    <x v="7"/>
    <x v="8"/>
    <n v="0"/>
    <n v="0"/>
    <x v="0"/>
    <x v="0"/>
    <x v="3"/>
    <s v="ING.SALUD"/>
    <s v="EPS-S"/>
  </r>
  <r>
    <x v="0"/>
    <x v="0"/>
    <x v="7"/>
    <x v="8"/>
    <x v="9"/>
    <n v="227458"/>
    <n v="69970"/>
    <x v="0"/>
    <x v="0"/>
    <x v="3"/>
    <s v="ING.SALUD"/>
    <s v="IPS"/>
  </r>
  <r>
    <x v="0"/>
    <x v="0"/>
    <x v="8"/>
    <x v="9"/>
    <x v="10"/>
    <n v="0"/>
    <n v="0"/>
    <x v="0"/>
    <x v="0"/>
    <x v="3"/>
    <s v="ING.SALUD"/>
    <s v="EPS"/>
  </r>
  <r>
    <x v="0"/>
    <x v="0"/>
    <x v="9"/>
    <x v="10"/>
    <x v="11"/>
    <n v="0"/>
    <n v="0"/>
    <x v="0"/>
    <x v="0"/>
    <x v="3"/>
    <s v="ING.SALUD"/>
    <s v="MED-PRE"/>
  </r>
  <r>
    <x v="0"/>
    <x v="0"/>
    <x v="4"/>
    <x v="5"/>
    <x v="12"/>
    <n v="227458"/>
    <n v="69970"/>
    <x v="1"/>
    <x v="1"/>
    <x v="1"/>
    <m/>
    <m/>
  </r>
  <r>
    <x v="0"/>
    <x v="0"/>
    <x v="4"/>
    <x v="5"/>
    <x v="13"/>
    <m/>
    <m/>
    <x v="1"/>
    <x v="1"/>
    <x v="1"/>
    <m/>
    <m/>
  </r>
  <r>
    <x v="0"/>
    <x v="0"/>
    <x v="10"/>
    <x v="11"/>
    <x v="14"/>
    <n v="0"/>
    <n v="0"/>
    <x v="0"/>
    <x v="0"/>
    <x v="4"/>
    <s v="ING -SERV-SOC"/>
    <m/>
  </r>
  <r>
    <x v="0"/>
    <x v="0"/>
    <x v="11"/>
    <x v="12"/>
    <x v="15"/>
    <n v="0"/>
    <n v="0"/>
    <x v="0"/>
    <x v="0"/>
    <x v="4"/>
    <s v="ING -SERV-SOC"/>
    <m/>
  </r>
  <r>
    <x v="0"/>
    <x v="0"/>
    <x v="12"/>
    <x v="13"/>
    <x v="16"/>
    <n v="29589"/>
    <n v="447057"/>
    <x v="0"/>
    <x v="0"/>
    <x v="4"/>
    <s v="ING -SERV-SOC"/>
    <m/>
  </r>
  <r>
    <x v="0"/>
    <x v="0"/>
    <x v="13"/>
    <x v="14"/>
    <x v="17"/>
    <n v="0"/>
    <n v="0"/>
    <x v="0"/>
    <x v="0"/>
    <x v="4"/>
    <s v="ING -SERV-SOC"/>
    <m/>
  </r>
  <r>
    <x v="0"/>
    <x v="0"/>
    <x v="14"/>
    <x v="15"/>
    <x v="18"/>
    <n v="0"/>
    <n v="0"/>
    <x v="0"/>
    <x v="0"/>
    <x v="4"/>
    <s v="ING -SERV-SOC"/>
    <m/>
  </r>
  <r>
    <x v="0"/>
    <x v="0"/>
    <x v="15"/>
    <x v="16"/>
    <x v="19"/>
    <n v="168215"/>
    <n v="207579"/>
    <x v="0"/>
    <x v="0"/>
    <x v="4"/>
    <s v="ING -SERV-SOC"/>
    <m/>
  </r>
  <r>
    <x v="0"/>
    <x v="0"/>
    <x v="16"/>
    <x v="17"/>
    <x v="20"/>
    <n v="2698619"/>
    <n v="2990262"/>
    <x v="0"/>
    <x v="0"/>
    <x v="4"/>
    <s v="ING -SERV-SOC"/>
    <m/>
  </r>
  <r>
    <x v="0"/>
    <x v="0"/>
    <x v="17"/>
    <x v="18"/>
    <x v="21"/>
    <n v="0"/>
    <n v="14190"/>
    <x v="0"/>
    <x v="0"/>
    <x v="4"/>
    <s v="ING -SERV-SOC"/>
    <s v="CREDITO SOCIAL"/>
  </r>
  <r>
    <x v="0"/>
    <x v="0"/>
    <x v="18"/>
    <x v="19"/>
    <x v="22"/>
    <n v="0"/>
    <n v="0"/>
    <x v="0"/>
    <x v="0"/>
    <x v="4"/>
    <s v="ING -SERV-SOC"/>
    <m/>
  </r>
  <r>
    <x v="0"/>
    <x v="0"/>
    <x v="19"/>
    <x v="20"/>
    <x v="23"/>
    <n v="773145"/>
    <n v="1316170"/>
    <x v="0"/>
    <x v="0"/>
    <x v="4"/>
    <s v="ING -SERV-SOC"/>
    <m/>
  </r>
  <r>
    <x v="0"/>
    <x v="0"/>
    <x v="4"/>
    <x v="5"/>
    <x v="24"/>
    <n v="3669568"/>
    <n v="4975258"/>
    <x v="1"/>
    <x v="1"/>
    <x v="1"/>
    <m/>
    <m/>
  </r>
  <r>
    <x v="0"/>
    <x v="0"/>
    <x v="20"/>
    <x v="21"/>
    <x v="25"/>
    <n v="905"/>
    <n v="71"/>
    <x v="0"/>
    <x v="0"/>
    <x v="5"/>
    <s v="OTROS ING."/>
    <m/>
  </r>
  <r>
    <x v="0"/>
    <x v="0"/>
    <x v="4"/>
    <x v="22"/>
    <x v="26"/>
    <n v="14385317"/>
    <n v="14856841"/>
    <x v="1"/>
    <x v="1"/>
    <x v="1"/>
    <m/>
    <m/>
  </r>
  <r>
    <x v="0"/>
    <x v="0"/>
    <x v="4"/>
    <x v="23"/>
    <x v="27"/>
    <m/>
    <m/>
    <x v="1"/>
    <x v="1"/>
    <x v="1"/>
    <m/>
    <m/>
  </r>
  <r>
    <x v="0"/>
    <x v="0"/>
    <x v="21"/>
    <x v="24"/>
    <x v="28"/>
    <n v="2240477"/>
    <n v="960733"/>
    <x v="0"/>
    <x v="2"/>
    <x v="6"/>
    <s v="OTROS ING."/>
    <m/>
  </r>
  <r>
    <x v="0"/>
    <x v="0"/>
    <x v="22"/>
    <x v="25"/>
    <x v="29"/>
    <n v="0"/>
    <n v="0"/>
    <x v="0"/>
    <x v="2"/>
    <x v="6"/>
    <s v="ING MERCADEO"/>
    <s v="ING MERCADEO"/>
  </r>
  <r>
    <x v="0"/>
    <x v="0"/>
    <x v="23"/>
    <x v="26"/>
    <x v="8"/>
    <n v="2155230"/>
    <n v="1897071"/>
    <x v="0"/>
    <x v="2"/>
    <x v="6"/>
    <s v="ING.SALUD"/>
    <s v="EPS-S"/>
  </r>
  <r>
    <x v="0"/>
    <x v="0"/>
    <x v="24"/>
    <x v="27"/>
    <x v="9"/>
    <n v="0"/>
    <n v="382"/>
    <x v="0"/>
    <x v="2"/>
    <x v="6"/>
    <s v="ING.SALUD"/>
    <s v="IPS"/>
  </r>
  <r>
    <x v="0"/>
    <x v="0"/>
    <x v="25"/>
    <x v="28"/>
    <x v="10"/>
    <n v="0"/>
    <n v="0"/>
    <x v="0"/>
    <x v="2"/>
    <x v="6"/>
    <s v="ING.SALUD"/>
    <s v="EPS"/>
  </r>
  <r>
    <x v="0"/>
    <x v="0"/>
    <x v="26"/>
    <x v="29"/>
    <x v="11"/>
    <n v="0"/>
    <n v="0"/>
    <x v="0"/>
    <x v="2"/>
    <x v="6"/>
    <s v="ING.SALUD"/>
    <s v="MED-PRE"/>
  </r>
  <r>
    <x v="0"/>
    <x v="0"/>
    <x v="27"/>
    <x v="30"/>
    <x v="14"/>
    <n v="49"/>
    <n v="326872"/>
    <x v="0"/>
    <x v="2"/>
    <x v="6"/>
    <s v="ING -SERV-SOC"/>
    <m/>
  </r>
  <r>
    <x v="0"/>
    <x v="0"/>
    <x v="28"/>
    <x v="31"/>
    <x v="15"/>
    <n v="0"/>
    <n v="0"/>
    <x v="0"/>
    <x v="2"/>
    <x v="6"/>
    <s v="ING -SERV-SOC"/>
    <m/>
  </r>
  <r>
    <x v="0"/>
    <x v="0"/>
    <x v="29"/>
    <x v="32"/>
    <x v="30"/>
    <n v="4031"/>
    <n v="3899"/>
    <x v="0"/>
    <x v="2"/>
    <x v="6"/>
    <s v="ING -SERV-SOC"/>
    <m/>
  </r>
  <r>
    <x v="0"/>
    <x v="0"/>
    <x v="30"/>
    <x v="33"/>
    <x v="17"/>
    <n v="0"/>
    <n v="0"/>
    <x v="0"/>
    <x v="2"/>
    <x v="6"/>
    <s v="ING -SERV-SOC"/>
    <m/>
  </r>
  <r>
    <x v="0"/>
    <x v="0"/>
    <x v="31"/>
    <x v="34"/>
    <x v="18"/>
    <n v="0"/>
    <n v="0"/>
    <x v="0"/>
    <x v="2"/>
    <x v="6"/>
    <s v="ING -SERV-SOC"/>
    <m/>
  </r>
  <r>
    <x v="0"/>
    <x v="0"/>
    <x v="32"/>
    <x v="35"/>
    <x v="19"/>
    <n v="27010"/>
    <n v="4222"/>
    <x v="0"/>
    <x v="2"/>
    <x v="6"/>
    <s v="ING -SERV-SOC"/>
    <m/>
  </r>
  <r>
    <x v="0"/>
    <x v="0"/>
    <x v="33"/>
    <x v="36"/>
    <x v="20"/>
    <n v="116937"/>
    <n v="13655"/>
    <x v="0"/>
    <x v="2"/>
    <x v="6"/>
    <s v="ING -SERV-SOC"/>
    <m/>
  </r>
  <r>
    <x v="0"/>
    <x v="0"/>
    <x v="34"/>
    <x v="37"/>
    <x v="21"/>
    <n v="0"/>
    <n v="4968"/>
    <x v="0"/>
    <x v="2"/>
    <x v="6"/>
    <s v="ING -SERV-SOC"/>
    <s v="CREDITO SOCIAL"/>
  </r>
  <r>
    <x v="0"/>
    <x v="0"/>
    <x v="35"/>
    <x v="38"/>
    <x v="22"/>
    <n v="0"/>
    <n v="0"/>
    <x v="0"/>
    <x v="2"/>
    <x v="6"/>
    <s v="ING -SERV-SOC"/>
    <m/>
  </r>
  <r>
    <x v="0"/>
    <x v="0"/>
    <x v="36"/>
    <x v="39"/>
    <x v="23"/>
    <n v="86599"/>
    <n v="206035"/>
    <x v="0"/>
    <x v="2"/>
    <x v="6"/>
    <s v="ING -SERV-SOC"/>
    <m/>
  </r>
  <r>
    <x v="0"/>
    <x v="0"/>
    <x v="4"/>
    <x v="40"/>
    <x v="31"/>
    <n v="4630333"/>
    <n v="3417837"/>
    <x v="1"/>
    <x v="1"/>
    <x v="1"/>
    <m/>
    <m/>
  </r>
  <r>
    <x v="0"/>
    <x v="0"/>
    <x v="4"/>
    <x v="5"/>
    <x v="32"/>
    <m/>
    <m/>
    <x v="1"/>
    <x v="1"/>
    <x v="1"/>
    <m/>
    <m/>
  </r>
  <r>
    <x v="0"/>
    <x v="0"/>
    <x v="37"/>
    <x v="41"/>
    <x v="33"/>
    <n v="19015650"/>
    <n v="18274678"/>
    <x v="1"/>
    <x v="1"/>
    <x v="1"/>
    <m/>
    <m/>
  </r>
  <r>
    <x v="1"/>
    <x v="1"/>
    <x v="0"/>
    <x v="0"/>
    <x v="0"/>
    <n v="185391260.609"/>
    <n v="196082548.58000001"/>
    <x v="0"/>
    <x v="0"/>
    <x v="0"/>
    <s v="EMPR. AFILIADAS 4%"/>
    <m/>
  </r>
  <r>
    <x v="1"/>
    <x v="1"/>
    <x v="1"/>
    <x v="1"/>
    <x v="1"/>
    <n v="120030.82799999999"/>
    <n v="271754.66800000001"/>
    <x v="0"/>
    <x v="0"/>
    <x v="0"/>
    <s v="OTROS ING."/>
    <m/>
  </r>
  <r>
    <x v="1"/>
    <x v="1"/>
    <x v="2"/>
    <x v="2"/>
    <x v="2"/>
    <n v="413037.728"/>
    <n v="467009.554"/>
    <x v="0"/>
    <x v="0"/>
    <x v="0"/>
    <s v="OTROS ING."/>
    <m/>
  </r>
  <r>
    <x v="1"/>
    <x v="1"/>
    <x v="3"/>
    <x v="3"/>
    <x v="3"/>
    <n v="0"/>
    <n v="0"/>
    <x v="0"/>
    <x v="0"/>
    <x v="0"/>
    <s v="OTROS ING."/>
    <m/>
  </r>
  <r>
    <x v="1"/>
    <x v="1"/>
    <x v="4"/>
    <x v="4"/>
    <x v="4"/>
    <n v="185924329.16499999"/>
    <n v="196821312.80200002"/>
    <x v="1"/>
    <x v="1"/>
    <x v="1"/>
    <m/>
    <m/>
  </r>
  <r>
    <x v="1"/>
    <x v="1"/>
    <x v="4"/>
    <x v="5"/>
    <x v="5"/>
    <m/>
    <m/>
    <x v="1"/>
    <x v="1"/>
    <x v="1"/>
    <m/>
    <m/>
  </r>
  <r>
    <x v="1"/>
    <x v="1"/>
    <x v="5"/>
    <x v="6"/>
    <x v="6"/>
    <n v="53361727.756999999"/>
    <n v="30679009.259"/>
    <x v="0"/>
    <x v="0"/>
    <x v="2"/>
    <s v="ING MERCADEO"/>
    <s v="ING MERCADEO"/>
  </r>
  <r>
    <x v="1"/>
    <x v="1"/>
    <x v="4"/>
    <x v="5"/>
    <x v="7"/>
    <m/>
    <m/>
    <x v="1"/>
    <x v="1"/>
    <x v="1"/>
    <m/>
    <m/>
  </r>
  <r>
    <x v="1"/>
    <x v="1"/>
    <x v="6"/>
    <x v="7"/>
    <x v="8"/>
    <n v="51103089"/>
    <n v="1727123.1429999999"/>
    <x v="0"/>
    <x v="0"/>
    <x v="3"/>
    <s v="ING.SALUD"/>
    <s v="EPS-S"/>
  </r>
  <r>
    <x v="1"/>
    <x v="1"/>
    <x v="7"/>
    <x v="8"/>
    <x v="9"/>
    <n v="171357259.94400001"/>
    <n v="114228347.62"/>
    <x v="0"/>
    <x v="0"/>
    <x v="3"/>
    <s v="ING.SALUD"/>
    <s v="IPS"/>
  </r>
  <r>
    <x v="1"/>
    <x v="1"/>
    <x v="8"/>
    <x v="9"/>
    <x v="10"/>
    <n v="279733459"/>
    <n v="286118558.38200003"/>
    <x v="0"/>
    <x v="0"/>
    <x v="3"/>
    <s v="ING.SALUD"/>
    <s v="EPS"/>
  </r>
  <r>
    <x v="1"/>
    <x v="1"/>
    <x v="9"/>
    <x v="10"/>
    <x v="11"/>
    <n v="0"/>
    <n v="0"/>
    <x v="0"/>
    <x v="0"/>
    <x v="3"/>
    <s v="ING.SALUD"/>
    <s v="MED-PRE"/>
  </r>
  <r>
    <x v="1"/>
    <x v="1"/>
    <x v="4"/>
    <x v="5"/>
    <x v="12"/>
    <n v="502193807.94400001"/>
    <n v="402074029.14500004"/>
    <x v="1"/>
    <x v="1"/>
    <x v="1"/>
    <m/>
    <m/>
  </r>
  <r>
    <x v="1"/>
    <x v="1"/>
    <x v="4"/>
    <x v="5"/>
    <x v="13"/>
    <m/>
    <m/>
    <x v="1"/>
    <x v="1"/>
    <x v="1"/>
    <m/>
    <m/>
  </r>
  <r>
    <x v="1"/>
    <x v="1"/>
    <x v="10"/>
    <x v="11"/>
    <x v="14"/>
    <n v="4185156.6370000001"/>
    <n v="3830336.477"/>
    <x v="0"/>
    <x v="0"/>
    <x v="4"/>
    <s v="ING -SERV-SOC"/>
    <m/>
  </r>
  <r>
    <x v="1"/>
    <x v="1"/>
    <x v="11"/>
    <x v="12"/>
    <x v="15"/>
    <n v="647508.40300000005"/>
    <n v="680935.16500000004"/>
    <x v="0"/>
    <x v="0"/>
    <x v="4"/>
    <s v="ING -SERV-SOC"/>
    <m/>
  </r>
  <r>
    <x v="1"/>
    <x v="1"/>
    <x v="12"/>
    <x v="13"/>
    <x v="16"/>
    <n v="8440776.5730000008"/>
    <n v="7464723.9340000004"/>
    <x v="0"/>
    <x v="0"/>
    <x v="4"/>
    <s v="ING -SERV-SOC"/>
    <m/>
  </r>
  <r>
    <x v="1"/>
    <x v="1"/>
    <x v="13"/>
    <x v="14"/>
    <x v="17"/>
    <n v="153249.62599999999"/>
    <n v="346781.53899999999"/>
    <x v="0"/>
    <x v="0"/>
    <x v="4"/>
    <s v="ING -SERV-SOC"/>
    <m/>
  </r>
  <r>
    <x v="1"/>
    <x v="1"/>
    <x v="14"/>
    <x v="15"/>
    <x v="18"/>
    <n v="791386.66700000002"/>
    <n v="201865.92800000001"/>
    <x v="0"/>
    <x v="0"/>
    <x v="4"/>
    <s v="ING -SERV-SOC"/>
    <m/>
  </r>
  <r>
    <x v="1"/>
    <x v="1"/>
    <x v="15"/>
    <x v="16"/>
    <x v="19"/>
    <n v="5979733.2110000001"/>
    <n v="49439489.122000001"/>
    <x v="0"/>
    <x v="0"/>
    <x v="4"/>
    <s v="ING -SERV-SOC"/>
    <m/>
  </r>
  <r>
    <x v="1"/>
    <x v="1"/>
    <x v="16"/>
    <x v="17"/>
    <x v="20"/>
    <n v="12515230.147"/>
    <n v="14205310.999"/>
    <x v="0"/>
    <x v="0"/>
    <x v="4"/>
    <s v="ING -SERV-SOC"/>
    <m/>
  </r>
  <r>
    <x v="1"/>
    <x v="1"/>
    <x v="17"/>
    <x v="18"/>
    <x v="21"/>
    <n v="13472835.775"/>
    <n v="7631022.017"/>
    <x v="0"/>
    <x v="0"/>
    <x v="4"/>
    <s v="ING -SERV-SOC"/>
    <s v="CREDITO SOCIAL"/>
  </r>
  <r>
    <x v="1"/>
    <x v="1"/>
    <x v="18"/>
    <x v="19"/>
    <x v="22"/>
    <n v="0"/>
    <n v="0"/>
    <x v="0"/>
    <x v="0"/>
    <x v="4"/>
    <s v="ING -SERV-SOC"/>
    <m/>
  </r>
  <r>
    <x v="1"/>
    <x v="1"/>
    <x v="19"/>
    <x v="20"/>
    <x v="23"/>
    <n v="0"/>
    <n v="0"/>
    <x v="0"/>
    <x v="0"/>
    <x v="4"/>
    <s v="ING -SERV-SOC"/>
    <m/>
  </r>
  <r>
    <x v="1"/>
    <x v="1"/>
    <x v="4"/>
    <x v="5"/>
    <x v="24"/>
    <n v="46185877.039000005"/>
    <n v="83800465.181000009"/>
    <x v="1"/>
    <x v="1"/>
    <x v="1"/>
    <m/>
    <m/>
  </r>
  <r>
    <x v="1"/>
    <x v="1"/>
    <x v="20"/>
    <x v="21"/>
    <x v="25"/>
    <n v="89863.176999999996"/>
    <n v="90824.004000000001"/>
    <x v="0"/>
    <x v="0"/>
    <x v="5"/>
    <s v="OTROS ING."/>
    <m/>
  </r>
  <r>
    <x v="1"/>
    <x v="1"/>
    <x v="4"/>
    <x v="22"/>
    <x v="26"/>
    <n v="787755605.08200002"/>
    <n v="713465640.39100003"/>
    <x v="1"/>
    <x v="1"/>
    <x v="1"/>
    <m/>
    <m/>
  </r>
  <r>
    <x v="1"/>
    <x v="1"/>
    <x v="4"/>
    <x v="23"/>
    <x v="27"/>
    <m/>
    <m/>
    <x v="1"/>
    <x v="1"/>
    <x v="1"/>
    <m/>
    <m/>
  </r>
  <r>
    <x v="1"/>
    <x v="1"/>
    <x v="21"/>
    <x v="24"/>
    <x v="28"/>
    <n v="3980749.628"/>
    <n v="17129499.318999998"/>
    <x v="0"/>
    <x v="2"/>
    <x v="6"/>
    <s v="OTROS ING."/>
    <m/>
  </r>
  <r>
    <x v="1"/>
    <x v="1"/>
    <x v="22"/>
    <x v="25"/>
    <x v="29"/>
    <n v="208401.728"/>
    <n v="305306.90500000003"/>
    <x v="0"/>
    <x v="2"/>
    <x v="6"/>
    <s v="ING MERCADEO"/>
    <s v="ING MERCADEO"/>
  </r>
  <r>
    <x v="1"/>
    <x v="1"/>
    <x v="23"/>
    <x v="26"/>
    <x v="8"/>
    <n v="551689"/>
    <n v="2151824.3909999998"/>
    <x v="0"/>
    <x v="2"/>
    <x v="6"/>
    <s v="ING.SALUD"/>
    <s v="EPS-S"/>
  </r>
  <r>
    <x v="1"/>
    <x v="1"/>
    <x v="24"/>
    <x v="27"/>
    <x v="9"/>
    <n v="5547366"/>
    <n v="4899341.8710000003"/>
    <x v="0"/>
    <x v="2"/>
    <x v="6"/>
    <s v="ING.SALUD"/>
    <s v="IPS"/>
  </r>
  <r>
    <x v="1"/>
    <x v="1"/>
    <x v="25"/>
    <x v="28"/>
    <x v="10"/>
    <n v="2107673"/>
    <n v="2842537.9339999999"/>
    <x v="0"/>
    <x v="2"/>
    <x v="6"/>
    <s v="ING.SALUD"/>
    <s v="EPS"/>
  </r>
  <r>
    <x v="1"/>
    <x v="1"/>
    <x v="26"/>
    <x v="29"/>
    <x v="11"/>
    <n v="0"/>
    <n v="0"/>
    <x v="0"/>
    <x v="2"/>
    <x v="6"/>
    <s v="ING.SALUD"/>
    <s v="MED-PRE"/>
  </r>
  <r>
    <x v="1"/>
    <x v="1"/>
    <x v="27"/>
    <x v="30"/>
    <x v="14"/>
    <n v="374998.70899999997"/>
    <n v="587255.20400000003"/>
    <x v="0"/>
    <x v="2"/>
    <x v="6"/>
    <s v="ING -SERV-SOC"/>
    <m/>
  </r>
  <r>
    <x v="1"/>
    <x v="1"/>
    <x v="28"/>
    <x v="31"/>
    <x v="15"/>
    <n v="28851.381000000001"/>
    <n v="208527.07399999999"/>
    <x v="0"/>
    <x v="2"/>
    <x v="6"/>
    <s v="ING -SERV-SOC"/>
    <m/>
  </r>
  <r>
    <x v="1"/>
    <x v="1"/>
    <x v="29"/>
    <x v="32"/>
    <x v="30"/>
    <n v="942275.54299999995"/>
    <n v="976663.49699999997"/>
    <x v="0"/>
    <x v="2"/>
    <x v="6"/>
    <s v="ING -SERV-SOC"/>
    <m/>
  </r>
  <r>
    <x v="1"/>
    <x v="1"/>
    <x v="30"/>
    <x v="33"/>
    <x v="17"/>
    <n v="383480.68599999999"/>
    <n v="82705.400999999998"/>
    <x v="0"/>
    <x v="2"/>
    <x v="6"/>
    <s v="ING -SERV-SOC"/>
    <m/>
  </r>
  <r>
    <x v="1"/>
    <x v="1"/>
    <x v="31"/>
    <x v="34"/>
    <x v="18"/>
    <n v="1033829.586"/>
    <n v="1094320.9380000001"/>
    <x v="0"/>
    <x v="2"/>
    <x v="6"/>
    <s v="ING -SERV-SOC"/>
    <m/>
  </r>
  <r>
    <x v="1"/>
    <x v="1"/>
    <x v="32"/>
    <x v="35"/>
    <x v="19"/>
    <n v="618748.68599999999"/>
    <n v="1690975.7919999999"/>
    <x v="0"/>
    <x v="2"/>
    <x v="6"/>
    <s v="ING -SERV-SOC"/>
    <m/>
  </r>
  <r>
    <x v="1"/>
    <x v="1"/>
    <x v="33"/>
    <x v="36"/>
    <x v="20"/>
    <n v="3814689.2390000001"/>
    <n v="1184015.3259999999"/>
    <x v="0"/>
    <x v="2"/>
    <x v="6"/>
    <s v="ING -SERV-SOC"/>
    <m/>
  </r>
  <r>
    <x v="1"/>
    <x v="1"/>
    <x v="34"/>
    <x v="37"/>
    <x v="21"/>
    <n v="1683894.0109999999"/>
    <n v="2729368.5150000001"/>
    <x v="0"/>
    <x v="2"/>
    <x v="6"/>
    <s v="ING -SERV-SOC"/>
    <s v="CREDITO SOCIAL"/>
  </r>
  <r>
    <x v="1"/>
    <x v="1"/>
    <x v="35"/>
    <x v="38"/>
    <x v="22"/>
    <n v="0"/>
    <n v="0"/>
    <x v="0"/>
    <x v="2"/>
    <x v="6"/>
    <s v="ING -SERV-SOC"/>
    <m/>
  </r>
  <r>
    <x v="1"/>
    <x v="1"/>
    <x v="36"/>
    <x v="39"/>
    <x v="23"/>
    <n v="0"/>
    <n v="0"/>
    <x v="0"/>
    <x v="2"/>
    <x v="6"/>
    <s v="ING -SERV-SOC"/>
    <m/>
  </r>
  <r>
    <x v="1"/>
    <x v="1"/>
    <x v="4"/>
    <x v="40"/>
    <x v="31"/>
    <n v="21276647.197000001"/>
    <n v="35882342.167000003"/>
    <x v="1"/>
    <x v="1"/>
    <x v="1"/>
    <m/>
    <m/>
  </r>
  <r>
    <x v="1"/>
    <x v="1"/>
    <x v="4"/>
    <x v="5"/>
    <x v="32"/>
    <m/>
    <m/>
    <x v="1"/>
    <x v="1"/>
    <x v="1"/>
    <m/>
    <m/>
  </r>
  <r>
    <x v="1"/>
    <x v="1"/>
    <x v="37"/>
    <x v="41"/>
    <x v="33"/>
    <n v="809032252.27900004"/>
    <n v="749347982.55800009"/>
    <x v="1"/>
    <x v="1"/>
    <x v="1"/>
    <m/>
    <m/>
  </r>
  <r>
    <x v="2"/>
    <x v="2"/>
    <x v="0"/>
    <x v="0"/>
    <x v="0"/>
    <n v="411493880"/>
    <n v="457084105.60900003"/>
    <x v="0"/>
    <x v="0"/>
    <x v="0"/>
    <s v="EMPR. AFILIADAS 4%"/>
    <m/>
  </r>
  <r>
    <x v="2"/>
    <x v="2"/>
    <x v="1"/>
    <x v="1"/>
    <x v="1"/>
    <n v="586837"/>
    <n v="593203.09100000001"/>
    <x v="0"/>
    <x v="0"/>
    <x v="0"/>
    <s v="OTROS ING."/>
    <m/>
  </r>
  <r>
    <x v="2"/>
    <x v="2"/>
    <x v="2"/>
    <x v="2"/>
    <x v="2"/>
    <n v="335846"/>
    <n v="258248.99100000001"/>
    <x v="0"/>
    <x v="0"/>
    <x v="0"/>
    <s v="OTROS ING."/>
    <m/>
  </r>
  <r>
    <x v="2"/>
    <x v="2"/>
    <x v="3"/>
    <x v="3"/>
    <x v="3"/>
    <n v="25963"/>
    <n v="25212.312999999998"/>
    <x v="0"/>
    <x v="0"/>
    <x v="0"/>
    <s v="OTROS ING."/>
    <m/>
  </r>
  <r>
    <x v="2"/>
    <x v="2"/>
    <x v="4"/>
    <x v="4"/>
    <x v="4"/>
    <n v="412442526"/>
    <n v="457960770.00400007"/>
    <x v="1"/>
    <x v="1"/>
    <x v="1"/>
    <m/>
    <m/>
  </r>
  <r>
    <x v="2"/>
    <x v="2"/>
    <x v="4"/>
    <x v="5"/>
    <x v="5"/>
    <m/>
    <m/>
    <x v="1"/>
    <x v="1"/>
    <x v="1"/>
    <m/>
    <m/>
  </r>
  <r>
    <x v="2"/>
    <x v="2"/>
    <x v="5"/>
    <x v="6"/>
    <x v="6"/>
    <n v="0"/>
    <n v="0"/>
    <x v="0"/>
    <x v="0"/>
    <x v="2"/>
    <s v="ING MERCADEO"/>
    <s v="ING MERCADEO"/>
  </r>
  <r>
    <x v="2"/>
    <x v="2"/>
    <x v="4"/>
    <x v="5"/>
    <x v="7"/>
    <m/>
    <m/>
    <x v="1"/>
    <x v="1"/>
    <x v="1"/>
    <m/>
    <m/>
  </r>
  <r>
    <x v="2"/>
    <x v="2"/>
    <x v="6"/>
    <x v="7"/>
    <x v="8"/>
    <n v="607770967"/>
    <n v="364052746.56"/>
    <x v="0"/>
    <x v="0"/>
    <x v="3"/>
    <s v="ING.SALUD"/>
    <s v="EPS-S"/>
  </r>
  <r>
    <x v="2"/>
    <x v="2"/>
    <x v="7"/>
    <x v="8"/>
    <x v="9"/>
    <n v="55604340"/>
    <n v="63816061.994999997"/>
    <x v="0"/>
    <x v="0"/>
    <x v="3"/>
    <s v="ING.SALUD"/>
    <s v="IPS"/>
  </r>
  <r>
    <x v="2"/>
    <x v="2"/>
    <x v="8"/>
    <x v="9"/>
    <x v="10"/>
    <n v="0"/>
    <n v="0"/>
    <x v="0"/>
    <x v="0"/>
    <x v="3"/>
    <s v="ING.SALUD"/>
    <s v="EPS"/>
  </r>
  <r>
    <x v="2"/>
    <x v="2"/>
    <x v="9"/>
    <x v="10"/>
    <x v="11"/>
    <n v="0"/>
    <n v="0"/>
    <x v="0"/>
    <x v="0"/>
    <x v="3"/>
    <s v="ING.SALUD"/>
    <s v="MED-PRE"/>
  </r>
  <r>
    <x v="2"/>
    <x v="2"/>
    <x v="4"/>
    <x v="5"/>
    <x v="12"/>
    <n v="663375307"/>
    <n v="427868808.55500001"/>
    <x v="1"/>
    <x v="1"/>
    <x v="1"/>
    <m/>
    <m/>
  </r>
  <r>
    <x v="2"/>
    <x v="2"/>
    <x v="4"/>
    <x v="5"/>
    <x v="13"/>
    <m/>
    <m/>
    <x v="1"/>
    <x v="1"/>
    <x v="1"/>
    <m/>
    <m/>
  </r>
  <r>
    <x v="2"/>
    <x v="2"/>
    <x v="10"/>
    <x v="11"/>
    <x v="14"/>
    <n v="11208095"/>
    <n v="12453372.523"/>
    <x v="0"/>
    <x v="0"/>
    <x v="4"/>
    <s v="ING -SERV-SOC"/>
    <m/>
  </r>
  <r>
    <x v="2"/>
    <x v="2"/>
    <x v="11"/>
    <x v="12"/>
    <x v="15"/>
    <n v="18732228"/>
    <n v="19663889.567000002"/>
    <x v="0"/>
    <x v="0"/>
    <x v="4"/>
    <s v="ING -SERV-SOC"/>
    <m/>
  </r>
  <r>
    <x v="2"/>
    <x v="2"/>
    <x v="12"/>
    <x v="13"/>
    <x v="16"/>
    <n v="14601047"/>
    <n v="19941834.620999999"/>
    <x v="0"/>
    <x v="0"/>
    <x v="4"/>
    <s v="ING -SERV-SOC"/>
    <m/>
  </r>
  <r>
    <x v="2"/>
    <x v="2"/>
    <x v="13"/>
    <x v="14"/>
    <x v="17"/>
    <n v="542348"/>
    <n v="141946.81299999999"/>
    <x v="0"/>
    <x v="0"/>
    <x v="4"/>
    <s v="ING -SERV-SOC"/>
    <m/>
  </r>
  <r>
    <x v="2"/>
    <x v="2"/>
    <x v="14"/>
    <x v="15"/>
    <x v="18"/>
    <n v="15306"/>
    <n v="4983.4459999999999"/>
    <x v="0"/>
    <x v="0"/>
    <x v="4"/>
    <s v="ING -SERV-SOC"/>
    <m/>
  </r>
  <r>
    <x v="2"/>
    <x v="2"/>
    <x v="15"/>
    <x v="16"/>
    <x v="19"/>
    <n v="2047479"/>
    <n v="17828010.57"/>
    <x v="0"/>
    <x v="0"/>
    <x v="4"/>
    <s v="ING -SERV-SOC"/>
    <m/>
  </r>
  <r>
    <x v="2"/>
    <x v="2"/>
    <x v="16"/>
    <x v="17"/>
    <x v="20"/>
    <n v="27935346"/>
    <n v="21517927.305"/>
    <x v="0"/>
    <x v="0"/>
    <x v="4"/>
    <s v="ING -SERV-SOC"/>
    <m/>
  </r>
  <r>
    <x v="2"/>
    <x v="2"/>
    <x v="17"/>
    <x v="18"/>
    <x v="21"/>
    <n v="37007766"/>
    <n v="29942295.112"/>
    <x v="0"/>
    <x v="0"/>
    <x v="4"/>
    <s v="ING -SERV-SOC"/>
    <s v="CREDITO SOCIAL"/>
  </r>
  <r>
    <x v="2"/>
    <x v="2"/>
    <x v="18"/>
    <x v="19"/>
    <x v="22"/>
    <n v="0"/>
    <n v="30495.84"/>
    <x v="0"/>
    <x v="0"/>
    <x v="4"/>
    <s v="ING -SERV-SOC"/>
    <m/>
  </r>
  <r>
    <x v="2"/>
    <x v="2"/>
    <x v="19"/>
    <x v="20"/>
    <x v="23"/>
    <n v="1629949"/>
    <n v="37458826.272"/>
    <x v="0"/>
    <x v="0"/>
    <x v="4"/>
    <s v="ING -SERV-SOC"/>
    <m/>
  </r>
  <r>
    <x v="2"/>
    <x v="2"/>
    <x v="4"/>
    <x v="5"/>
    <x v="24"/>
    <n v="113719564"/>
    <n v="158983582.06900001"/>
    <x v="1"/>
    <x v="1"/>
    <x v="1"/>
    <m/>
    <m/>
  </r>
  <r>
    <x v="2"/>
    <x v="2"/>
    <x v="20"/>
    <x v="21"/>
    <x v="25"/>
    <n v="6370"/>
    <n v="2272.9349999999999"/>
    <x v="0"/>
    <x v="0"/>
    <x v="5"/>
    <s v="OTROS ING."/>
    <m/>
  </r>
  <r>
    <x v="2"/>
    <x v="2"/>
    <x v="4"/>
    <x v="22"/>
    <x v="26"/>
    <n v="1189543767"/>
    <n v="1044815433.563"/>
    <x v="1"/>
    <x v="1"/>
    <x v="1"/>
    <m/>
    <m/>
  </r>
  <r>
    <x v="2"/>
    <x v="2"/>
    <x v="4"/>
    <x v="23"/>
    <x v="27"/>
    <m/>
    <m/>
    <x v="1"/>
    <x v="1"/>
    <x v="1"/>
    <m/>
    <m/>
  </r>
  <r>
    <x v="2"/>
    <x v="2"/>
    <x v="21"/>
    <x v="24"/>
    <x v="28"/>
    <n v="36215443"/>
    <n v="6824046.8609999996"/>
    <x v="0"/>
    <x v="2"/>
    <x v="6"/>
    <s v="OTROS ING."/>
    <m/>
  </r>
  <r>
    <x v="2"/>
    <x v="2"/>
    <x v="22"/>
    <x v="25"/>
    <x v="29"/>
    <n v="0"/>
    <n v="0"/>
    <x v="0"/>
    <x v="2"/>
    <x v="6"/>
    <s v="ING MERCADEO"/>
    <s v="ING MERCADEO"/>
  </r>
  <r>
    <x v="2"/>
    <x v="2"/>
    <x v="23"/>
    <x v="26"/>
    <x v="8"/>
    <n v="95874176"/>
    <n v="115788547.391"/>
    <x v="0"/>
    <x v="2"/>
    <x v="6"/>
    <s v="ING.SALUD"/>
    <s v="EPS-S"/>
  </r>
  <r>
    <x v="2"/>
    <x v="2"/>
    <x v="24"/>
    <x v="27"/>
    <x v="9"/>
    <n v="2116578"/>
    <n v="1185051.25"/>
    <x v="0"/>
    <x v="2"/>
    <x v="6"/>
    <s v="ING.SALUD"/>
    <s v="IPS"/>
  </r>
  <r>
    <x v="2"/>
    <x v="2"/>
    <x v="25"/>
    <x v="28"/>
    <x v="10"/>
    <n v="0"/>
    <n v="0"/>
    <x v="0"/>
    <x v="2"/>
    <x v="6"/>
    <s v="ING.SALUD"/>
    <s v="EPS"/>
  </r>
  <r>
    <x v="2"/>
    <x v="2"/>
    <x v="26"/>
    <x v="29"/>
    <x v="11"/>
    <n v="0"/>
    <n v="0"/>
    <x v="0"/>
    <x v="2"/>
    <x v="6"/>
    <s v="ING.SALUD"/>
    <s v="MED-PRE"/>
  </r>
  <r>
    <x v="2"/>
    <x v="2"/>
    <x v="27"/>
    <x v="30"/>
    <x v="14"/>
    <n v="667822"/>
    <n v="529148.88399999996"/>
    <x v="0"/>
    <x v="2"/>
    <x v="6"/>
    <s v="ING -SERV-SOC"/>
    <m/>
  </r>
  <r>
    <x v="2"/>
    <x v="2"/>
    <x v="28"/>
    <x v="31"/>
    <x v="15"/>
    <n v="464843"/>
    <n v="432767.68400000001"/>
    <x v="0"/>
    <x v="2"/>
    <x v="6"/>
    <s v="ING -SERV-SOC"/>
    <m/>
  </r>
  <r>
    <x v="2"/>
    <x v="2"/>
    <x v="29"/>
    <x v="32"/>
    <x v="30"/>
    <n v="1015754"/>
    <n v="1938173.463"/>
    <x v="0"/>
    <x v="2"/>
    <x v="6"/>
    <s v="ING -SERV-SOC"/>
    <m/>
  </r>
  <r>
    <x v="2"/>
    <x v="2"/>
    <x v="30"/>
    <x v="33"/>
    <x v="17"/>
    <n v="73188"/>
    <n v="272968.32400000002"/>
    <x v="0"/>
    <x v="2"/>
    <x v="6"/>
    <s v="ING -SERV-SOC"/>
    <m/>
  </r>
  <r>
    <x v="2"/>
    <x v="2"/>
    <x v="31"/>
    <x v="34"/>
    <x v="18"/>
    <n v="15294"/>
    <n v="8915.2900000000009"/>
    <x v="0"/>
    <x v="2"/>
    <x v="6"/>
    <s v="ING -SERV-SOC"/>
    <m/>
  </r>
  <r>
    <x v="2"/>
    <x v="2"/>
    <x v="32"/>
    <x v="35"/>
    <x v="19"/>
    <n v="85667"/>
    <n v="425326.85200000001"/>
    <x v="0"/>
    <x v="2"/>
    <x v="6"/>
    <s v="ING -SERV-SOC"/>
    <m/>
  </r>
  <r>
    <x v="2"/>
    <x v="2"/>
    <x v="33"/>
    <x v="36"/>
    <x v="20"/>
    <n v="1544616"/>
    <n v="1168647.2050000001"/>
    <x v="0"/>
    <x v="2"/>
    <x v="6"/>
    <s v="ING -SERV-SOC"/>
    <m/>
  </r>
  <r>
    <x v="2"/>
    <x v="2"/>
    <x v="34"/>
    <x v="37"/>
    <x v="21"/>
    <n v="3103008"/>
    <n v="3132442.392"/>
    <x v="0"/>
    <x v="2"/>
    <x v="6"/>
    <s v="ING -SERV-SOC"/>
    <s v="CREDITO SOCIAL"/>
  </r>
  <r>
    <x v="2"/>
    <x v="2"/>
    <x v="35"/>
    <x v="38"/>
    <x v="22"/>
    <n v="0"/>
    <n v="0"/>
    <x v="0"/>
    <x v="2"/>
    <x v="6"/>
    <s v="ING -SERV-SOC"/>
    <m/>
  </r>
  <r>
    <x v="2"/>
    <x v="2"/>
    <x v="36"/>
    <x v="39"/>
    <x v="23"/>
    <n v="29788"/>
    <n v="47416.741000000002"/>
    <x v="0"/>
    <x v="2"/>
    <x v="6"/>
    <s v="ING -SERV-SOC"/>
    <m/>
  </r>
  <r>
    <x v="2"/>
    <x v="2"/>
    <x v="4"/>
    <x v="40"/>
    <x v="31"/>
    <n v="141206177"/>
    <n v="131753452.33700001"/>
    <x v="1"/>
    <x v="1"/>
    <x v="1"/>
    <m/>
    <m/>
  </r>
  <r>
    <x v="2"/>
    <x v="2"/>
    <x v="4"/>
    <x v="5"/>
    <x v="32"/>
    <m/>
    <m/>
    <x v="1"/>
    <x v="1"/>
    <x v="1"/>
    <m/>
    <m/>
  </r>
  <r>
    <x v="2"/>
    <x v="2"/>
    <x v="37"/>
    <x v="41"/>
    <x v="33"/>
    <n v="1330749944"/>
    <n v="1176568885.9000001"/>
    <x v="1"/>
    <x v="1"/>
    <x v="1"/>
    <m/>
    <m/>
  </r>
  <r>
    <x v="3"/>
    <x v="3"/>
    <x v="0"/>
    <x v="0"/>
    <x v="0"/>
    <n v="25339954.090999998"/>
    <n v="31151140.153000001"/>
    <x v="0"/>
    <x v="0"/>
    <x v="0"/>
    <s v="EMPR. AFILIADAS 4%"/>
    <m/>
  </r>
  <r>
    <x v="3"/>
    <x v="3"/>
    <x v="1"/>
    <x v="1"/>
    <x v="1"/>
    <n v="1420.46"/>
    <n v="1304.4970000000001"/>
    <x v="0"/>
    <x v="0"/>
    <x v="0"/>
    <s v="OTROS ING."/>
    <m/>
  </r>
  <r>
    <x v="3"/>
    <x v="3"/>
    <x v="2"/>
    <x v="2"/>
    <x v="2"/>
    <n v="645.5"/>
    <n v="207.6"/>
    <x v="0"/>
    <x v="0"/>
    <x v="0"/>
    <s v="OTROS ING."/>
    <m/>
  </r>
  <r>
    <x v="3"/>
    <x v="3"/>
    <x v="3"/>
    <x v="3"/>
    <x v="3"/>
    <n v="0"/>
    <n v="0"/>
    <x v="0"/>
    <x v="0"/>
    <x v="0"/>
    <s v="OTROS ING."/>
    <m/>
  </r>
  <r>
    <x v="3"/>
    <x v="3"/>
    <x v="4"/>
    <x v="4"/>
    <x v="4"/>
    <n v="25342020.050999999"/>
    <n v="31152652.250000004"/>
    <x v="1"/>
    <x v="1"/>
    <x v="1"/>
    <m/>
    <m/>
  </r>
  <r>
    <x v="3"/>
    <x v="3"/>
    <x v="4"/>
    <x v="5"/>
    <x v="5"/>
    <m/>
    <m/>
    <x v="1"/>
    <x v="1"/>
    <x v="1"/>
    <m/>
    <m/>
  </r>
  <r>
    <x v="3"/>
    <x v="3"/>
    <x v="5"/>
    <x v="6"/>
    <x v="6"/>
    <n v="0"/>
    <n v="0"/>
    <x v="0"/>
    <x v="0"/>
    <x v="2"/>
    <s v="ING MERCADEO"/>
    <s v="ING MERCADEO"/>
  </r>
  <r>
    <x v="3"/>
    <x v="3"/>
    <x v="4"/>
    <x v="5"/>
    <x v="7"/>
    <m/>
    <m/>
    <x v="1"/>
    <x v="1"/>
    <x v="1"/>
    <m/>
    <m/>
  </r>
  <r>
    <x v="3"/>
    <x v="3"/>
    <x v="6"/>
    <x v="7"/>
    <x v="8"/>
    <n v="192361702"/>
    <n v="229634527"/>
    <x v="0"/>
    <x v="0"/>
    <x v="3"/>
    <s v="ING.SALUD"/>
    <s v="EPS-S"/>
  </r>
  <r>
    <x v="3"/>
    <x v="3"/>
    <x v="7"/>
    <x v="8"/>
    <x v="9"/>
    <n v="0"/>
    <n v="0"/>
    <x v="0"/>
    <x v="0"/>
    <x v="3"/>
    <s v="ING.SALUD"/>
    <s v="IPS"/>
  </r>
  <r>
    <x v="3"/>
    <x v="3"/>
    <x v="8"/>
    <x v="9"/>
    <x v="10"/>
    <n v="0"/>
    <n v="0"/>
    <x v="0"/>
    <x v="0"/>
    <x v="3"/>
    <s v="ING.SALUD"/>
    <s v="EPS"/>
  </r>
  <r>
    <x v="3"/>
    <x v="3"/>
    <x v="9"/>
    <x v="10"/>
    <x v="11"/>
    <n v="0"/>
    <n v="0"/>
    <x v="0"/>
    <x v="0"/>
    <x v="3"/>
    <s v="ING.SALUD"/>
    <s v="MED-PRE"/>
  </r>
  <r>
    <x v="3"/>
    <x v="3"/>
    <x v="4"/>
    <x v="5"/>
    <x v="12"/>
    <n v="192361702"/>
    <n v="229634527"/>
    <x v="1"/>
    <x v="1"/>
    <x v="1"/>
    <m/>
    <m/>
  </r>
  <r>
    <x v="3"/>
    <x v="3"/>
    <x v="4"/>
    <x v="5"/>
    <x v="13"/>
    <m/>
    <m/>
    <x v="1"/>
    <x v="1"/>
    <x v="1"/>
    <m/>
    <m/>
  </r>
  <r>
    <x v="3"/>
    <x v="3"/>
    <x v="10"/>
    <x v="11"/>
    <x v="14"/>
    <n v="0"/>
    <n v="0"/>
    <x v="0"/>
    <x v="0"/>
    <x v="4"/>
    <s v="ING -SERV-SOC"/>
    <m/>
  </r>
  <r>
    <x v="3"/>
    <x v="3"/>
    <x v="11"/>
    <x v="12"/>
    <x v="15"/>
    <n v="0"/>
    <n v="0"/>
    <x v="0"/>
    <x v="0"/>
    <x v="4"/>
    <s v="ING -SERV-SOC"/>
    <m/>
  </r>
  <r>
    <x v="3"/>
    <x v="3"/>
    <x v="12"/>
    <x v="13"/>
    <x v="16"/>
    <n v="545770.098"/>
    <n v="486832.90600000002"/>
    <x v="0"/>
    <x v="0"/>
    <x v="4"/>
    <s v="ING -SERV-SOC"/>
    <m/>
  </r>
  <r>
    <x v="3"/>
    <x v="3"/>
    <x v="13"/>
    <x v="14"/>
    <x v="17"/>
    <n v="0"/>
    <n v="0"/>
    <x v="0"/>
    <x v="0"/>
    <x v="4"/>
    <s v="ING -SERV-SOC"/>
    <m/>
  </r>
  <r>
    <x v="3"/>
    <x v="3"/>
    <x v="14"/>
    <x v="15"/>
    <x v="18"/>
    <n v="0"/>
    <n v="0"/>
    <x v="0"/>
    <x v="0"/>
    <x v="4"/>
    <s v="ING -SERV-SOC"/>
    <m/>
  </r>
  <r>
    <x v="3"/>
    <x v="3"/>
    <x v="15"/>
    <x v="16"/>
    <x v="19"/>
    <n v="264542.32400000002"/>
    <n v="406710.23499999999"/>
    <x v="0"/>
    <x v="0"/>
    <x v="4"/>
    <s v="ING -SERV-SOC"/>
    <m/>
  </r>
  <r>
    <x v="3"/>
    <x v="3"/>
    <x v="16"/>
    <x v="17"/>
    <x v="20"/>
    <n v="2226900.0061500003"/>
    <n v="2664281.4918400003"/>
    <x v="0"/>
    <x v="0"/>
    <x v="4"/>
    <s v="ING -SERV-SOC"/>
    <m/>
  </r>
  <r>
    <x v="3"/>
    <x v="3"/>
    <x v="17"/>
    <x v="18"/>
    <x v="21"/>
    <n v="513889.67200000002"/>
    <n v="747298.58328000002"/>
    <x v="0"/>
    <x v="0"/>
    <x v="4"/>
    <s v="ING -SERV-SOC"/>
    <s v="CREDITO SOCIAL"/>
  </r>
  <r>
    <x v="3"/>
    <x v="3"/>
    <x v="18"/>
    <x v="19"/>
    <x v="22"/>
    <n v="0"/>
    <n v="0"/>
    <x v="0"/>
    <x v="0"/>
    <x v="4"/>
    <s v="ING -SERV-SOC"/>
    <m/>
  </r>
  <r>
    <x v="3"/>
    <x v="3"/>
    <x v="19"/>
    <x v="20"/>
    <x v="23"/>
    <n v="0"/>
    <n v="0"/>
    <x v="0"/>
    <x v="0"/>
    <x v="4"/>
    <s v="ING -SERV-SOC"/>
    <m/>
  </r>
  <r>
    <x v="3"/>
    <x v="3"/>
    <x v="4"/>
    <x v="5"/>
    <x v="24"/>
    <n v="3551102.1001500003"/>
    <n v="4305123.21612"/>
    <x v="1"/>
    <x v="1"/>
    <x v="1"/>
    <m/>
    <m/>
  </r>
  <r>
    <x v="3"/>
    <x v="3"/>
    <x v="20"/>
    <x v="21"/>
    <x v="25"/>
    <n v="45.426000000000002"/>
    <n v="10.244"/>
    <x v="0"/>
    <x v="0"/>
    <x v="5"/>
    <s v="OTROS ING."/>
    <m/>
  </r>
  <r>
    <x v="3"/>
    <x v="3"/>
    <x v="4"/>
    <x v="22"/>
    <x v="26"/>
    <n v="221254869.57714999"/>
    <n v="265092312.71011999"/>
    <x v="1"/>
    <x v="1"/>
    <x v="1"/>
    <m/>
    <m/>
  </r>
  <r>
    <x v="3"/>
    <x v="3"/>
    <x v="4"/>
    <x v="23"/>
    <x v="27"/>
    <m/>
    <m/>
    <x v="1"/>
    <x v="1"/>
    <x v="1"/>
    <m/>
    <m/>
  </r>
  <r>
    <x v="3"/>
    <x v="3"/>
    <x v="21"/>
    <x v="24"/>
    <x v="28"/>
    <n v="3338784.7576000001"/>
    <n v="3389823.4458900001"/>
    <x v="0"/>
    <x v="2"/>
    <x v="6"/>
    <s v="OTROS ING."/>
    <m/>
  </r>
  <r>
    <x v="3"/>
    <x v="3"/>
    <x v="22"/>
    <x v="25"/>
    <x v="29"/>
    <n v="0"/>
    <n v="0"/>
    <x v="0"/>
    <x v="2"/>
    <x v="6"/>
    <s v="ING MERCADEO"/>
    <s v="ING MERCADEO"/>
  </r>
  <r>
    <x v="3"/>
    <x v="3"/>
    <x v="23"/>
    <x v="26"/>
    <x v="8"/>
    <n v="15697676"/>
    <n v="5677017"/>
    <x v="0"/>
    <x v="2"/>
    <x v="6"/>
    <s v="ING.SALUD"/>
    <s v="EPS-S"/>
  </r>
  <r>
    <x v="3"/>
    <x v="3"/>
    <x v="24"/>
    <x v="27"/>
    <x v="9"/>
    <n v="0"/>
    <n v="0"/>
    <x v="0"/>
    <x v="2"/>
    <x v="6"/>
    <s v="ING.SALUD"/>
    <s v="IPS"/>
  </r>
  <r>
    <x v="3"/>
    <x v="3"/>
    <x v="25"/>
    <x v="28"/>
    <x v="10"/>
    <n v="0"/>
    <n v="0"/>
    <x v="0"/>
    <x v="2"/>
    <x v="6"/>
    <s v="ING.SALUD"/>
    <s v="EPS"/>
  </r>
  <r>
    <x v="3"/>
    <x v="3"/>
    <x v="26"/>
    <x v="29"/>
    <x v="11"/>
    <n v="0"/>
    <n v="0"/>
    <x v="0"/>
    <x v="2"/>
    <x v="6"/>
    <s v="ING.SALUD"/>
    <s v="MED-PRE"/>
  </r>
  <r>
    <x v="3"/>
    <x v="3"/>
    <x v="27"/>
    <x v="30"/>
    <x v="14"/>
    <n v="0"/>
    <n v="0"/>
    <x v="0"/>
    <x v="2"/>
    <x v="6"/>
    <s v="ING -SERV-SOC"/>
    <m/>
  </r>
  <r>
    <x v="3"/>
    <x v="3"/>
    <x v="28"/>
    <x v="31"/>
    <x v="15"/>
    <n v="0"/>
    <n v="0"/>
    <x v="0"/>
    <x v="2"/>
    <x v="6"/>
    <s v="ING -SERV-SOC"/>
    <m/>
  </r>
  <r>
    <x v="3"/>
    <x v="3"/>
    <x v="29"/>
    <x v="32"/>
    <x v="30"/>
    <n v="0"/>
    <n v="0"/>
    <x v="0"/>
    <x v="2"/>
    <x v="6"/>
    <s v="ING -SERV-SOC"/>
    <m/>
  </r>
  <r>
    <x v="3"/>
    <x v="3"/>
    <x v="30"/>
    <x v="33"/>
    <x v="17"/>
    <n v="0"/>
    <n v="0"/>
    <x v="0"/>
    <x v="2"/>
    <x v="6"/>
    <s v="ING -SERV-SOC"/>
    <m/>
  </r>
  <r>
    <x v="3"/>
    <x v="3"/>
    <x v="31"/>
    <x v="34"/>
    <x v="18"/>
    <n v="0"/>
    <n v="0"/>
    <x v="0"/>
    <x v="2"/>
    <x v="6"/>
    <s v="ING -SERV-SOC"/>
    <m/>
  </r>
  <r>
    <x v="3"/>
    <x v="3"/>
    <x v="32"/>
    <x v="35"/>
    <x v="19"/>
    <n v="0"/>
    <n v="0"/>
    <x v="0"/>
    <x v="2"/>
    <x v="6"/>
    <s v="ING -SERV-SOC"/>
    <m/>
  </r>
  <r>
    <x v="3"/>
    <x v="3"/>
    <x v="33"/>
    <x v="36"/>
    <x v="20"/>
    <n v="0"/>
    <n v="0"/>
    <x v="0"/>
    <x v="2"/>
    <x v="6"/>
    <s v="ING -SERV-SOC"/>
    <m/>
  </r>
  <r>
    <x v="3"/>
    <x v="3"/>
    <x v="34"/>
    <x v="37"/>
    <x v="21"/>
    <n v="0"/>
    <n v="0"/>
    <x v="0"/>
    <x v="2"/>
    <x v="6"/>
    <s v="ING -SERV-SOC"/>
    <s v="CREDITO SOCIAL"/>
  </r>
  <r>
    <x v="3"/>
    <x v="3"/>
    <x v="35"/>
    <x v="38"/>
    <x v="22"/>
    <n v="0"/>
    <n v="0"/>
    <x v="0"/>
    <x v="2"/>
    <x v="6"/>
    <s v="ING -SERV-SOC"/>
    <m/>
  </r>
  <r>
    <x v="3"/>
    <x v="3"/>
    <x v="36"/>
    <x v="39"/>
    <x v="23"/>
    <n v="0"/>
    <n v="0"/>
    <x v="0"/>
    <x v="2"/>
    <x v="6"/>
    <s v="ING -SERV-SOC"/>
    <m/>
  </r>
  <r>
    <x v="3"/>
    <x v="3"/>
    <x v="4"/>
    <x v="40"/>
    <x v="31"/>
    <n v="19036460.757600002"/>
    <n v="9066840.4458900001"/>
    <x v="1"/>
    <x v="1"/>
    <x v="1"/>
    <m/>
    <m/>
  </r>
  <r>
    <x v="3"/>
    <x v="3"/>
    <x v="4"/>
    <x v="5"/>
    <x v="32"/>
    <m/>
    <m/>
    <x v="1"/>
    <x v="1"/>
    <x v="1"/>
    <m/>
    <m/>
  </r>
  <r>
    <x v="3"/>
    <x v="3"/>
    <x v="37"/>
    <x v="41"/>
    <x v="33"/>
    <n v="240291330.33475"/>
    <n v="274159153.15600997"/>
    <x v="1"/>
    <x v="1"/>
    <x v="1"/>
    <m/>
    <m/>
  </r>
  <r>
    <x v="4"/>
    <x v="4"/>
    <x v="0"/>
    <x v="0"/>
    <x v="0"/>
    <n v="51958691"/>
    <n v="58516204"/>
    <x v="0"/>
    <x v="0"/>
    <x v="0"/>
    <s v="EMPR. AFILIADAS 4%"/>
    <m/>
  </r>
  <r>
    <x v="4"/>
    <x v="4"/>
    <x v="1"/>
    <x v="1"/>
    <x v="1"/>
    <n v="889"/>
    <n v="1432"/>
    <x v="0"/>
    <x v="0"/>
    <x v="0"/>
    <s v="OTROS ING."/>
    <m/>
  </r>
  <r>
    <x v="4"/>
    <x v="4"/>
    <x v="2"/>
    <x v="2"/>
    <x v="2"/>
    <n v="2151"/>
    <n v="2574"/>
    <x v="0"/>
    <x v="0"/>
    <x v="0"/>
    <s v="OTROS ING."/>
    <m/>
  </r>
  <r>
    <x v="4"/>
    <x v="4"/>
    <x v="3"/>
    <x v="3"/>
    <x v="3"/>
    <n v="7798"/>
    <n v="9359"/>
    <x v="0"/>
    <x v="0"/>
    <x v="0"/>
    <s v="OTROS ING."/>
    <m/>
  </r>
  <r>
    <x v="4"/>
    <x v="4"/>
    <x v="4"/>
    <x v="4"/>
    <x v="4"/>
    <n v="51969529"/>
    <n v="58529569"/>
    <x v="1"/>
    <x v="1"/>
    <x v="1"/>
    <m/>
    <m/>
  </r>
  <r>
    <x v="4"/>
    <x v="4"/>
    <x v="4"/>
    <x v="5"/>
    <x v="5"/>
    <m/>
    <m/>
    <x v="1"/>
    <x v="1"/>
    <x v="1"/>
    <m/>
    <m/>
  </r>
  <r>
    <x v="4"/>
    <x v="4"/>
    <x v="5"/>
    <x v="6"/>
    <x v="6"/>
    <n v="0"/>
    <n v="0"/>
    <x v="0"/>
    <x v="0"/>
    <x v="2"/>
    <s v="ING MERCADEO"/>
    <s v="ING MERCADEO"/>
  </r>
  <r>
    <x v="4"/>
    <x v="4"/>
    <x v="4"/>
    <x v="5"/>
    <x v="7"/>
    <m/>
    <m/>
    <x v="1"/>
    <x v="1"/>
    <x v="1"/>
    <m/>
    <m/>
  </r>
  <r>
    <x v="4"/>
    <x v="4"/>
    <x v="6"/>
    <x v="7"/>
    <x v="8"/>
    <n v="0"/>
    <n v="0"/>
    <x v="0"/>
    <x v="0"/>
    <x v="3"/>
    <s v="ING.SALUD"/>
    <s v="EPS-S"/>
  </r>
  <r>
    <x v="4"/>
    <x v="4"/>
    <x v="7"/>
    <x v="8"/>
    <x v="9"/>
    <n v="0"/>
    <n v="0"/>
    <x v="0"/>
    <x v="0"/>
    <x v="3"/>
    <s v="ING.SALUD"/>
    <s v="IPS"/>
  </r>
  <r>
    <x v="4"/>
    <x v="4"/>
    <x v="8"/>
    <x v="9"/>
    <x v="10"/>
    <n v="0"/>
    <n v="0"/>
    <x v="0"/>
    <x v="0"/>
    <x v="3"/>
    <s v="ING.SALUD"/>
    <s v="EPS"/>
  </r>
  <r>
    <x v="4"/>
    <x v="4"/>
    <x v="9"/>
    <x v="10"/>
    <x v="11"/>
    <n v="0"/>
    <n v="0"/>
    <x v="0"/>
    <x v="0"/>
    <x v="3"/>
    <s v="ING.SALUD"/>
    <s v="MED-PRE"/>
  </r>
  <r>
    <x v="4"/>
    <x v="4"/>
    <x v="4"/>
    <x v="5"/>
    <x v="12"/>
    <n v="0"/>
    <n v="0"/>
    <x v="1"/>
    <x v="1"/>
    <x v="1"/>
    <m/>
    <m/>
  </r>
  <r>
    <x v="4"/>
    <x v="4"/>
    <x v="4"/>
    <x v="5"/>
    <x v="13"/>
    <m/>
    <m/>
    <x v="1"/>
    <x v="1"/>
    <x v="1"/>
    <m/>
    <m/>
  </r>
  <r>
    <x v="4"/>
    <x v="4"/>
    <x v="10"/>
    <x v="11"/>
    <x v="14"/>
    <n v="0"/>
    <n v="0"/>
    <x v="0"/>
    <x v="0"/>
    <x v="4"/>
    <s v="ING -SERV-SOC"/>
    <m/>
  </r>
  <r>
    <x v="4"/>
    <x v="4"/>
    <x v="11"/>
    <x v="12"/>
    <x v="15"/>
    <n v="0"/>
    <n v="0"/>
    <x v="0"/>
    <x v="0"/>
    <x v="4"/>
    <s v="ING -SERV-SOC"/>
    <m/>
  </r>
  <r>
    <x v="4"/>
    <x v="4"/>
    <x v="12"/>
    <x v="13"/>
    <x v="16"/>
    <n v="1256771"/>
    <n v="1015090"/>
    <x v="0"/>
    <x v="0"/>
    <x v="4"/>
    <s v="ING -SERV-SOC"/>
    <m/>
  </r>
  <r>
    <x v="4"/>
    <x v="4"/>
    <x v="13"/>
    <x v="14"/>
    <x v="17"/>
    <n v="28679"/>
    <n v="31757"/>
    <x v="0"/>
    <x v="0"/>
    <x v="4"/>
    <s v="ING -SERV-SOC"/>
    <m/>
  </r>
  <r>
    <x v="4"/>
    <x v="4"/>
    <x v="14"/>
    <x v="15"/>
    <x v="18"/>
    <n v="131038"/>
    <n v="179258"/>
    <x v="0"/>
    <x v="0"/>
    <x v="4"/>
    <s v="ING -SERV-SOC"/>
    <m/>
  </r>
  <r>
    <x v="4"/>
    <x v="4"/>
    <x v="15"/>
    <x v="16"/>
    <x v="19"/>
    <n v="179446"/>
    <n v="494235"/>
    <x v="0"/>
    <x v="0"/>
    <x v="4"/>
    <s v="ING -SERV-SOC"/>
    <m/>
  </r>
  <r>
    <x v="4"/>
    <x v="4"/>
    <x v="16"/>
    <x v="17"/>
    <x v="20"/>
    <n v="7127419"/>
    <n v="7989084"/>
    <x v="0"/>
    <x v="0"/>
    <x v="4"/>
    <s v="ING -SERV-SOC"/>
    <m/>
  </r>
  <r>
    <x v="4"/>
    <x v="4"/>
    <x v="17"/>
    <x v="18"/>
    <x v="21"/>
    <n v="2061642"/>
    <n v="2296899"/>
    <x v="0"/>
    <x v="0"/>
    <x v="4"/>
    <s v="ING -SERV-SOC"/>
    <s v="CREDITO SOCIAL"/>
  </r>
  <r>
    <x v="4"/>
    <x v="4"/>
    <x v="18"/>
    <x v="19"/>
    <x v="22"/>
    <n v="0"/>
    <n v="0"/>
    <x v="0"/>
    <x v="0"/>
    <x v="4"/>
    <s v="ING -SERV-SOC"/>
    <m/>
  </r>
  <r>
    <x v="4"/>
    <x v="4"/>
    <x v="19"/>
    <x v="20"/>
    <x v="23"/>
    <n v="0"/>
    <n v="0"/>
    <x v="0"/>
    <x v="0"/>
    <x v="4"/>
    <s v="ING -SERV-SOC"/>
    <m/>
  </r>
  <r>
    <x v="4"/>
    <x v="4"/>
    <x v="4"/>
    <x v="5"/>
    <x v="24"/>
    <n v="10784995"/>
    <n v="12006323"/>
    <x v="1"/>
    <x v="1"/>
    <x v="1"/>
    <m/>
    <m/>
  </r>
  <r>
    <x v="4"/>
    <x v="4"/>
    <x v="20"/>
    <x v="21"/>
    <x v="25"/>
    <n v="0"/>
    <n v="0"/>
    <x v="0"/>
    <x v="0"/>
    <x v="5"/>
    <s v="OTROS ING."/>
    <m/>
  </r>
  <r>
    <x v="4"/>
    <x v="4"/>
    <x v="4"/>
    <x v="22"/>
    <x v="26"/>
    <n v="62754524"/>
    <n v="70535892"/>
    <x v="1"/>
    <x v="1"/>
    <x v="1"/>
    <m/>
    <m/>
  </r>
  <r>
    <x v="4"/>
    <x v="4"/>
    <x v="4"/>
    <x v="23"/>
    <x v="27"/>
    <m/>
    <m/>
    <x v="1"/>
    <x v="1"/>
    <x v="1"/>
    <m/>
    <m/>
  </r>
  <r>
    <x v="4"/>
    <x v="4"/>
    <x v="21"/>
    <x v="24"/>
    <x v="28"/>
    <n v="1350646"/>
    <n v="1658039"/>
    <x v="0"/>
    <x v="2"/>
    <x v="6"/>
    <s v="OTROS ING."/>
    <m/>
  </r>
  <r>
    <x v="4"/>
    <x v="4"/>
    <x v="22"/>
    <x v="25"/>
    <x v="29"/>
    <n v="0"/>
    <n v="0"/>
    <x v="0"/>
    <x v="2"/>
    <x v="6"/>
    <s v="ING MERCADEO"/>
    <s v="ING MERCADEO"/>
  </r>
  <r>
    <x v="4"/>
    <x v="4"/>
    <x v="23"/>
    <x v="26"/>
    <x v="8"/>
    <n v="0"/>
    <n v="0"/>
    <x v="0"/>
    <x v="2"/>
    <x v="6"/>
    <s v="ING.SALUD"/>
    <s v="EPS-S"/>
  </r>
  <r>
    <x v="4"/>
    <x v="4"/>
    <x v="24"/>
    <x v="27"/>
    <x v="9"/>
    <n v="0"/>
    <n v="0"/>
    <x v="0"/>
    <x v="2"/>
    <x v="6"/>
    <s v="ING.SALUD"/>
    <s v="IPS"/>
  </r>
  <r>
    <x v="4"/>
    <x v="4"/>
    <x v="25"/>
    <x v="28"/>
    <x v="10"/>
    <n v="0"/>
    <n v="0"/>
    <x v="0"/>
    <x v="2"/>
    <x v="6"/>
    <s v="ING.SALUD"/>
    <s v="EPS"/>
  </r>
  <r>
    <x v="4"/>
    <x v="4"/>
    <x v="26"/>
    <x v="29"/>
    <x v="11"/>
    <n v="0"/>
    <n v="0"/>
    <x v="0"/>
    <x v="2"/>
    <x v="6"/>
    <s v="ING.SALUD"/>
    <s v="MED-PRE"/>
  </r>
  <r>
    <x v="4"/>
    <x v="4"/>
    <x v="27"/>
    <x v="30"/>
    <x v="14"/>
    <n v="0"/>
    <n v="0"/>
    <x v="0"/>
    <x v="2"/>
    <x v="6"/>
    <s v="ING -SERV-SOC"/>
    <m/>
  </r>
  <r>
    <x v="4"/>
    <x v="4"/>
    <x v="28"/>
    <x v="31"/>
    <x v="15"/>
    <n v="0"/>
    <n v="0"/>
    <x v="0"/>
    <x v="2"/>
    <x v="6"/>
    <s v="ING -SERV-SOC"/>
    <m/>
  </r>
  <r>
    <x v="4"/>
    <x v="4"/>
    <x v="29"/>
    <x v="32"/>
    <x v="30"/>
    <n v="0"/>
    <n v="0"/>
    <x v="0"/>
    <x v="2"/>
    <x v="6"/>
    <s v="ING -SERV-SOC"/>
    <m/>
  </r>
  <r>
    <x v="4"/>
    <x v="4"/>
    <x v="30"/>
    <x v="33"/>
    <x v="17"/>
    <n v="0"/>
    <n v="0"/>
    <x v="0"/>
    <x v="2"/>
    <x v="6"/>
    <s v="ING -SERV-SOC"/>
    <m/>
  </r>
  <r>
    <x v="4"/>
    <x v="4"/>
    <x v="31"/>
    <x v="34"/>
    <x v="18"/>
    <n v="0"/>
    <n v="0"/>
    <x v="0"/>
    <x v="2"/>
    <x v="6"/>
    <s v="ING -SERV-SOC"/>
    <m/>
  </r>
  <r>
    <x v="4"/>
    <x v="4"/>
    <x v="32"/>
    <x v="35"/>
    <x v="19"/>
    <n v="0"/>
    <n v="0"/>
    <x v="0"/>
    <x v="2"/>
    <x v="6"/>
    <s v="ING -SERV-SOC"/>
    <m/>
  </r>
  <r>
    <x v="4"/>
    <x v="4"/>
    <x v="33"/>
    <x v="36"/>
    <x v="20"/>
    <n v="0"/>
    <n v="0"/>
    <x v="0"/>
    <x v="2"/>
    <x v="6"/>
    <s v="ING -SERV-SOC"/>
    <m/>
  </r>
  <r>
    <x v="4"/>
    <x v="4"/>
    <x v="34"/>
    <x v="37"/>
    <x v="21"/>
    <n v="0"/>
    <n v="0"/>
    <x v="0"/>
    <x v="2"/>
    <x v="6"/>
    <s v="ING -SERV-SOC"/>
    <s v="CREDITO SOCIAL"/>
  </r>
  <r>
    <x v="4"/>
    <x v="4"/>
    <x v="35"/>
    <x v="38"/>
    <x v="22"/>
    <n v="0"/>
    <n v="0"/>
    <x v="0"/>
    <x v="2"/>
    <x v="6"/>
    <s v="ING -SERV-SOC"/>
    <m/>
  </r>
  <r>
    <x v="4"/>
    <x v="4"/>
    <x v="36"/>
    <x v="39"/>
    <x v="23"/>
    <n v="0"/>
    <n v="0"/>
    <x v="0"/>
    <x v="2"/>
    <x v="6"/>
    <s v="ING -SERV-SOC"/>
    <m/>
  </r>
  <r>
    <x v="4"/>
    <x v="4"/>
    <x v="4"/>
    <x v="40"/>
    <x v="31"/>
    <n v="1350646"/>
    <n v="1658039"/>
    <x v="1"/>
    <x v="1"/>
    <x v="1"/>
    <m/>
    <m/>
  </r>
  <r>
    <x v="4"/>
    <x v="4"/>
    <x v="4"/>
    <x v="5"/>
    <x v="32"/>
    <m/>
    <m/>
    <x v="1"/>
    <x v="1"/>
    <x v="1"/>
    <m/>
    <m/>
  </r>
  <r>
    <x v="4"/>
    <x v="4"/>
    <x v="37"/>
    <x v="41"/>
    <x v="33"/>
    <n v="64105170"/>
    <n v="72193931"/>
    <x v="1"/>
    <x v="1"/>
    <x v="1"/>
    <m/>
    <m/>
  </r>
  <r>
    <x v="5"/>
    <x v="5"/>
    <x v="0"/>
    <x v="0"/>
    <x v="0"/>
    <n v="90878509"/>
    <n v="100193714"/>
    <x v="0"/>
    <x v="0"/>
    <x v="0"/>
    <s v="EMPR. AFILIADAS 4%"/>
    <m/>
  </r>
  <r>
    <x v="5"/>
    <x v="5"/>
    <x v="1"/>
    <x v="1"/>
    <x v="1"/>
    <n v="17277"/>
    <n v="25694"/>
    <x v="0"/>
    <x v="0"/>
    <x v="0"/>
    <s v="OTROS ING."/>
    <m/>
  </r>
  <r>
    <x v="5"/>
    <x v="5"/>
    <x v="2"/>
    <x v="2"/>
    <x v="2"/>
    <n v="4087"/>
    <n v="2527"/>
    <x v="0"/>
    <x v="0"/>
    <x v="0"/>
    <s v="OTROS ING."/>
    <m/>
  </r>
  <r>
    <x v="5"/>
    <x v="5"/>
    <x v="3"/>
    <x v="3"/>
    <x v="3"/>
    <n v="0"/>
    <n v="3310"/>
    <x v="0"/>
    <x v="0"/>
    <x v="0"/>
    <s v="OTROS ING."/>
    <m/>
  </r>
  <r>
    <x v="5"/>
    <x v="5"/>
    <x v="4"/>
    <x v="4"/>
    <x v="4"/>
    <n v="90899873"/>
    <n v="100225245"/>
    <x v="1"/>
    <x v="1"/>
    <x v="1"/>
    <m/>
    <m/>
  </r>
  <r>
    <x v="5"/>
    <x v="5"/>
    <x v="4"/>
    <x v="5"/>
    <x v="5"/>
    <m/>
    <m/>
    <x v="1"/>
    <x v="1"/>
    <x v="1"/>
    <m/>
    <m/>
  </r>
  <r>
    <x v="5"/>
    <x v="5"/>
    <x v="5"/>
    <x v="6"/>
    <x v="6"/>
    <n v="4545413"/>
    <n v="3291388"/>
    <x v="0"/>
    <x v="0"/>
    <x v="2"/>
    <s v="ING MERCADEO"/>
    <s v="ING MERCADEO"/>
  </r>
  <r>
    <x v="5"/>
    <x v="5"/>
    <x v="4"/>
    <x v="5"/>
    <x v="7"/>
    <m/>
    <m/>
    <x v="1"/>
    <x v="1"/>
    <x v="1"/>
    <m/>
    <m/>
  </r>
  <r>
    <x v="5"/>
    <x v="5"/>
    <x v="6"/>
    <x v="7"/>
    <x v="8"/>
    <n v="0"/>
    <n v="0"/>
    <x v="0"/>
    <x v="0"/>
    <x v="3"/>
    <s v="ING.SALUD"/>
    <s v="EPS-S"/>
  </r>
  <r>
    <x v="5"/>
    <x v="5"/>
    <x v="7"/>
    <x v="8"/>
    <x v="9"/>
    <n v="1378387"/>
    <n v="1538393"/>
    <x v="0"/>
    <x v="0"/>
    <x v="3"/>
    <s v="ING.SALUD"/>
    <s v="IPS"/>
  </r>
  <r>
    <x v="5"/>
    <x v="5"/>
    <x v="8"/>
    <x v="9"/>
    <x v="10"/>
    <n v="0"/>
    <n v="0"/>
    <x v="0"/>
    <x v="0"/>
    <x v="3"/>
    <s v="ING.SALUD"/>
    <s v="EPS"/>
  </r>
  <r>
    <x v="5"/>
    <x v="5"/>
    <x v="9"/>
    <x v="10"/>
    <x v="11"/>
    <n v="0"/>
    <n v="0"/>
    <x v="0"/>
    <x v="0"/>
    <x v="3"/>
    <s v="ING.SALUD"/>
    <s v="MED-PRE"/>
  </r>
  <r>
    <x v="5"/>
    <x v="5"/>
    <x v="4"/>
    <x v="5"/>
    <x v="12"/>
    <n v="1378387"/>
    <n v="1538393"/>
    <x v="1"/>
    <x v="1"/>
    <x v="1"/>
    <m/>
    <m/>
  </r>
  <r>
    <x v="5"/>
    <x v="5"/>
    <x v="4"/>
    <x v="5"/>
    <x v="13"/>
    <m/>
    <m/>
    <x v="1"/>
    <x v="1"/>
    <x v="1"/>
    <m/>
    <m/>
  </r>
  <r>
    <x v="5"/>
    <x v="5"/>
    <x v="10"/>
    <x v="11"/>
    <x v="14"/>
    <n v="0"/>
    <n v="0"/>
    <x v="0"/>
    <x v="0"/>
    <x v="4"/>
    <s v="ING -SERV-SOC"/>
    <m/>
  </r>
  <r>
    <x v="5"/>
    <x v="5"/>
    <x v="11"/>
    <x v="12"/>
    <x v="15"/>
    <n v="690811"/>
    <n v="654751"/>
    <x v="0"/>
    <x v="0"/>
    <x v="4"/>
    <s v="ING -SERV-SOC"/>
    <m/>
  </r>
  <r>
    <x v="5"/>
    <x v="5"/>
    <x v="12"/>
    <x v="13"/>
    <x v="16"/>
    <n v="1474040"/>
    <n v="1059396"/>
    <x v="0"/>
    <x v="0"/>
    <x v="4"/>
    <s v="ING -SERV-SOC"/>
    <m/>
  </r>
  <r>
    <x v="5"/>
    <x v="5"/>
    <x v="13"/>
    <x v="14"/>
    <x v="17"/>
    <n v="792635"/>
    <n v="770732"/>
    <x v="0"/>
    <x v="0"/>
    <x v="4"/>
    <s v="ING -SERV-SOC"/>
    <m/>
  </r>
  <r>
    <x v="5"/>
    <x v="5"/>
    <x v="14"/>
    <x v="15"/>
    <x v="18"/>
    <n v="120193"/>
    <n v="143114"/>
    <x v="0"/>
    <x v="0"/>
    <x v="4"/>
    <s v="ING -SERV-SOC"/>
    <m/>
  </r>
  <r>
    <x v="5"/>
    <x v="5"/>
    <x v="15"/>
    <x v="16"/>
    <x v="19"/>
    <n v="1312943"/>
    <n v="1454880"/>
    <x v="0"/>
    <x v="0"/>
    <x v="4"/>
    <s v="ING -SERV-SOC"/>
    <m/>
  </r>
  <r>
    <x v="5"/>
    <x v="5"/>
    <x v="16"/>
    <x v="17"/>
    <x v="20"/>
    <n v="14844450"/>
    <n v="16322718"/>
    <x v="0"/>
    <x v="0"/>
    <x v="4"/>
    <s v="ING -SERV-SOC"/>
    <m/>
  </r>
  <r>
    <x v="5"/>
    <x v="5"/>
    <x v="17"/>
    <x v="18"/>
    <x v="21"/>
    <n v="884667"/>
    <n v="1071903"/>
    <x v="0"/>
    <x v="0"/>
    <x v="4"/>
    <s v="ING -SERV-SOC"/>
    <s v="CREDITO SOCIAL"/>
  </r>
  <r>
    <x v="5"/>
    <x v="5"/>
    <x v="18"/>
    <x v="19"/>
    <x v="22"/>
    <n v="8234"/>
    <n v="6610"/>
    <x v="0"/>
    <x v="0"/>
    <x v="4"/>
    <s v="ING -SERV-SOC"/>
    <m/>
  </r>
  <r>
    <x v="5"/>
    <x v="5"/>
    <x v="19"/>
    <x v="20"/>
    <x v="23"/>
    <n v="0"/>
    <n v="0"/>
    <x v="0"/>
    <x v="0"/>
    <x v="4"/>
    <s v="ING -SERV-SOC"/>
    <m/>
  </r>
  <r>
    <x v="5"/>
    <x v="5"/>
    <x v="4"/>
    <x v="5"/>
    <x v="24"/>
    <n v="20127973"/>
    <n v="21484104"/>
    <x v="1"/>
    <x v="1"/>
    <x v="1"/>
    <m/>
    <m/>
  </r>
  <r>
    <x v="5"/>
    <x v="5"/>
    <x v="20"/>
    <x v="21"/>
    <x v="25"/>
    <n v="38"/>
    <n v="0"/>
    <x v="0"/>
    <x v="0"/>
    <x v="5"/>
    <s v="OTROS ING."/>
    <m/>
  </r>
  <r>
    <x v="5"/>
    <x v="5"/>
    <x v="4"/>
    <x v="22"/>
    <x v="26"/>
    <n v="116951684"/>
    <n v="126539130"/>
    <x v="1"/>
    <x v="1"/>
    <x v="1"/>
    <m/>
    <m/>
  </r>
  <r>
    <x v="5"/>
    <x v="5"/>
    <x v="4"/>
    <x v="23"/>
    <x v="27"/>
    <m/>
    <m/>
    <x v="1"/>
    <x v="1"/>
    <x v="1"/>
    <m/>
    <m/>
  </r>
  <r>
    <x v="5"/>
    <x v="5"/>
    <x v="21"/>
    <x v="24"/>
    <x v="28"/>
    <n v="4091901"/>
    <n v="3034960"/>
    <x v="0"/>
    <x v="2"/>
    <x v="6"/>
    <s v="OTROS ING."/>
    <m/>
  </r>
  <r>
    <x v="5"/>
    <x v="5"/>
    <x v="22"/>
    <x v="25"/>
    <x v="29"/>
    <n v="40036"/>
    <n v="38730"/>
    <x v="0"/>
    <x v="2"/>
    <x v="6"/>
    <s v="ING MERCADEO"/>
    <s v="ING MERCADEO"/>
  </r>
  <r>
    <x v="5"/>
    <x v="5"/>
    <x v="23"/>
    <x v="26"/>
    <x v="8"/>
    <n v="0"/>
    <n v="0"/>
    <x v="0"/>
    <x v="2"/>
    <x v="6"/>
    <s v="ING.SALUD"/>
    <s v="EPS-S"/>
  </r>
  <r>
    <x v="5"/>
    <x v="5"/>
    <x v="24"/>
    <x v="27"/>
    <x v="9"/>
    <n v="101472"/>
    <n v="21157"/>
    <x v="0"/>
    <x v="2"/>
    <x v="6"/>
    <s v="ING.SALUD"/>
    <s v="IPS"/>
  </r>
  <r>
    <x v="5"/>
    <x v="5"/>
    <x v="25"/>
    <x v="28"/>
    <x v="10"/>
    <n v="0"/>
    <n v="0"/>
    <x v="0"/>
    <x v="2"/>
    <x v="6"/>
    <s v="ING.SALUD"/>
    <s v="EPS"/>
  </r>
  <r>
    <x v="5"/>
    <x v="5"/>
    <x v="26"/>
    <x v="29"/>
    <x v="11"/>
    <n v="0"/>
    <n v="0"/>
    <x v="0"/>
    <x v="2"/>
    <x v="6"/>
    <s v="ING.SALUD"/>
    <s v="MED-PRE"/>
  </r>
  <r>
    <x v="5"/>
    <x v="5"/>
    <x v="27"/>
    <x v="30"/>
    <x v="14"/>
    <n v="0"/>
    <n v="0"/>
    <x v="0"/>
    <x v="2"/>
    <x v="6"/>
    <s v="ING -SERV-SOC"/>
    <m/>
  </r>
  <r>
    <x v="5"/>
    <x v="5"/>
    <x v="28"/>
    <x v="31"/>
    <x v="15"/>
    <n v="586"/>
    <n v="0"/>
    <x v="0"/>
    <x v="2"/>
    <x v="6"/>
    <s v="ING -SERV-SOC"/>
    <m/>
  </r>
  <r>
    <x v="5"/>
    <x v="5"/>
    <x v="29"/>
    <x v="32"/>
    <x v="30"/>
    <n v="13091"/>
    <n v="14192"/>
    <x v="0"/>
    <x v="2"/>
    <x v="6"/>
    <s v="ING -SERV-SOC"/>
    <m/>
  </r>
  <r>
    <x v="5"/>
    <x v="5"/>
    <x v="30"/>
    <x v="33"/>
    <x v="17"/>
    <n v="216044"/>
    <n v="534302"/>
    <x v="0"/>
    <x v="2"/>
    <x v="6"/>
    <s v="ING -SERV-SOC"/>
    <m/>
  </r>
  <r>
    <x v="5"/>
    <x v="5"/>
    <x v="31"/>
    <x v="34"/>
    <x v="18"/>
    <n v="0"/>
    <n v="0"/>
    <x v="0"/>
    <x v="2"/>
    <x v="6"/>
    <s v="ING -SERV-SOC"/>
    <m/>
  </r>
  <r>
    <x v="5"/>
    <x v="5"/>
    <x v="32"/>
    <x v="35"/>
    <x v="19"/>
    <n v="36558"/>
    <n v="19138"/>
    <x v="0"/>
    <x v="2"/>
    <x v="6"/>
    <s v="ING -SERV-SOC"/>
    <m/>
  </r>
  <r>
    <x v="5"/>
    <x v="5"/>
    <x v="33"/>
    <x v="36"/>
    <x v="20"/>
    <n v="24243"/>
    <n v="2479"/>
    <x v="0"/>
    <x v="2"/>
    <x v="6"/>
    <s v="ING -SERV-SOC"/>
    <m/>
  </r>
  <r>
    <x v="5"/>
    <x v="5"/>
    <x v="34"/>
    <x v="37"/>
    <x v="21"/>
    <n v="370"/>
    <n v="356"/>
    <x v="0"/>
    <x v="2"/>
    <x v="6"/>
    <s v="ING -SERV-SOC"/>
    <s v="CREDITO SOCIAL"/>
  </r>
  <r>
    <x v="5"/>
    <x v="5"/>
    <x v="35"/>
    <x v="38"/>
    <x v="22"/>
    <n v="0"/>
    <n v="0"/>
    <x v="0"/>
    <x v="2"/>
    <x v="6"/>
    <s v="ING -SERV-SOC"/>
    <m/>
  </r>
  <r>
    <x v="5"/>
    <x v="5"/>
    <x v="36"/>
    <x v="39"/>
    <x v="23"/>
    <n v="0"/>
    <n v="0"/>
    <x v="0"/>
    <x v="2"/>
    <x v="6"/>
    <s v="ING -SERV-SOC"/>
    <m/>
  </r>
  <r>
    <x v="5"/>
    <x v="5"/>
    <x v="4"/>
    <x v="40"/>
    <x v="31"/>
    <n v="4524301"/>
    <n v="3665314"/>
    <x v="1"/>
    <x v="1"/>
    <x v="1"/>
    <m/>
    <m/>
  </r>
  <r>
    <x v="5"/>
    <x v="5"/>
    <x v="4"/>
    <x v="5"/>
    <x v="32"/>
    <m/>
    <m/>
    <x v="1"/>
    <x v="1"/>
    <x v="1"/>
    <m/>
    <m/>
  </r>
  <r>
    <x v="5"/>
    <x v="5"/>
    <x v="37"/>
    <x v="41"/>
    <x v="33"/>
    <n v="121475985"/>
    <n v="130204444"/>
    <x v="1"/>
    <x v="1"/>
    <x v="1"/>
    <m/>
    <m/>
  </r>
  <r>
    <x v="6"/>
    <x v="6"/>
    <x v="0"/>
    <x v="0"/>
    <x v="0"/>
    <n v="87622097"/>
    <n v="106494049"/>
    <x v="0"/>
    <x v="0"/>
    <x v="0"/>
    <s v="EMPR. AFILIADAS 4%"/>
    <m/>
  </r>
  <r>
    <x v="6"/>
    <x v="6"/>
    <x v="1"/>
    <x v="1"/>
    <x v="1"/>
    <n v="52974"/>
    <n v="55723"/>
    <x v="0"/>
    <x v="0"/>
    <x v="0"/>
    <s v="OTROS ING."/>
    <m/>
  </r>
  <r>
    <x v="6"/>
    <x v="6"/>
    <x v="2"/>
    <x v="2"/>
    <x v="2"/>
    <n v="8179"/>
    <n v="11963"/>
    <x v="0"/>
    <x v="0"/>
    <x v="0"/>
    <s v="OTROS ING."/>
    <m/>
  </r>
  <r>
    <x v="6"/>
    <x v="6"/>
    <x v="3"/>
    <x v="3"/>
    <x v="3"/>
    <n v="0"/>
    <n v="0"/>
    <x v="0"/>
    <x v="0"/>
    <x v="0"/>
    <s v="OTROS ING."/>
    <m/>
  </r>
  <r>
    <x v="6"/>
    <x v="6"/>
    <x v="4"/>
    <x v="4"/>
    <x v="4"/>
    <n v="87683250"/>
    <n v="106561735"/>
    <x v="1"/>
    <x v="1"/>
    <x v="1"/>
    <m/>
    <m/>
  </r>
  <r>
    <x v="6"/>
    <x v="6"/>
    <x v="4"/>
    <x v="5"/>
    <x v="5"/>
    <m/>
    <m/>
    <x v="1"/>
    <x v="1"/>
    <x v="1"/>
    <m/>
    <m/>
  </r>
  <r>
    <x v="6"/>
    <x v="6"/>
    <x v="5"/>
    <x v="6"/>
    <x v="6"/>
    <n v="0"/>
    <n v="0"/>
    <x v="0"/>
    <x v="0"/>
    <x v="2"/>
    <s v="ING MERCADEO"/>
    <s v="ING MERCADEO"/>
  </r>
  <r>
    <x v="6"/>
    <x v="6"/>
    <x v="4"/>
    <x v="5"/>
    <x v="7"/>
    <m/>
    <m/>
    <x v="1"/>
    <x v="1"/>
    <x v="1"/>
    <m/>
    <m/>
  </r>
  <r>
    <x v="6"/>
    <x v="6"/>
    <x v="6"/>
    <x v="7"/>
    <x v="8"/>
    <n v="0"/>
    <n v="0"/>
    <x v="0"/>
    <x v="0"/>
    <x v="3"/>
    <s v="ING.SALUD"/>
    <s v="EPS-S"/>
  </r>
  <r>
    <x v="6"/>
    <x v="6"/>
    <x v="7"/>
    <x v="8"/>
    <x v="9"/>
    <n v="0"/>
    <n v="0"/>
    <x v="0"/>
    <x v="0"/>
    <x v="3"/>
    <s v="ING.SALUD"/>
    <s v="IPS"/>
  </r>
  <r>
    <x v="6"/>
    <x v="6"/>
    <x v="8"/>
    <x v="9"/>
    <x v="10"/>
    <n v="0"/>
    <n v="0"/>
    <x v="0"/>
    <x v="0"/>
    <x v="3"/>
    <s v="ING.SALUD"/>
    <s v="EPS"/>
  </r>
  <r>
    <x v="6"/>
    <x v="6"/>
    <x v="9"/>
    <x v="10"/>
    <x v="11"/>
    <n v="0"/>
    <n v="0"/>
    <x v="0"/>
    <x v="0"/>
    <x v="3"/>
    <s v="ING.SALUD"/>
    <s v="MED-PRE"/>
  </r>
  <r>
    <x v="6"/>
    <x v="6"/>
    <x v="4"/>
    <x v="5"/>
    <x v="12"/>
    <n v="0"/>
    <n v="0"/>
    <x v="1"/>
    <x v="1"/>
    <x v="1"/>
    <m/>
    <m/>
  </r>
  <r>
    <x v="6"/>
    <x v="6"/>
    <x v="4"/>
    <x v="5"/>
    <x v="13"/>
    <m/>
    <m/>
    <x v="1"/>
    <x v="1"/>
    <x v="1"/>
    <m/>
    <m/>
  </r>
  <r>
    <x v="6"/>
    <x v="6"/>
    <x v="10"/>
    <x v="11"/>
    <x v="14"/>
    <n v="0"/>
    <n v="0"/>
    <x v="0"/>
    <x v="0"/>
    <x v="4"/>
    <s v="ING -SERV-SOC"/>
    <m/>
  </r>
  <r>
    <x v="6"/>
    <x v="6"/>
    <x v="11"/>
    <x v="12"/>
    <x v="15"/>
    <n v="8331438"/>
    <n v="11949611"/>
    <x v="0"/>
    <x v="0"/>
    <x v="4"/>
    <s v="ING -SERV-SOC"/>
    <m/>
  </r>
  <r>
    <x v="6"/>
    <x v="6"/>
    <x v="12"/>
    <x v="13"/>
    <x v="16"/>
    <n v="3543204"/>
    <n v="6210286"/>
    <x v="0"/>
    <x v="0"/>
    <x v="4"/>
    <s v="ING -SERV-SOC"/>
    <m/>
  </r>
  <r>
    <x v="6"/>
    <x v="6"/>
    <x v="13"/>
    <x v="14"/>
    <x v="17"/>
    <n v="0"/>
    <n v="0"/>
    <x v="0"/>
    <x v="0"/>
    <x v="4"/>
    <s v="ING -SERV-SOC"/>
    <m/>
  </r>
  <r>
    <x v="6"/>
    <x v="6"/>
    <x v="14"/>
    <x v="15"/>
    <x v="18"/>
    <n v="10980"/>
    <n v="26839"/>
    <x v="0"/>
    <x v="0"/>
    <x v="4"/>
    <s v="ING -SERV-SOC"/>
    <m/>
  </r>
  <r>
    <x v="6"/>
    <x v="6"/>
    <x v="15"/>
    <x v="16"/>
    <x v="19"/>
    <n v="185283"/>
    <n v="831636"/>
    <x v="0"/>
    <x v="0"/>
    <x v="4"/>
    <s v="ING -SERV-SOC"/>
    <m/>
  </r>
  <r>
    <x v="6"/>
    <x v="6"/>
    <x v="16"/>
    <x v="17"/>
    <x v="20"/>
    <n v="3122049"/>
    <n v="3578129"/>
    <x v="0"/>
    <x v="0"/>
    <x v="4"/>
    <s v="ING -SERV-SOC"/>
    <m/>
  </r>
  <r>
    <x v="6"/>
    <x v="6"/>
    <x v="17"/>
    <x v="18"/>
    <x v="21"/>
    <n v="6248487"/>
    <n v="7682467"/>
    <x v="0"/>
    <x v="0"/>
    <x v="4"/>
    <s v="ING -SERV-SOC"/>
    <s v="CREDITO SOCIAL"/>
  </r>
  <r>
    <x v="6"/>
    <x v="6"/>
    <x v="18"/>
    <x v="19"/>
    <x v="22"/>
    <n v="705347"/>
    <n v="300618"/>
    <x v="0"/>
    <x v="0"/>
    <x v="4"/>
    <s v="ING -SERV-SOC"/>
    <m/>
  </r>
  <r>
    <x v="6"/>
    <x v="6"/>
    <x v="19"/>
    <x v="20"/>
    <x v="23"/>
    <n v="274160"/>
    <n v="3638900"/>
    <x v="0"/>
    <x v="0"/>
    <x v="4"/>
    <s v="ING -SERV-SOC"/>
    <m/>
  </r>
  <r>
    <x v="6"/>
    <x v="6"/>
    <x v="4"/>
    <x v="5"/>
    <x v="24"/>
    <n v="22420948"/>
    <n v="34218486"/>
    <x v="1"/>
    <x v="1"/>
    <x v="1"/>
    <m/>
    <m/>
  </r>
  <r>
    <x v="6"/>
    <x v="6"/>
    <x v="20"/>
    <x v="21"/>
    <x v="25"/>
    <n v="497"/>
    <n v="0"/>
    <x v="0"/>
    <x v="0"/>
    <x v="5"/>
    <s v="OTROS ING."/>
    <m/>
  </r>
  <r>
    <x v="6"/>
    <x v="6"/>
    <x v="4"/>
    <x v="22"/>
    <x v="26"/>
    <n v="110104695"/>
    <n v="140780221"/>
    <x v="1"/>
    <x v="1"/>
    <x v="1"/>
    <m/>
    <m/>
  </r>
  <r>
    <x v="6"/>
    <x v="6"/>
    <x v="4"/>
    <x v="23"/>
    <x v="27"/>
    <m/>
    <m/>
    <x v="1"/>
    <x v="1"/>
    <x v="1"/>
    <m/>
    <m/>
  </r>
  <r>
    <x v="6"/>
    <x v="6"/>
    <x v="21"/>
    <x v="24"/>
    <x v="28"/>
    <n v="3279449"/>
    <n v="2795172"/>
    <x v="0"/>
    <x v="2"/>
    <x v="6"/>
    <s v="OTROS ING."/>
    <m/>
  </r>
  <r>
    <x v="6"/>
    <x v="6"/>
    <x v="22"/>
    <x v="25"/>
    <x v="29"/>
    <n v="0"/>
    <n v="0"/>
    <x v="0"/>
    <x v="2"/>
    <x v="6"/>
    <s v="ING MERCADEO"/>
    <s v="ING MERCADEO"/>
  </r>
  <r>
    <x v="6"/>
    <x v="6"/>
    <x v="23"/>
    <x v="26"/>
    <x v="8"/>
    <n v="0"/>
    <n v="0"/>
    <x v="0"/>
    <x v="2"/>
    <x v="6"/>
    <s v="ING.SALUD"/>
    <s v="EPS-S"/>
  </r>
  <r>
    <x v="6"/>
    <x v="6"/>
    <x v="24"/>
    <x v="27"/>
    <x v="9"/>
    <n v="0"/>
    <n v="0"/>
    <x v="0"/>
    <x v="2"/>
    <x v="6"/>
    <s v="ING.SALUD"/>
    <s v="IPS"/>
  </r>
  <r>
    <x v="6"/>
    <x v="6"/>
    <x v="25"/>
    <x v="28"/>
    <x v="10"/>
    <n v="0"/>
    <n v="0"/>
    <x v="0"/>
    <x v="2"/>
    <x v="6"/>
    <s v="ING.SALUD"/>
    <s v="EPS"/>
  </r>
  <r>
    <x v="6"/>
    <x v="6"/>
    <x v="26"/>
    <x v="29"/>
    <x v="11"/>
    <n v="0"/>
    <n v="0"/>
    <x v="0"/>
    <x v="2"/>
    <x v="6"/>
    <s v="ING.SALUD"/>
    <s v="MED-PRE"/>
  </r>
  <r>
    <x v="6"/>
    <x v="6"/>
    <x v="27"/>
    <x v="30"/>
    <x v="14"/>
    <n v="0"/>
    <n v="0"/>
    <x v="0"/>
    <x v="2"/>
    <x v="6"/>
    <s v="ING -SERV-SOC"/>
    <m/>
  </r>
  <r>
    <x v="6"/>
    <x v="6"/>
    <x v="28"/>
    <x v="31"/>
    <x v="15"/>
    <n v="123428"/>
    <n v="119457"/>
    <x v="0"/>
    <x v="2"/>
    <x v="6"/>
    <s v="ING -SERV-SOC"/>
    <m/>
  </r>
  <r>
    <x v="6"/>
    <x v="6"/>
    <x v="29"/>
    <x v="32"/>
    <x v="30"/>
    <n v="25391"/>
    <n v="57084"/>
    <x v="0"/>
    <x v="2"/>
    <x v="6"/>
    <s v="ING -SERV-SOC"/>
    <m/>
  </r>
  <r>
    <x v="6"/>
    <x v="6"/>
    <x v="30"/>
    <x v="33"/>
    <x v="17"/>
    <n v="0"/>
    <n v="0"/>
    <x v="0"/>
    <x v="2"/>
    <x v="6"/>
    <s v="ING -SERV-SOC"/>
    <m/>
  </r>
  <r>
    <x v="6"/>
    <x v="6"/>
    <x v="31"/>
    <x v="34"/>
    <x v="18"/>
    <n v="583"/>
    <n v="4699"/>
    <x v="0"/>
    <x v="2"/>
    <x v="6"/>
    <s v="ING -SERV-SOC"/>
    <m/>
  </r>
  <r>
    <x v="6"/>
    <x v="6"/>
    <x v="32"/>
    <x v="35"/>
    <x v="19"/>
    <n v="1861"/>
    <n v="1764"/>
    <x v="0"/>
    <x v="2"/>
    <x v="6"/>
    <s v="ING -SERV-SOC"/>
    <m/>
  </r>
  <r>
    <x v="6"/>
    <x v="6"/>
    <x v="33"/>
    <x v="36"/>
    <x v="20"/>
    <n v="32375"/>
    <n v="31983"/>
    <x v="0"/>
    <x v="2"/>
    <x v="6"/>
    <s v="ING -SERV-SOC"/>
    <m/>
  </r>
  <r>
    <x v="6"/>
    <x v="6"/>
    <x v="34"/>
    <x v="37"/>
    <x v="21"/>
    <n v="74667"/>
    <n v="130684"/>
    <x v="0"/>
    <x v="2"/>
    <x v="6"/>
    <s v="ING -SERV-SOC"/>
    <s v="CREDITO SOCIAL"/>
  </r>
  <r>
    <x v="6"/>
    <x v="6"/>
    <x v="35"/>
    <x v="38"/>
    <x v="22"/>
    <n v="4924"/>
    <n v="2057"/>
    <x v="0"/>
    <x v="2"/>
    <x v="6"/>
    <s v="ING -SERV-SOC"/>
    <m/>
  </r>
  <r>
    <x v="6"/>
    <x v="6"/>
    <x v="36"/>
    <x v="39"/>
    <x v="23"/>
    <n v="1007"/>
    <n v="14054"/>
    <x v="0"/>
    <x v="2"/>
    <x v="6"/>
    <s v="ING -SERV-SOC"/>
    <m/>
  </r>
  <r>
    <x v="6"/>
    <x v="6"/>
    <x v="4"/>
    <x v="40"/>
    <x v="31"/>
    <n v="3543685"/>
    <n v="3156954"/>
    <x v="1"/>
    <x v="1"/>
    <x v="1"/>
    <m/>
    <m/>
  </r>
  <r>
    <x v="6"/>
    <x v="6"/>
    <x v="4"/>
    <x v="5"/>
    <x v="32"/>
    <m/>
    <m/>
    <x v="1"/>
    <x v="1"/>
    <x v="1"/>
    <m/>
    <m/>
  </r>
  <r>
    <x v="6"/>
    <x v="6"/>
    <x v="37"/>
    <x v="41"/>
    <x v="33"/>
    <n v="113648380"/>
    <n v="143937175"/>
    <x v="1"/>
    <x v="1"/>
    <x v="1"/>
    <m/>
    <m/>
  </r>
  <r>
    <x v="7"/>
    <x v="7"/>
    <x v="0"/>
    <x v="0"/>
    <x v="0"/>
    <n v="29861336"/>
    <n v="34223108"/>
    <x v="0"/>
    <x v="0"/>
    <x v="0"/>
    <s v="EMPR. AFILIADAS 4%"/>
    <m/>
  </r>
  <r>
    <x v="7"/>
    <x v="7"/>
    <x v="1"/>
    <x v="1"/>
    <x v="1"/>
    <n v="7889"/>
    <n v="12983"/>
    <x v="0"/>
    <x v="0"/>
    <x v="0"/>
    <s v="OTROS ING."/>
    <m/>
  </r>
  <r>
    <x v="7"/>
    <x v="7"/>
    <x v="2"/>
    <x v="2"/>
    <x v="2"/>
    <n v="585"/>
    <n v="1566"/>
    <x v="0"/>
    <x v="0"/>
    <x v="0"/>
    <s v="OTROS ING."/>
    <m/>
  </r>
  <r>
    <x v="7"/>
    <x v="7"/>
    <x v="3"/>
    <x v="3"/>
    <x v="3"/>
    <n v="43850"/>
    <n v="67296"/>
    <x v="0"/>
    <x v="0"/>
    <x v="0"/>
    <s v="OTROS ING."/>
    <m/>
  </r>
  <r>
    <x v="7"/>
    <x v="7"/>
    <x v="4"/>
    <x v="4"/>
    <x v="4"/>
    <n v="29913660"/>
    <n v="34304953"/>
    <x v="1"/>
    <x v="1"/>
    <x v="1"/>
    <m/>
    <m/>
  </r>
  <r>
    <x v="7"/>
    <x v="7"/>
    <x v="4"/>
    <x v="5"/>
    <x v="5"/>
    <m/>
    <m/>
    <x v="1"/>
    <x v="1"/>
    <x v="1"/>
    <m/>
    <m/>
  </r>
  <r>
    <x v="7"/>
    <x v="7"/>
    <x v="5"/>
    <x v="6"/>
    <x v="6"/>
    <n v="0"/>
    <n v="0"/>
    <x v="0"/>
    <x v="0"/>
    <x v="2"/>
    <s v="ING MERCADEO"/>
    <s v="ING MERCADEO"/>
  </r>
  <r>
    <x v="7"/>
    <x v="7"/>
    <x v="4"/>
    <x v="5"/>
    <x v="7"/>
    <m/>
    <m/>
    <x v="1"/>
    <x v="1"/>
    <x v="1"/>
    <m/>
    <m/>
  </r>
  <r>
    <x v="7"/>
    <x v="7"/>
    <x v="6"/>
    <x v="7"/>
    <x v="8"/>
    <n v="104760103"/>
    <n v="129056243"/>
    <x v="0"/>
    <x v="0"/>
    <x v="3"/>
    <s v="ING.SALUD"/>
    <s v="EPS-S"/>
  </r>
  <r>
    <x v="7"/>
    <x v="7"/>
    <x v="7"/>
    <x v="8"/>
    <x v="9"/>
    <n v="25896633"/>
    <n v="27205453"/>
    <x v="0"/>
    <x v="0"/>
    <x v="3"/>
    <s v="ING.SALUD"/>
    <s v="IPS"/>
  </r>
  <r>
    <x v="7"/>
    <x v="7"/>
    <x v="8"/>
    <x v="9"/>
    <x v="10"/>
    <n v="0"/>
    <n v="0"/>
    <x v="0"/>
    <x v="0"/>
    <x v="3"/>
    <s v="ING.SALUD"/>
    <s v="EPS"/>
  </r>
  <r>
    <x v="7"/>
    <x v="7"/>
    <x v="9"/>
    <x v="10"/>
    <x v="11"/>
    <n v="0"/>
    <n v="0"/>
    <x v="0"/>
    <x v="0"/>
    <x v="3"/>
    <s v="ING.SALUD"/>
    <s v="MED-PRE"/>
  </r>
  <r>
    <x v="7"/>
    <x v="7"/>
    <x v="4"/>
    <x v="5"/>
    <x v="12"/>
    <n v="130656736"/>
    <n v="156261696"/>
    <x v="1"/>
    <x v="1"/>
    <x v="1"/>
    <m/>
    <m/>
  </r>
  <r>
    <x v="7"/>
    <x v="7"/>
    <x v="4"/>
    <x v="5"/>
    <x v="13"/>
    <m/>
    <m/>
    <x v="1"/>
    <x v="1"/>
    <x v="1"/>
    <m/>
    <m/>
  </r>
  <r>
    <x v="7"/>
    <x v="7"/>
    <x v="10"/>
    <x v="11"/>
    <x v="14"/>
    <n v="0"/>
    <n v="0"/>
    <x v="0"/>
    <x v="0"/>
    <x v="4"/>
    <s v="ING -SERV-SOC"/>
    <m/>
  </r>
  <r>
    <x v="7"/>
    <x v="7"/>
    <x v="11"/>
    <x v="12"/>
    <x v="15"/>
    <n v="1759057"/>
    <n v="1895707"/>
    <x v="0"/>
    <x v="0"/>
    <x v="4"/>
    <s v="ING -SERV-SOC"/>
    <m/>
  </r>
  <r>
    <x v="7"/>
    <x v="7"/>
    <x v="12"/>
    <x v="13"/>
    <x v="16"/>
    <n v="935668"/>
    <n v="865457"/>
    <x v="0"/>
    <x v="0"/>
    <x v="4"/>
    <s v="ING -SERV-SOC"/>
    <m/>
  </r>
  <r>
    <x v="7"/>
    <x v="7"/>
    <x v="13"/>
    <x v="14"/>
    <x v="17"/>
    <n v="0"/>
    <n v="0"/>
    <x v="0"/>
    <x v="0"/>
    <x v="4"/>
    <s v="ING -SERV-SOC"/>
    <m/>
  </r>
  <r>
    <x v="7"/>
    <x v="7"/>
    <x v="14"/>
    <x v="15"/>
    <x v="18"/>
    <n v="0"/>
    <n v="0"/>
    <x v="0"/>
    <x v="0"/>
    <x v="4"/>
    <s v="ING -SERV-SOC"/>
    <m/>
  </r>
  <r>
    <x v="7"/>
    <x v="7"/>
    <x v="15"/>
    <x v="16"/>
    <x v="19"/>
    <n v="586532"/>
    <n v="1126890"/>
    <x v="0"/>
    <x v="0"/>
    <x v="4"/>
    <s v="ING -SERV-SOC"/>
    <m/>
  </r>
  <r>
    <x v="7"/>
    <x v="7"/>
    <x v="16"/>
    <x v="17"/>
    <x v="20"/>
    <n v="1850503"/>
    <n v="2761359"/>
    <x v="0"/>
    <x v="0"/>
    <x v="4"/>
    <s v="ING -SERV-SOC"/>
    <m/>
  </r>
  <r>
    <x v="7"/>
    <x v="7"/>
    <x v="17"/>
    <x v="18"/>
    <x v="21"/>
    <n v="583337"/>
    <n v="446574"/>
    <x v="0"/>
    <x v="0"/>
    <x v="4"/>
    <s v="ING -SERV-SOC"/>
    <s v="CREDITO SOCIAL"/>
  </r>
  <r>
    <x v="7"/>
    <x v="7"/>
    <x v="18"/>
    <x v="19"/>
    <x v="22"/>
    <n v="0"/>
    <n v="0"/>
    <x v="0"/>
    <x v="0"/>
    <x v="4"/>
    <s v="ING -SERV-SOC"/>
    <m/>
  </r>
  <r>
    <x v="7"/>
    <x v="7"/>
    <x v="19"/>
    <x v="20"/>
    <x v="23"/>
    <n v="11231"/>
    <n v="119421"/>
    <x v="0"/>
    <x v="0"/>
    <x v="4"/>
    <s v="ING -SERV-SOC"/>
    <m/>
  </r>
  <r>
    <x v="7"/>
    <x v="7"/>
    <x v="4"/>
    <x v="5"/>
    <x v="24"/>
    <n v="5726328"/>
    <n v="7215408"/>
    <x v="1"/>
    <x v="1"/>
    <x v="1"/>
    <m/>
    <m/>
  </r>
  <r>
    <x v="7"/>
    <x v="7"/>
    <x v="20"/>
    <x v="21"/>
    <x v="25"/>
    <n v="242"/>
    <n v="0"/>
    <x v="0"/>
    <x v="0"/>
    <x v="5"/>
    <s v="OTROS ING."/>
    <m/>
  </r>
  <r>
    <x v="7"/>
    <x v="7"/>
    <x v="4"/>
    <x v="22"/>
    <x v="26"/>
    <n v="166296966"/>
    <n v="197782057"/>
    <x v="1"/>
    <x v="1"/>
    <x v="1"/>
    <m/>
    <m/>
  </r>
  <r>
    <x v="7"/>
    <x v="7"/>
    <x v="4"/>
    <x v="23"/>
    <x v="27"/>
    <m/>
    <m/>
    <x v="1"/>
    <x v="1"/>
    <x v="1"/>
    <m/>
    <m/>
  </r>
  <r>
    <x v="7"/>
    <x v="7"/>
    <x v="21"/>
    <x v="24"/>
    <x v="28"/>
    <n v="893569"/>
    <n v="847167"/>
    <x v="0"/>
    <x v="2"/>
    <x v="6"/>
    <s v="OTROS ING."/>
    <m/>
  </r>
  <r>
    <x v="7"/>
    <x v="7"/>
    <x v="22"/>
    <x v="25"/>
    <x v="29"/>
    <n v="0"/>
    <n v="0"/>
    <x v="0"/>
    <x v="2"/>
    <x v="6"/>
    <s v="ING MERCADEO"/>
    <s v="ING MERCADEO"/>
  </r>
  <r>
    <x v="7"/>
    <x v="7"/>
    <x v="23"/>
    <x v="26"/>
    <x v="8"/>
    <n v="4933994"/>
    <n v="7734373"/>
    <x v="0"/>
    <x v="2"/>
    <x v="6"/>
    <s v="ING.SALUD"/>
    <s v="EPS-S"/>
  </r>
  <r>
    <x v="7"/>
    <x v="7"/>
    <x v="24"/>
    <x v="27"/>
    <x v="9"/>
    <n v="50262"/>
    <n v="81378"/>
    <x v="0"/>
    <x v="2"/>
    <x v="6"/>
    <s v="ING.SALUD"/>
    <s v="IPS"/>
  </r>
  <r>
    <x v="7"/>
    <x v="7"/>
    <x v="25"/>
    <x v="28"/>
    <x v="10"/>
    <n v="0"/>
    <n v="0"/>
    <x v="0"/>
    <x v="2"/>
    <x v="6"/>
    <s v="ING.SALUD"/>
    <s v="EPS"/>
  </r>
  <r>
    <x v="7"/>
    <x v="7"/>
    <x v="26"/>
    <x v="29"/>
    <x v="11"/>
    <n v="0"/>
    <n v="0"/>
    <x v="0"/>
    <x v="2"/>
    <x v="6"/>
    <s v="ING.SALUD"/>
    <s v="MED-PRE"/>
  </r>
  <r>
    <x v="7"/>
    <x v="7"/>
    <x v="27"/>
    <x v="30"/>
    <x v="14"/>
    <n v="0"/>
    <n v="0"/>
    <x v="0"/>
    <x v="2"/>
    <x v="6"/>
    <s v="ING -SERV-SOC"/>
    <m/>
  </r>
  <r>
    <x v="7"/>
    <x v="7"/>
    <x v="28"/>
    <x v="31"/>
    <x v="15"/>
    <n v="7918"/>
    <n v="17875"/>
    <x v="0"/>
    <x v="2"/>
    <x v="6"/>
    <s v="ING -SERV-SOC"/>
    <m/>
  </r>
  <r>
    <x v="7"/>
    <x v="7"/>
    <x v="29"/>
    <x v="32"/>
    <x v="30"/>
    <n v="200481"/>
    <n v="206906"/>
    <x v="0"/>
    <x v="2"/>
    <x v="6"/>
    <s v="ING -SERV-SOC"/>
    <m/>
  </r>
  <r>
    <x v="7"/>
    <x v="7"/>
    <x v="30"/>
    <x v="33"/>
    <x v="17"/>
    <n v="0"/>
    <n v="0"/>
    <x v="0"/>
    <x v="2"/>
    <x v="6"/>
    <s v="ING -SERV-SOC"/>
    <m/>
  </r>
  <r>
    <x v="7"/>
    <x v="7"/>
    <x v="31"/>
    <x v="34"/>
    <x v="18"/>
    <n v="0"/>
    <n v="0"/>
    <x v="0"/>
    <x v="2"/>
    <x v="6"/>
    <s v="ING -SERV-SOC"/>
    <m/>
  </r>
  <r>
    <x v="7"/>
    <x v="7"/>
    <x v="32"/>
    <x v="35"/>
    <x v="19"/>
    <n v="0"/>
    <n v="31"/>
    <x v="0"/>
    <x v="2"/>
    <x v="6"/>
    <s v="ING -SERV-SOC"/>
    <m/>
  </r>
  <r>
    <x v="7"/>
    <x v="7"/>
    <x v="33"/>
    <x v="36"/>
    <x v="20"/>
    <n v="339696"/>
    <n v="29883"/>
    <x v="0"/>
    <x v="2"/>
    <x v="6"/>
    <s v="ING -SERV-SOC"/>
    <m/>
  </r>
  <r>
    <x v="7"/>
    <x v="7"/>
    <x v="34"/>
    <x v="37"/>
    <x v="21"/>
    <n v="33534"/>
    <n v="18169"/>
    <x v="0"/>
    <x v="2"/>
    <x v="6"/>
    <s v="ING -SERV-SOC"/>
    <s v="CREDITO SOCIAL"/>
  </r>
  <r>
    <x v="7"/>
    <x v="7"/>
    <x v="35"/>
    <x v="38"/>
    <x v="22"/>
    <n v="0"/>
    <n v="0"/>
    <x v="0"/>
    <x v="2"/>
    <x v="6"/>
    <s v="ING -SERV-SOC"/>
    <m/>
  </r>
  <r>
    <x v="7"/>
    <x v="7"/>
    <x v="36"/>
    <x v="39"/>
    <x v="23"/>
    <n v="6"/>
    <n v="0"/>
    <x v="0"/>
    <x v="2"/>
    <x v="6"/>
    <s v="ING -SERV-SOC"/>
    <m/>
  </r>
  <r>
    <x v="7"/>
    <x v="7"/>
    <x v="4"/>
    <x v="40"/>
    <x v="31"/>
    <n v="6459460"/>
    <n v="8935782"/>
    <x v="1"/>
    <x v="1"/>
    <x v="1"/>
    <m/>
    <m/>
  </r>
  <r>
    <x v="7"/>
    <x v="7"/>
    <x v="4"/>
    <x v="5"/>
    <x v="32"/>
    <m/>
    <m/>
    <x v="1"/>
    <x v="1"/>
    <x v="1"/>
    <m/>
    <m/>
  </r>
  <r>
    <x v="7"/>
    <x v="7"/>
    <x v="37"/>
    <x v="41"/>
    <x v="33"/>
    <n v="172756426"/>
    <n v="206717839"/>
    <x v="1"/>
    <x v="1"/>
    <x v="1"/>
    <m/>
    <m/>
  </r>
  <r>
    <x v="8"/>
    <x v="8"/>
    <x v="0"/>
    <x v="0"/>
    <x v="0"/>
    <n v="70987798"/>
    <n v="73890454"/>
    <x v="0"/>
    <x v="0"/>
    <x v="0"/>
    <s v="EMPR. AFILIADAS 4%"/>
    <m/>
  </r>
  <r>
    <x v="8"/>
    <x v="8"/>
    <x v="1"/>
    <x v="1"/>
    <x v="1"/>
    <n v="0"/>
    <n v="1128"/>
    <x v="0"/>
    <x v="0"/>
    <x v="0"/>
    <s v="OTROS ING."/>
    <m/>
  </r>
  <r>
    <x v="8"/>
    <x v="8"/>
    <x v="2"/>
    <x v="2"/>
    <x v="2"/>
    <n v="2606"/>
    <n v="6961"/>
    <x v="0"/>
    <x v="0"/>
    <x v="0"/>
    <s v="OTROS ING."/>
    <m/>
  </r>
  <r>
    <x v="8"/>
    <x v="8"/>
    <x v="3"/>
    <x v="3"/>
    <x v="3"/>
    <n v="0"/>
    <n v="156"/>
    <x v="0"/>
    <x v="0"/>
    <x v="0"/>
    <s v="OTROS ING."/>
    <m/>
  </r>
  <r>
    <x v="8"/>
    <x v="8"/>
    <x v="4"/>
    <x v="4"/>
    <x v="4"/>
    <n v="70990404"/>
    <n v="73898699"/>
    <x v="1"/>
    <x v="1"/>
    <x v="1"/>
    <m/>
    <m/>
  </r>
  <r>
    <x v="8"/>
    <x v="8"/>
    <x v="4"/>
    <x v="5"/>
    <x v="5"/>
    <m/>
    <m/>
    <x v="1"/>
    <x v="1"/>
    <x v="1"/>
    <m/>
    <m/>
  </r>
  <r>
    <x v="8"/>
    <x v="8"/>
    <x v="5"/>
    <x v="6"/>
    <x v="6"/>
    <n v="0"/>
    <n v="0"/>
    <x v="0"/>
    <x v="0"/>
    <x v="2"/>
    <s v="ING MERCADEO"/>
    <s v="ING MERCADEO"/>
  </r>
  <r>
    <x v="8"/>
    <x v="8"/>
    <x v="4"/>
    <x v="5"/>
    <x v="7"/>
    <m/>
    <m/>
    <x v="1"/>
    <x v="1"/>
    <x v="1"/>
    <m/>
    <m/>
  </r>
  <r>
    <x v="8"/>
    <x v="8"/>
    <x v="6"/>
    <x v="7"/>
    <x v="8"/>
    <n v="50626590"/>
    <n v="64902599"/>
    <x v="0"/>
    <x v="0"/>
    <x v="3"/>
    <s v="ING.SALUD"/>
    <s v="EPS-S"/>
  </r>
  <r>
    <x v="8"/>
    <x v="8"/>
    <x v="7"/>
    <x v="8"/>
    <x v="9"/>
    <n v="3830760"/>
    <n v="4539826"/>
    <x v="0"/>
    <x v="0"/>
    <x v="3"/>
    <s v="ING.SALUD"/>
    <s v="IPS"/>
  </r>
  <r>
    <x v="8"/>
    <x v="8"/>
    <x v="8"/>
    <x v="9"/>
    <x v="10"/>
    <n v="0"/>
    <n v="0"/>
    <x v="0"/>
    <x v="0"/>
    <x v="3"/>
    <s v="ING.SALUD"/>
    <s v="EPS"/>
  </r>
  <r>
    <x v="8"/>
    <x v="8"/>
    <x v="9"/>
    <x v="10"/>
    <x v="11"/>
    <n v="0"/>
    <n v="0"/>
    <x v="0"/>
    <x v="0"/>
    <x v="3"/>
    <s v="ING.SALUD"/>
    <s v="MED-PRE"/>
  </r>
  <r>
    <x v="8"/>
    <x v="8"/>
    <x v="4"/>
    <x v="5"/>
    <x v="12"/>
    <n v="54457350"/>
    <n v="69442425"/>
    <x v="1"/>
    <x v="1"/>
    <x v="1"/>
    <m/>
    <m/>
  </r>
  <r>
    <x v="8"/>
    <x v="8"/>
    <x v="4"/>
    <x v="5"/>
    <x v="13"/>
    <m/>
    <m/>
    <x v="1"/>
    <x v="1"/>
    <x v="1"/>
    <m/>
    <m/>
  </r>
  <r>
    <x v="8"/>
    <x v="8"/>
    <x v="10"/>
    <x v="11"/>
    <x v="14"/>
    <n v="477670"/>
    <n v="377028"/>
    <x v="0"/>
    <x v="0"/>
    <x v="4"/>
    <s v="ING -SERV-SOC"/>
    <m/>
  </r>
  <r>
    <x v="8"/>
    <x v="8"/>
    <x v="11"/>
    <x v="12"/>
    <x v="15"/>
    <n v="380753"/>
    <n v="464672"/>
    <x v="0"/>
    <x v="0"/>
    <x v="4"/>
    <s v="ING -SERV-SOC"/>
    <m/>
  </r>
  <r>
    <x v="8"/>
    <x v="8"/>
    <x v="12"/>
    <x v="13"/>
    <x v="16"/>
    <n v="2258273"/>
    <n v="2094124"/>
    <x v="0"/>
    <x v="0"/>
    <x v="4"/>
    <s v="ING -SERV-SOC"/>
    <m/>
  </r>
  <r>
    <x v="8"/>
    <x v="8"/>
    <x v="13"/>
    <x v="14"/>
    <x v="17"/>
    <n v="3091"/>
    <n v="3391"/>
    <x v="0"/>
    <x v="0"/>
    <x v="4"/>
    <s v="ING -SERV-SOC"/>
    <m/>
  </r>
  <r>
    <x v="8"/>
    <x v="8"/>
    <x v="14"/>
    <x v="15"/>
    <x v="18"/>
    <n v="3437"/>
    <n v="22409"/>
    <x v="0"/>
    <x v="0"/>
    <x v="4"/>
    <s v="ING -SERV-SOC"/>
    <m/>
  </r>
  <r>
    <x v="8"/>
    <x v="8"/>
    <x v="15"/>
    <x v="16"/>
    <x v="19"/>
    <n v="0"/>
    <n v="1054353"/>
    <x v="0"/>
    <x v="0"/>
    <x v="4"/>
    <s v="ING -SERV-SOC"/>
    <m/>
  </r>
  <r>
    <x v="8"/>
    <x v="8"/>
    <x v="16"/>
    <x v="17"/>
    <x v="20"/>
    <n v="5712041"/>
    <n v="6813234"/>
    <x v="0"/>
    <x v="0"/>
    <x v="4"/>
    <s v="ING -SERV-SOC"/>
    <m/>
  </r>
  <r>
    <x v="8"/>
    <x v="8"/>
    <x v="17"/>
    <x v="18"/>
    <x v="21"/>
    <n v="2025487"/>
    <n v="2225418"/>
    <x v="0"/>
    <x v="0"/>
    <x v="4"/>
    <s v="ING -SERV-SOC"/>
    <s v="CREDITO SOCIAL"/>
  </r>
  <r>
    <x v="8"/>
    <x v="8"/>
    <x v="18"/>
    <x v="19"/>
    <x v="22"/>
    <n v="0"/>
    <n v="0"/>
    <x v="0"/>
    <x v="0"/>
    <x v="4"/>
    <s v="ING -SERV-SOC"/>
    <m/>
  </r>
  <r>
    <x v="8"/>
    <x v="8"/>
    <x v="19"/>
    <x v="20"/>
    <x v="23"/>
    <n v="0"/>
    <n v="0"/>
    <x v="0"/>
    <x v="0"/>
    <x v="4"/>
    <s v="ING -SERV-SOC"/>
    <m/>
  </r>
  <r>
    <x v="8"/>
    <x v="8"/>
    <x v="4"/>
    <x v="5"/>
    <x v="24"/>
    <n v="10860752"/>
    <n v="13054629"/>
    <x v="1"/>
    <x v="1"/>
    <x v="1"/>
    <m/>
    <m/>
  </r>
  <r>
    <x v="8"/>
    <x v="8"/>
    <x v="20"/>
    <x v="21"/>
    <x v="25"/>
    <n v="3405"/>
    <n v="1684"/>
    <x v="0"/>
    <x v="0"/>
    <x v="5"/>
    <s v="OTROS ING."/>
    <m/>
  </r>
  <r>
    <x v="8"/>
    <x v="8"/>
    <x v="4"/>
    <x v="22"/>
    <x v="26"/>
    <n v="136311911"/>
    <n v="156397437"/>
    <x v="1"/>
    <x v="1"/>
    <x v="1"/>
    <m/>
    <m/>
  </r>
  <r>
    <x v="8"/>
    <x v="8"/>
    <x v="4"/>
    <x v="23"/>
    <x v="27"/>
    <m/>
    <m/>
    <x v="1"/>
    <x v="1"/>
    <x v="1"/>
    <m/>
    <m/>
  </r>
  <r>
    <x v="8"/>
    <x v="8"/>
    <x v="21"/>
    <x v="24"/>
    <x v="28"/>
    <n v="0"/>
    <n v="0"/>
    <x v="0"/>
    <x v="2"/>
    <x v="6"/>
    <s v="OTROS ING."/>
    <m/>
  </r>
  <r>
    <x v="8"/>
    <x v="8"/>
    <x v="22"/>
    <x v="25"/>
    <x v="29"/>
    <n v="0"/>
    <n v="0"/>
    <x v="0"/>
    <x v="2"/>
    <x v="6"/>
    <s v="ING MERCADEO"/>
    <s v="ING MERCADEO"/>
  </r>
  <r>
    <x v="8"/>
    <x v="8"/>
    <x v="23"/>
    <x v="26"/>
    <x v="8"/>
    <n v="2578181"/>
    <n v="4665154"/>
    <x v="0"/>
    <x v="2"/>
    <x v="6"/>
    <s v="ING.SALUD"/>
    <s v="EPS-S"/>
  </r>
  <r>
    <x v="8"/>
    <x v="8"/>
    <x v="24"/>
    <x v="27"/>
    <x v="9"/>
    <n v="3517"/>
    <n v="4594"/>
    <x v="0"/>
    <x v="2"/>
    <x v="6"/>
    <s v="ING.SALUD"/>
    <s v="IPS"/>
  </r>
  <r>
    <x v="8"/>
    <x v="8"/>
    <x v="25"/>
    <x v="28"/>
    <x v="10"/>
    <n v="0"/>
    <n v="0"/>
    <x v="0"/>
    <x v="2"/>
    <x v="6"/>
    <s v="ING.SALUD"/>
    <s v="EPS"/>
  </r>
  <r>
    <x v="8"/>
    <x v="8"/>
    <x v="26"/>
    <x v="29"/>
    <x v="11"/>
    <n v="0"/>
    <n v="0"/>
    <x v="0"/>
    <x v="2"/>
    <x v="6"/>
    <s v="ING.SALUD"/>
    <s v="MED-PRE"/>
  </r>
  <r>
    <x v="8"/>
    <x v="8"/>
    <x v="27"/>
    <x v="30"/>
    <x v="14"/>
    <n v="219886"/>
    <n v="153764"/>
    <x v="0"/>
    <x v="2"/>
    <x v="6"/>
    <s v="ING -SERV-SOC"/>
    <m/>
  </r>
  <r>
    <x v="8"/>
    <x v="8"/>
    <x v="28"/>
    <x v="31"/>
    <x v="15"/>
    <n v="227550"/>
    <n v="227348"/>
    <x v="0"/>
    <x v="2"/>
    <x v="6"/>
    <s v="ING -SERV-SOC"/>
    <m/>
  </r>
  <r>
    <x v="8"/>
    <x v="8"/>
    <x v="29"/>
    <x v="32"/>
    <x v="30"/>
    <n v="408378"/>
    <n v="341669"/>
    <x v="0"/>
    <x v="2"/>
    <x v="6"/>
    <s v="ING -SERV-SOC"/>
    <m/>
  </r>
  <r>
    <x v="8"/>
    <x v="8"/>
    <x v="30"/>
    <x v="33"/>
    <x v="17"/>
    <n v="163144"/>
    <n v="124063"/>
    <x v="0"/>
    <x v="2"/>
    <x v="6"/>
    <s v="ING -SERV-SOC"/>
    <m/>
  </r>
  <r>
    <x v="8"/>
    <x v="8"/>
    <x v="31"/>
    <x v="34"/>
    <x v="18"/>
    <n v="63864"/>
    <n v="26702"/>
    <x v="0"/>
    <x v="2"/>
    <x v="6"/>
    <s v="ING -SERV-SOC"/>
    <m/>
  </r>
  <r>
    <x v="8"/>
    <x v="8"/>
    <x v="32"/>
    <x v="35"/>
    <x v="19"/>
    <n v="13480"/>
    <n v="23066"/>
    <x v="0"/>
    <x v="2"/>
    <x v="6"/>
    <s v="ING -SERV-SOC"/>
    <m/>
  </r>
  <r>
    <x v="8"/>
    <x v="8"/>
    <x v="33"/>
    <x v="36"/>
    <x v="20"/>
    <n v="1164559"/>
    <n v="1080979"/>
    <x v="0"/>
    <x v="2"/>
    <x v="6"/>
    <s v="ING -SERV-SOC"/>
    <m/>
  </r>
  <r>
    <x v="8"/>
    <x v="8"/>
    <x v="34"/>
    <x v="37"/>
    <x v="21"/>
    <n v="118307"/>
    <n v="199845"/>
    <x v="0"/>
    <x v="2"/>
    <x v="6"/>
    <s v="ING -SERV-SOC"/>
    <s v="CREDITO SOCIAL"/>
  </r>
  <r>
    <x v="8"/>
    <x v="8"/>
    <x v="35"/>
    <x v="38"/>
    <x v="22"/>
    <n v="0"/>
    <n v="0"/>
    <x v="0"/>
    <x v="2"/>
    <x v="6"/>
    <s v="ING -SERV-SOC"/>
    <m/>
  </r>
  <r>
    <x v="8"/>
    <x v="8"/>
    <x v="36"/>
    <x v="39"/>
    <x v="23"/>
    <n v="0"/>
    <n v="0"/>
    <x v="0"/>
    <x v="2"/>
    <x v="6"/>
    <s v="ING -SERV-SOC"/>
    <m/>
  </r>
  <r>
    <x v="8"/>
    <x v="8"/>
    <x v="4"/>
    <x v="40"/>
    <x v="31"/>
    <n v="4960866"/>
    <n v="6847184"/>
    <x v="1"/>
    <x v="1"/>
    <x v="1"/>
    <m/>
    <m/>
  </r>
  <r>
    <x v="8"/>
    <x v="8"/>
    <x v="4"/>
    <x v="5"/>
    <x v="32"/>
    <m/>
    <m/>
    <x v="1"/>
    <x v="1"/>
    <x v="1"/>
    <m/>
    <m/>
  </r>
  <r>
    <x v="8"/>
    <x v="8"/>
    <x v="37"/>
    <x v="41"/>
    <x v="33"/>
    <n v="141272777"/>
    <n v="163244621"/>
    <x v="1"/>
    <x v="1"/>
    <x v="1"/>
    <m/>
    <m/>
  </r>
  <r>
    <x v="9"/>
    <x v="9"/>
    <x v="0"/>
    <x v="0"/>
    <x v="0"/>
    <n v="62012642.144000001"/>
    <n v="67104515.130000003"/>
    <x v="0"/>
    <x v="0"/>
    <x v="0"/>
    <s v="EMPR. AFILIADAS 4%"/>
    <m/>
  </r>
  <r>
    <x v="9"/>
    <x v="9"/>
    <x v="1"/>
    <x v="1"/>
    <x v="1"/>
    <n v="66026.118000000002"/>
    <n v="54126.699000000001"/>
    <x v="0"/>
    <x v="0"/>
    <x v="0"/>
    <s v="OTROS ING."/>
    <m/>
  </r>
  <r>
    <x v="9"/>
    <x v="9"/>
    <x v="2"/>
    <x v="2"/>
    <x v="2"/>
    <n v="309237.18699999998"/>
    <n v="296681.33500000002"/>
    <x v="0"/>
    <x v="0"/>
    <x v="0"/>
    <s v="OTROS ING."/>
    <m/>
  </r>
  <r>
    <x v="9"/>
    <x v="9"/>
    <x v="3"/>
    <x v="3"/>
    <x v="3"/>
    <n v="12283.402"/>
    <n v="6232.4059999999999"/>
    <x v="0"/>
    <x v="0"/>
    <x v="0"/>
    <s v="OTROS ING."/>
    <m/>
  </r>
  <r>
    <x v="9"/>
    <x v="9"/>
    <x v="4"/>
    <x v="4"/>
    <x v="4"/>
    <n v="62400188.851000004"/>
    <n v="67461555.569999993"/>
    <x v="1"/>
    <x v="1"/>
    <x v="1"/>
    <m/>
    <m/>
  </r>
  <r>
    <x v="9"/>
    <x v="9"/>
    <x v="4"/>
    <x v="5"/>
    <x v="5"/>
    <m/>
    <m/>
    <x v="1"/>
    <x v="1"/>
    <x v="1"/>
    <m/>
    <m/>
  </r>
  <r>
    <x v="9"/>
    <x v="9"/>
    <x v="5"/>
    <x v="6"/>
    <x v="6"/>
    <n v="46971336.696000002"/>
    <n v="45217245.799000002"/>
    <x v="0"/>
    <x v="0"/>
    <x v="2"/>
    <s v="ING MERCADEO"/>
    <s v="ING MERCADEO"/>
  </r>
  <r>
    <x v="9"/>
    <x v="9"/>
    <x v="4"/>
    <x v="5"/>
    <x v="7"/>
    <m/>
    <m/>
    <x v="1"/>
    <x v="1"/>
    <x v="1"/>
    <m/>
    <m/>
  </r>
  <r>
    <x v="9"/>
    <x v="9"/>
    <x v="6"/>
    <x v="7"/>
    <x v="8"/>
    <n v="0"/>
    <n v="0"/>
    <x v="0"/>
    <x v="0"/>
    <x v="3"/>
    <s v="ING.SALUD"/>
    <s v="EPS-S"/>
  </r>
  <r>
    <x v="9"/>
    <x v="9"/>
    <x v="7"/>
    <x v="8"/>
    <x v="9"/>
    <n v="31388474.160999998"/>
    <n v="32470676.146000002"/>
    <x v="0"/>
    <x v="0"/>
    <x v="3"/>
    <s v="ING.SALUD"/>
    <s v="IPS"/>
  </r>
  <r>
    <x v="9"/>
    <x v="9"/>
    <x v="8"/>
    <x v="9"/>
    <x v="10"/>
    <n v="0"/>
    <n v="0"/>
    <x v="0"/>
    <x v="0"/>
    <x v="3"/>
    <s v="ING.SALUD"/>
    <s v="EPS"/>
  </r>
  <r>
    <x v="9"/>
    <x v="9"/>
    <x v="9"/>
    <x v="10"/>
    <x v="11"/>
    <n v="0"/>
    <n v="0"/>
    <x v="0"/>
    <x v="0"/>
    <x v="3"/>
    <s v="ING.SALUD"/>
    <s v="MED-PRE"/>
  </r>
  <r>
    <x v="9"/>
    <x v="9"/>
    <x v="4"/>
    <x v="5"/>
    <x v="12"/>
    <n v="31388474.160999998"/>
    <n v="32470676.146000002"/>
    <x v="1"/>
    <x v="1"/>
    <x v="1"/>
    <m/>
    <m/>
  </r>
  <r>
    <x v="9"/>
    <x v="9"/>
    <x v="4"/>
    <x v="5"/>
    <x v="13"/>
    <m/>
    <m/>
    <x v="1"/>
    <x v="1"/>
    <x v="1"/>
    <m/>
    <m/>
  </r>
  <r>
    <x v="9"/>
    <x v="9"/>
    <x v="10"/>
    <x v="11"/>
    <x v="14"/>
    <n v="1007875.983"/>
    <n v="467360.4"/>
    <x v="0"/>
    <x v="0"/>
    <x v="4"/>
    <s v="ING -SERV-SOC"/>
    <m/>
  </r>
  <r>
    <x v="9"/>
    <x v="9"/>
    <x v="11"/>
    <x v="12"/>
    <x v="15"/>
    <n v="963842.16599999997"/>
    <n v="1030378.289"/>
    <x v="0"/>
    <x v="0"/>
    <x v="4"/>
    <s v="ING -SERV-SOC"/>
    <m/>
  </r>
  <r>
    <x v="9"/>
    <x v="9"/>
    <x v="12"/>
    <x v="13"/>
    <x v="16"/>
    <n v="1738216.8130000001"/>
    <n v="740224.91500000004"/>
    <x v="0"/>
    <x v="0"/>
    <x v="4"/>
    <s v="ING -SERV-SOC"/>
    <m/>
  </r>
  <r>
    <x v="9"/>
    <x v="9"/>
    <x v="13"/>
    <x v="14"/>
    <x v="17"/>
    <n v="0"/>
    <n v="0"/>
    <x v="0"/>
    <x v="0"/>
    <x v="4"/>
    <s v="ING -SERV-SOC"/>
    <m/>
  </r>
  <r>
    <x v="9"/>
    <x v="9"/>
    <x v="14"/>
    <x v="15"/>
    <x v="18"/>
    <n v="1318.373"/>
    <n v="0"/>
    <x v="0"/>
    <x v="0"/>
    <x v="4"/>
    <s v="ING -SERV-SOC"/>
    <m/>
  </r>
  <r>
    <x v="9"/>
    <x v="9"/>
    <x v="15"/>
    <x v="16"/>
    <x v="19"/>
    <n v="614002.05900000001"/>
    <n v="600641.37699999998"/>
    <x v="0"/>
    <x v="0"/>
    <x v="4"/>
    <s v="ING -SERV-SOC"/>
    <m/>
  </r>
  <r>
    <x v="9"/>
    <x v="9"/>
    <x v="16"/>
    <x v="17"/>
    <x v="20"/>
    <n v="5370428.0669999998"/>
    <n v="4752687.6459999997"/>
    <x v="0"/>
    <x v="0"/>
    <x v="4"/>
    <s v="ING -SERV-SOC"/>
    <m/>
  </r>
  <r>
    <x v="9"/>
    <x v="9"/>
    <x v="17"/>
    <x v="18"/>
    <x v="21"/>
    <n v="2409033.56"/>
    <n v="2837040.7719999999"/>
    <x v="0"/>
    <x v="0"/>
    <x v="4"/>
    <s v="ING -SERV-SOC"/>
    <s v="CREDITO SOCIAL"/>
  </r>
  <r>
    <x v="9"/>
    <x v="9"/>
    <x v="18"/>
    <x v="19"/>
    <x v="22"/>
    <n v="0"/>
    <n v="0"/>
    <x v="0"/>
    <x v="0"/>
    <x v="4"/>
    <s v="ING -SERV-SOC"/>
    <m/>
  </r>
  <r>
    <x v="9"/>
    <x v="9"/>
    <x v="19"/>
    <x v="20"/>
    <x v="23"/>
    <n v="917239.49800000002"/>
    <n v="889163.696"/>
    <x v="0"/>
    <x v="0"/>
    <x v="4"/>
    <s v="ING -SERV-SOC"/>
    <m/>
  </r>
  <r>
    <x v="9"/>
    <x v="9"/>
    <x v="4"/>
    <x v="5"/>
    <x v="24"/>
    <n v="13021956.518999999"/>
    <n v="11317497.095000001"/>
    <x v="1"/>
    <x v="1"/>
    <x v="1"/>
    <m/>
    <m/>
  </r>
  <r>
    <x v="9"/>
    <x v="9"/>
    <x v="20"/>
    <x v="21"/>
    <x v="25"/>
    <n v="25.347000000000001"/>
    <n v="0"/>
    <x v="0"/>
    <x v="0"/>
    <x v="5"/>
    <s v="OTROS ING."/>
    <m/>
  </r>
  <r>
    <x v="9"/>
    <x v="9"/>
    <x v="4"/>
    <x v="22"/>
    <x v="26"/>
    <n v="153781981.574"/>
    <n v="156466974.60999998"/>
    <x v="1"/>
    <x v="1"/>
    <x v="1"/>
    <m/>
    <m/>
  </r>
  <r>
    <x v="9"/>
    <x v="9"/>
    <x v="4"/>
    <x v="23"/>
    <x v="27"/>
    <m/>
    <m/>
    <x v="1"/>
    <x v="1"/>
    <x v="1"/>
    <m/>
    <m/>
  </r>
  <r>
    <x v="9"/>
    <x v="9"/>
    <x v="21"/>
    <x v="24"/>
    <x v="28"/>
    <n v="2299032.0269999998"/>
    <n v="1555732.5249999999"/>
    <x v="0"/>
    <x v="2"/>
    <x v="6"/>
    <s v="OTROS ING."/>
    <m/>
  </r>
  <r>
    <x v="9"/>
    <x v="9"/>
    <x v="22"/>
    <x v="25"/>
    <x v="29"/>
    <n v="653335.00900000008"/>
    <n v="643961.03799999994"/>
    <x v="0"/>
    <x v="2"/>
    <x v="6"/>
    <s v="ING MERCADEO"/>
    <s v="ING MERCADEO"/>
  </r>
  <r>
    <x v="9"/>
    <x v="9"/>
    <x v="23"/>
    <x v="26"/>
    <x v="8"/>
    <n v="0"/>
    <n v="0"/>
    <x v="0"/>
    <x v="2"/>
    <x v="6"/>
    <s v="ING.SALUD"/>
    <s v="EPS-S"/>
  </r>
  <r>
    <x v="9"/>
    <x v="9"/>
    <x v="24"/>
    <x v="27"/>
    <x v="9"/>
    <n v="1872186.433"/>
    <n v="2528090.798"/>
    <x v="0"/>
    <x v="2"/>
    <x v="6"/>
    <s v="ING.SALUD"/>
    <s v="IPS"/>
  </r>
  <r>
    <x v="9"/>
    <x v="9"/>
    <x v="25"/>
    <x v="28"/>
    <x v="10"/>
    <n v="0"/>
    <n v="0"/>
    <x v="0"/>
    <x v="2"/>
    <x v="6"/>
    <s v="ING.SALUD"/>
    <s v="EPS"/>
  </r>
  <r>
    <x v="9"/>
    <x v="9"/>
    <x v="26"/>
    <x v="29"/>
    <x v="11"/>
    <n v="0"/>
    <n v="0"/>
    <x v="0"/>
    <x v="2"/>
    <x v="6"/>
    <s v="ING.SALUD"/>
    <s v="MED-PRE"/>
  </r>
  <r>
    <x v="9"/>
    <x v="9"/>
    <x v="27"/>
    <x v="30"/>
    <x v="14"/>
    <n v="563.54899999999998"/>
    <n v="6582.3850000000002"/>
    <x v="0"/>
    <x v="2"/>
    <x v="6"/>
    <s v="ING -SERV-SOC"/>
    <m/>
  </r>
  <r>
    <x v="9"/>
    <x v="9"/>
    <x v="28"/>
    <x v="31"/>
    <x v="15"/>
    <n v="26503.472000000002"/>
    <n v="34718.231"/>
    <x v="0"/>
    <x v="2"/>
    <x v="6"/>
    <s v="ING -SERV-SOC"/>
    <m/>
  </r>
  <r>
    <x v="9"/>
    <x v="9"/>
    <x v="29"/>
    <x v="32"/>
    <x v="30"/>
    <n v="44095.938000000002"/>
    <n v="80164.990999999995"/>
    <x v="0"/>
    <x v="2"/>
    <x v="6"/>
    <s v="ING -SERV-SOC"/>
    <m/>
  </r>
  <r>
    <x v="9"/>
    <x v="9"/>
    <x v="30"/>
    <x v="33"/>
    <x v="17"/>
    <n v="0"/>
    <n v="0"/>
    <x v="0"/>
    <x v="2"/>
    <x v="6"/>
    <s v="ING -SERV-SOC"/>
    <m/>
  </r>
  <r>
    <x v="9"/>
    <x v="9"/>
    <x v="31"/>
    <x v="34"/>
    <x v="18"/>
    <n v="32148.901999999998"/>
    <n v="37762.945"/>
    <x v="0"/>
    <x v="2"/>
    <x v="6"/>
    <s v="ING -SERV-SOC"/>
    <m/>
  </r>
  <r>
    <x v="9"/>
    <x v="9"/>
    <x v="32"/>
    <x v="35"/>
    <x v="19"/>
    <n v="5.6260000000000003"/>
    <n v="14919.163"/>
    <x v="0"/>
    <x v="2"/>
    <x v="6"/>
    <s v="ING -SERV-SOC"/>
    <m/>
  </r>
  <r>
    <x v="9"/>
    <x v="9"/>
    <x v="33"/>
    <x v="36"/>
    <x v="20"/>
    <n v="277045.55900000001"/>
    <n v="672058.44799999997"/>
    <x v="0"/>
    <x v="2"/>
    <x v="6"/>
    <s v="ING -SERV-SOC"/>
    <m/>
  </r>
  <r>
    <x v="9"/>
    <x v="9"/>
    <x v="34"/>
    <x v="37"/>
    <x v="21"/>
    <n v="64883.553"/>
    <n v="82989.638999999996"/>
    <x v="0"/>
    <x v="2"/>
    <x v="6"/>
    <s v="ING -SERV-SOC"/>
    <s v="CREDITO SOCIAL"/>
  </r>
  <r>
    <x v="9"/>
    <x v="9"/>
    <x v="35"/>
    <x v="38"/>
    <x v="22"/>
    <n v="0"/>
    <n v="0"/>
    <x v="0"/>
    <x v="2"/>
    <x v="6"/>
    <s v="ING -SERV-SOC"/>
    <m/>
  </r>
  <r>
    <x v="9"/>
    <x v="9"/>
    <x v="36"/>
    <x v="39"/>
    <x v="23"/>
    <n v="0"/>
    <n v="22520.044999999998"/>
    <x v="0"/>
    <x v="2"/>
    <x v="6"/>
    <s v="ING -SERV-SOC"/>
    <m/>
  </r>
  <r>
    <x v="9"/>
    <x v="9"/>
    <x v="4"/>
    <x v="40"/>
    <x v="31"/>
    <n v="5269800.068"/>
    <n v="5679500.2079999996"/>
    <x v="1"/>
    <x v="1"/>
    <x v="1"/>
    <m/>
    <m/>
  </r>
  <r>
    <x v="9"/>
    <x v="9"/>
    <x v="4"/>
    <x v="5"/>
    <x v="32"/>
    <m/>
    <m/>
    <x v="1"/>
    <x v="1"/>
    <x v="1"/>
    <m/>
    <m/>
  </r>
  <r>
    <x v="9"/>
    <x v="9"/>
    <x v="37"/>
    <x v="41"/>
    <x v="33"/>
    <n v="159051781.64199999"/>
    <n v="162146474.81799999"/>
    <x v="1"/>
    <x v="1"/>
    <x v="1"/>
    <m/>
    <m/>
  </r>
  <r>
    <x v="10"/>
    <x v="10"/>
    <x v="0"/>
    <x v="0"/>
    <x v="0"/>
    <n v="14011415"/>
    <n v="15506678"/>
    <x v="0"/>
    <x v="0"/>
    <x v="0"/>
    <s v="EMPR. AFILIADAS 4%"/>
    <m/>
  </r>
  <r>
    <x v="10"/>
    <x v="10"/>
    <x v="1"/>
    <x v="1"/>
    <x v="1"/>
    <n v="6433"/>
    <n v="8966"/>
    <x v="0"/>
    <x v="0"/>
    <x v="0"/>
    <s v="OTROS ING."/>
    <m/>
  </r>
  <r>
    <x v="10"/>
    <x v="10"/>
    <x v="2"/>
    <x v="2"/>
    <x v="2"/>
    <n v="0"/>
    <n v="0"/>
    <x v="0"/>
    <x v="0"/>
    <x v="0"/>
    <s v="OTROS ING."/>
    <m/>
  </r>
  <r>
    <x v="10"/>
    <x v="10"/>
    <x v="3"/>
    <x v="3"/>
    <x v="3"/>
    <n v="0"/>
    <n v="0"/>
    <x v="0"/>
    <x v="0"/>
    <x v="0"/>
    <s v="OTROS ING."/>
    <m/>
  </r>
  <r>
    <x v="10"/>
    <x v="10"/>
    <x v="4"/>
    <x v="4"/>
    <x v="4"/>
    <n v="14017848"/>
    <n v="15515644"/>
    <x v="1"/>
    <x v="1"/>
    <x v="1"/>
    <m/>
    <m/>
  </r>
  <r>
    <x v="10"/>
    <x v="10"/>
    <x v="4"/>
    <x v="5"/>
    <x v="5"/>
    <m/>
    <m/>
    <x v="1"/>
    <x v="1"/>
    <x v="1"/>
    <m/>
    <m/>
  </r>
  <r>
    <x v="10"/>
    <x v="10"/>
    <x v="5"/>
    <x v="6"/>
    <x v="6"/>
    <n v="1347544"/>
    <n v="1418806"/>
    <x v="0"/>
    <x v="0"/>
    <x v="2"/>
    <s v="ING MERCADEO"/>
    <s v="ING MERCADEO"/>
  </r>
  <r>
    <x v="10"/>
    <x v="10"/>
    <x v="4"/>
    <x v="5"/>
    <x v="7"/>
    <m/>
    <m/>
    <x v="1"/>
    <x v="1"/>
    <x v="1"/>
    <m/>
    <m/>
  </r>
  <r>
    <x v="10"/>
    <x v="10"/>
    <x v="6"/>
    <x v="7"/>
    <x v="8"/>
    <n v="0"/>
    <n v="0"/>
    <x v="0"/>
    <x v="0"/>
    <x v="3"/>
    <s v="ING.SALUD"/>
    <s v="EPS-S"/>
  </r>
  <r>
    <x v="10"/>
    <x v="10"/>
    <x v="7"/>
    <x v="8"/>
    <x v="9"/>
    <n v="643416"/>
    <n v="1507"/>
    <x v="0"/>
    <x v="0"/>
    <x v="3"/>
    <s v="ING.SALUD"/>
    <s v="IPS"/>
  </r>
  <r>
    <x v="10"/>
    <x v="10"/>
    <x v="8"/>
    <x v="9"/>
    <x v="10"/>
    <n v="0"/>
    <n v="0"/>
    <x v="0"/>
    <x v="0"/>
    <x v="3"/>
    <s v="ING.SALUD"/>
    <s v="EPS"/>
  </r>
  <r>
    <x v="10"/>
    <x v="10"/>
    <x v="9"/>
    <x v="10"/>
    <x v="11"/>
    <n v="0"/>
    <n v="0"/>
    <x v="0"/>
    <x v="0"/>
    <x v="3"/>
    <s v="ING.SALUD"/>
    <s v="MED-PRE"/>
  </r>
  <r>
    <x v="10"/>
    <x v="10"/>
    <x v="4"/>
    <x v="5"/>
    <x v="12"/>
    <n v="643416"/>
    <n v="1507"/>
    <x v="1"/>
    <x v="1"/>
    <x v="1"/>
    <m/>
    <m/>
  </r>
  <r>
    <x v="10"/>
    <x v="10"/>
    <x v="4"/>
    <x v="5"/>
    <x v="13"/>
    <m/>
    <m/>
    <x v="1"/>
    <x v="1"/>
    <x v="1"/>
    <m/>
    <m/>
  </r>
  <r>
    <x v="10"/>
    <x v="10"/>
    <x v="10"/>
    <x v="11"/>
    <x v="14"/>
    <n v="14416"/>
    <n v="14262"/>
    <x v="0"/>
    <x v="0"/>
    <x v="4"/>
    <s v="ING -SERV-SOC"/>
    <m/>
  </r>
  <r>
    <x v="10"/>
    <x v="10"/>
    <x v="11"/>
    <x v="12"/>
    <x v="15"/>
    <n v="360899"/>
    <n v="420828"/>
    <x v="0"/>
    <x v="0"/>
    <x v="4"/>
    <s v="ING -SERV-SOC"/>
    <m/>
  </r>
  <r>
    <x v="10"/>
    <x v="10"/>
    <x v="12"/>
    <x v="13"/>
    <x v="16"/>
    <n v="379549"/>
    <n v="351155"/>
    <x v="0"/>
    <x v="0"/>
    <x v="4"/>
    <s v="ING -SERV-SOC"/>
    <m/>
  </r>
  <r>
    <x v="10"/>
    <x v="10"/>
    <x v="13"/>
    <x v="14"/>
    <x v="17"/>
    <n v="542"/>
    <n v="485"/>
    <x v="0"/>
    <x v="0"/>
    <x v="4"/>
    <s v="ING -SERV-SOC"/>
    <m/>
  </r>
  <r>
    <x v="10"/>
    <x v="10"/>
    <x v="14"/>
    <x v="15"/>
    <x v="18"/>
    <n v="177185"/>
    <n v="136308"/>
    <x v="0"/>
    <x v="0"/>
    <x v="4"/>
    <s v="ING -SERV-SOC"/>
    <m/>
  </r>
  <r>
    <x v="10"/>
    <x v="10"/>
    <x v="15"/>
    <x v="16"/>
    <x v="19"/>
    <n v="410209"/>
    <n v="124088"/>
    <x v="0"/>
    <x v="0"/>
    <x v="4"/>
    <s v="ING -SERV-SOC"/>
    <m/>
  </r>
  <r>
    <x v="10"/>
    <x v="10"/>
    <x v="16"/>
    <x v="17"/>
    <x v="20"/>
    <n v="1215727"/>
    <n v="1838693"/>
    <x v="0"/>
    <x v="0"/>
    <x v="4"/>
    <s v="ING -SERV-SOC"/>
    <m/>
  </r>
  <r>
    <x v="10"/>
    <x v="10"/>
    <x v="17"/>
    <x v="18"/>
    <x v="21"/>
    <n v="338594"/>
    <n v="351599"/>
    <x v="0"/>
    <x v="0"/>
    <x v="4"/>
    <s v="ING -SERV-SOC"/>
    <s v="CREDITO SOCIAL"/>
  </r>
  <r>
    <x v="10"/>
    <x v="10"/>
    <x v="18"/>
    <x v="19"/>
    <x v="22"/>
    <n v="0"/>
    <n v="0"/>
    <x v="0"/>
    <x v="0"/>
    <x v="4"/>
    <s v="ING -SERV-SOC"/>
    <m/>
  </r>
  <r>
    <x v="10"/>
    <x v="10"/>
    <x v="19"/>
    <x v="20"/>
    <x v="23"/>
    <n v="134767"/>
    <n v="166286"/>
    <x v="0"/>
    <x v="0"/>
    <x v="4"/>
    <s v="ING -SERV-SOC"/>
    <m/>
  </r>
  <r>
    <x v="10"/>
    <x v="10"/>
    <x v="4"/>
    <x v="5"/>
    <x v="24"/>
    <n v="3031888"/>
    <n v="3403704"/>
    <x v="1"/>
    <x v="1"/>
    <x v="1"/>
    <m/>
    <m/>
  </r>
  <r>
    <x v="10"/>
    <x v="10"/>
    <x v="20"/>
    <x v="21"/>
    <x v="25"/>
    <n v="0"/>
    <n v="0"/>
    <x v="0"/>
    <x v="0"/>
    <x v="5"/>
    <s v="OTROS ING."/>
    <m/>
  </r>
  <r>
    <x v="10"/>
    <x v="10"/>
    <x v="4"/>
    <x v="22"/>
    <x v="26"/>
    <n v="19040696"/>
    <n v="20339661"/>
    <x v="1"/>
    <x v="1"/>
    <x v="1"/>
    <m/>
    <m/>
  </r>
  <r>
    <x v="10"/>
    <x v="10"/>
    <x v="4"/>
    <x v="23"/>
    <x v="27"/>
    <m/>
    <m/>
    <x v="1"/>
    <x v="1"/>
    <x v="1"/>
    <m/>
    <m/>
  </r>
  <r>
    <x v="10"/>
    <x v="10"/>
    <x v="21"/>
    <x v="24"/>
    <x v="28"/>
    <n v="244761"/>
    <n v="510159"/>
    <x v="0"/>
    <x v="2"/>
    <x v="6"/>
    <s v="OTROS ING."/>
    <m/>
  </r>
  <r>
    <x v="10"/>
    <x v="10"/>
    <x v="22"/>
    <x v="25"/>
    <x v="29"/>
    <n v="24068"/>
    <n v="32361"/>
    <x v="0"/>
    <x v="2"/>
    <x v="6"/>
    <s v="ING MERCADEO"/>
    <s v="ING MERCADEO"/>
  </r>
  <r>
    <x v="10"/>
    <x v="10"/>
    <x v="23"/>
    <x v="26"/>
    <x v="8"/>
    <n v="2786833"/>
    <n v="59876"/>
    <x v="0"/>
    <x v="2"/>
    <x v="6"/>
    <s v="ING.SALUD"/>
    <s v="EPS-S"/>
  </r>
  <r>
    <x v="10"/>
    <x v="10"/>
    <x v="24"/>
    <x v="27"/>
    <x v="9"/>
    <n v="8003"/>
    <n v="3190"/>
    <x v="0"/>
    <x v="2"/>
    <x v="6"/>
    <s v="ING.SALUD"/>
    <s v="IPS"/>
  </r>
  <r>
    <x v="10"/>
    <x v="10"/>
    <x v="25"/>
    <x v="28"/>
    <x v="10"/>
    <n v="0"/>
    <n v="0"/>
    <x v="0"/>
    <x v="2"/>
    <x v="6"/>
    <s v="ING.SALUD"/>
    <s v="EPS"/>
  </r>
  <r>
    <x v="10"/>
    <x v="10"/>
    <x v="26"/>
    <x v="29"/>
    <x v="11"/>
    <n v="0"/>
    <n v="0"/>
    <x v="0"/>
    <x v="2"/>
    <x v="6"/>
    <s v="ING.SALUD"/>
    <s v="MED-PRE"/>
  </r>
  <r>
    <x v="10"/>
    <x v="10"/>
    <x v="27"/>
    <x v="30"/>
    <x v="14"/>
    <n v="0"/>
    <n v="0"/>
    <x v="0"/>
    <x v="2"/>
    <x v="6"/>
    <s v="ING -SERV-SOC"/>
    <m/>
  </r>
  <r>
    <x v="10"/>
    <x v="10"/>
    <x v="28"/>
    <x v="31"/>
    <x v="15"/>
    <n v="14536"/>
    <n v="5846"/>
    <x v="0"/>
    <x v="2"/>
    <x v="6"/>
    <s v="ING -SERV-SOC"/>
    <m/>
  </r>
  <r>
    <x v="10"/>
    <x v="10"/>
    <x v="29"/>
    <x v="32"/>
    <x v="30"/>
    <n v="5733"/>
    <n v="5494"/>
    <x v="0"/>
    <x v="2"/>
    <x v="6"/>
    <s v="ING -SERV-SOC"/>
    <m/>
  </r>
  <r>
    <x v="10"/>
    <x v="10"/>
    <x v="30"/>
    <x v="33"/>
    <x v="17"/>
    <n v="0"/>
    <n v="0"/>
    <x v="0"/>
    <x v="2"/>
    <x v="6"/>
    <s v="ING -SERV-SOC"/>
    <m/>
  </r>
  <r>
    <x v="10"/>
    <x v="10"/>
    <x v="31"/>
    <x v="34"/>
    <x v="18"/>
    <n v="24318"/>
    <n v="25388"/>
    <x v="0"/>
    <x v="2"/>
    <x v="6"/>
    <s v="ING -SERV-SOC"/>
    <m/>
  </r>
  <r>
    <x v="10"/>
    <x v="10"/>
    <x v="32"/>
    <x v="35"/>
    <x v="19"/>
    <n v="0"/>
    <n v="9"/>
    <x v="0"/>
    <x v="2"/>
    <x v="6"/>
    <s v="ING -SERV-SOC"/>
    <m/>
  </r>
  <r>
    <x v="10"/>
    <x v="10"/>
    <x v="33"/>
    <x v="36"/>
    <x v="20"/>
    <n v="8617"/>
    <n v="14964"/>
    <x v="0"/>
    <x v="2"/>
    <x v="6"/>
    <s v="ING -SERV-SOC"/>
    <m/>
  </r>
  <r>
    <x v="10"/>
    <x v="10"/>
    <x v="34"/>
    <x v="37"/>
    <x v="21"/>
    <n v="11067"/>
    <n v="13013"/>
    <x v="0"/>
    <x v="2"/>
    <x v="6"/>
    <s v="ING -SERV-SOC"/>
    <s v="CREDITO SOCIAL"/>
  </r>
  <r>
    <x v="10"/>
    <x v="10"/>
    <x v="35"/>
    <x v="38"/>
    <x v="22"/>
    <n v="0"/>
    <n v="0"/>
    <x v="0"/>
    <x v="2"/>
    <x v="6"/>
    <s v="ING -SERV-SOC"/>
    <m/>
  </r>
  <r>
    <x v="10"/>
    <x v="10"/>
    <x v="36"/>
    <x v="39"/>
    <x v="23"/>
    <n v="131678"/>
    <n v="66135"/>
    <x v="0"/>
    <x v="2"/>
    <x v="6"/>
    <s v="ING -SERV-SOC"/>
    <m/>
  </r>
  <r>
    <x v="10"/>
    <x v="10"/>
    <x v="4"/>
    <x v="40"/>
    <x v="31"/>
    <n v="3259614"/>
    <n v="736435"/>
    <x v="1"/>
    <x v="1"/>
    <x v="1"/>
    <m/>
    <m/>
  </r>
  <r>
    <x v="10"/>
    <x v="10"/>
    <x v="4"/>
    <x v="5"/>
    <x v="32"/>
    <m/>
    <m/>
    <x v="1"/>
    <x v="1"/>
    <x v="1"/>
    <m/>
    <m/>
  </r>
  <r>
    <x v="10"/>
    <x v="10"/>
    <x v="37"/>
    <x v="41"/>
    <x v="33"/>
    <n v="22300310"/>
    <n v="21076096"/>
    <x v="1"/>
    <x v="1"/>
    <x v="1"/>
    <m/>
    <m/>
  </r>
  <r>
    <x v="11"/>
    <x v="11"/>
    <x v="0"/>
    <x v="0"/>
    <x v="0"/>
    <n v="50225481.079000004"/>
    <n v="55643310.708999999"/>
    <x v="0"/>
    <x v="0"/>
    <x v="0"/>
    <s v="EMPR. AFILIADAS 4%"/>
    <m/>
  </r>
  <r>
    <x v="11"/>
    <x v="11"/>
    <x v="1"/>
    <x v="1"/>
    <x v="1"/>
    <n v="0"/>
    <n v="9135.17"/>
    <x v="0"/>
    <x v="0"/>
    <x v="0"/>
    <s v="OTROS ING."/>
    <m/>
  </r>
  <r>
    <x v="11"/>
    <x v="11"/>
    <x v="2"/>
    <x v="2"/>
    <x v="2"/>
    <n v="0"/>
    <n v="1129.962"/>
    <x v="0"/>
    <x v="0"/>
    <x v="0"/>
    <s v="OTROS ING."/>
    <m/>
  </r>
  <r>
    <x v="11"/>
    <x v="11"/>
    <x v="3"/>
    <x v="3"/>
    <x v="3"/>
    <n v="0"/>
    <n v="513.02800000000002"/>
    <x v="0"/>
    <x v="0"/>
    <x v="0"/>
    <s v="OTROS ING."/>
    <m/>
  </r>
  <r>
    <x v="11"/>
    <x v="11"/>
    <x v="4"/>
    <x v="4"/>
    <x v="4"/>
    <n v="50225481.079000004"/>
    <n v="55654088.868999995"/>
    <x v="1"/>
    <x v="1"/>
    <x v="1"/>
    <m/>
    <m/>
  </r>
  <r>
    <x v="11"/>
    <x v="11"/>
    <x v="4"/>
    <x v="5"/>
    <x v="5"/>
    <m/>
    <m/>
    <x v="1"/>
    <x v="1"/>
    <x v="1"/>
    <m/>
    <m/>
  </r>
  <r>
    <x v="11"/>
    <x v="11"/>
    <x v="5"/>
    <x v="6"/>
    <x v="6"/>
    <n v="0"/>
    <n v="0"/>
    <x v="0"/>
    <x v="0"/>
    <x v="2"/>
    <s v="ING MERCADEO"/>
    <s v="ING MERCADEO"/>
  </r>
  <r>
    <x v="11"/>
    <x v="11"/>
    <x v="4"/>
    <x v="5"/>
    <x v="7"/>
    <m/>
    <m/>
    <x v="1"/>
    <x v="1"/>
    <x v="1"/>
    <m/>
    <m/>
  </r>
  <r>
    <x v="11"/>
    <x v="11"/>
    <x v="6"/>
    <x v="7"/>
    <x v="8"/>
    <n v="0"/>
    <n v="0"/>
    <x v="0"/>
    <x v="0"/>
    <x v="3"/>
    <s v="ING.SALUD"/>
    <s v="EPS-S"/>
  </r>
  <r>
    <x v="11"/>
    <x v="11"/>
    <x v="7"/>
    <x v="8"/>
    <x v="9"/>
    <n v="5313016.4975300003"/>
    <n v="8054353.9001399996"/>
    <x v="0"/>
    <x v="0"/>
    <x v="3"/>
    <s v="ING.SALUD"/>
    <s v="IPS"/>
  </r>
  <r>
    <x v="11"/>
    <x v="11"/>
    <x v="8"/>
    <x v="9"/>
    <x v="10"/>
    <n v="0"/>
    <n v="0"/>
    <x v="0"/>
    <x v="0"/>
    <x v="3"/>
    <s v="ING.SALUD"/>
    <s v="EPS"/>
  </r>
  <r>
    <x v="11"/>
    <x v="11"/>
    <x v="9"/>
    <x v="10"/>
    <x v="11"/>
    <n v="0"/>
    <n v="0"/>
    <x v="0"/>
    <x v="0"/>
    <x v="3"/>
    <s v="ING.SALUD"/>
    <s v="MED-PRE"/>
  </r>
  <r>
    <x v="11"/>
    <x v="11"/>
    <x v="4"/>
    <x v="5"/>
    <x v="12"/>
    <n v="5313016.4975300003"/>
    <n v="8054353.9001399996"/>
    <x v="1"/>
    <x v="1"/>
    <x v="1"/>
    <m/>
    <m/>
  </r>
  <r>
    <x v="11"/>
    <x v="11"/>
    <x v="4"/>
    <x v="5"/>
    <x v="13"/>
    <m/>
    <m/>
    <x v="1"/>
    <x v="1"/>
    <x v="1"/>
    <m/>
    <m/>
  </r>
  <r>
    <x v="11"/>
    <x v="11"/>
    <x v="10"/>
    <x v="11"/>
    <x v="14"/>
    <n v="0"/>
    <n v="0"/>
    <x v="0"/>
    <x v="0"/>
    <x v="4"/>
    <s v="ING -SERV-SOC"/>
    <m/>
  </r>
  <r>
    <x v="11"/>
    <x v="11"/>
    <x v="11"/>
    <x v="12"/>
    <x v="15"/>
    <n v="0"/>
    <n v="680968.84025999997"/>
    <x v="0"/>
    <x v="0"/>
    <x v="4"/>
    <s v="ING -SERV-SOC"/>
    <m/>
  </r>
  <r>
    <x v="11"/>
    <x v="11"/>
    <x v="12"/>
    <x v="13"/>
    <x v="16"/>
    <n v="1758729.8930800001"/>
    <n v="1405719.9869899999"/>
    <x v="0"/>
    <x v="0"/>
    <x v="4"/>
    <s v="ING -SERV-SOC"/>
    <m/>
  </r>
  <r>
    <x v="11"/>
    <x v="11"/>
    <x v="13"/>
    <x v="14"/>
    <x v="17"/>
    <n v="18142.948"/>
    <n v="19334.225279999999"/>
    <x v="0"/>
    <x v="0"/>
    <x v="4"/>
    <s v="ING -SERV-SOC"/>
    <m/>
  </r>
  <r>
    <x v="11"/>
    <x v="11"/>
    <x v="14"/>
    <x v="15"/>
    <x v="18"/>
    <n v="0"/>
    <n v="0"/>
    <x v="0"/>
    <x v="0"/>
    <x v="4"/>
    <s v="ING -SERV-SOC"/>
    <m/>
  </r>
  <r>
    <x v="11"/>
    <x v="11"/>
    <x v="15"/>
    <x v="16"/>
    <x v="19"/>
    <n v="0"/>
    <n v="0"/>
    <x v="0"/>
    <x v="0"/>
    <x v="4"/>
    <s v="ING -SERV-SOC"/>
    <m/>
  </r>
  <r>
    <x v="11"/>
    <x v="11"/>
    <x v="16"/>
    <x v="17"/>
    <x v="20"/>
    <n v="2336590.6634399998"/>
    <n v="2833137.36785"/>
    <x v="0"/>
    <x v="0"/>
    <x v="4"/>
    <s v="ING -SERV-SOC"/>
    <m/>
  </r>
  <r>
    <x v="11"/>
    <x v="11"/>
    <x v="17"/>
    <x v="18"/>
    <x v="21"/>
    <n v="2634819.8505899999"/>
    <n v="3369398.1996200001"/>
    <x v="0"/>
    <x v="0"/>
    <x v="4"/>
    <s v="ING -SERV-SOC"/>
    <s v="CREDITO SOCIAL"/>
  </r>
  <r>
    <x v="11"/>
    <x v="11"/>
    <x v="18"/>
    <x v="19"/>
    <x v="22"/>
    <n v="0"/>
    <n v="0"/>
    <x v="0"/>
    <x v="0"/>
    <x v="4"/>
    <s v="ING -SERV-SOC"/>
    <m/>
  </r>
  <r>
    <x v="11"/>
    <x v="11"/>
    <x v="19"/>
    <x v="20"/>
    <x v="23"/>
    <n v="0"/>
    <n v="0"/>
    <x v="0"/>
    <x v="0"/>
    <x v="4"/>
    <s v="ING -SERV-SOC"/>
    <m/>
  </r>
  <r>
    <x v="11"/>
    <x v="11"/>
    <x v="4"/>
    <x v="5"/>
    <x v="24"/>
    <n v="6748283.3551099999"/>
    <n v="8308558.6200000001"/>
    <x v="1"/>
    <x v="1"/>
    <x v="1"/>
    <m/>
    <m/>
  </r>
  <r>
    <x v="11"/>
    <x v="11"/>
    <x v="20"/>
    <x v="21"/>
    <x v="25"/>
    <n v="326.30401000000001"/>
    <n v="1.26946"/>
    <x v="0"/>
    <x v="0"/>
    <x v="5"/>
    <s v="OTROS ING."/>
    <m/>
  </r>
  <r>
    <x v="11"/>
    <x v="11"/>
    <x v="4"/>
    <x v="22"/>
    <x v="26"/>
    <n v="62287107.235649996"/>
    <n v="72017002.658599988"/>
    <x v="1"/>
    <x v="1"/>
    <x v="1"/>
    <m/>
    <m/>
  </r>
  <r>
    <x v="11"/>
    <x v="11"/>
    <x v="4"/>
    <x v="23"/>
    <x v="27"/>
    <m/>
    <m/>
    <x v="1"/>
    <x v="1"/>
    <x v="1"/>
    <m/>
    <m/>
  </r>
  <r>
    <x v="11"/>
    <x v="11"/>
    <x v="21"/>
    <x v="24"/>
    <x v="28"/>
    <n v="2247907.78229"/>
    <n v="2675176.7927700002"/>
    <x v="0"/>
    <x v="2"/>
    <x v="6"/>
    <s v="OTROS ING."/>
    <m/>
  </r>
  <r>
    <x v="11"/>
    <x v="11"/>
    <x v="22"/>
    <x v="25"/>
    <x v="29"/>
    <n v="0"/>
    <n v="0"/>
    <x v="0"/>
    <x v="2"/>
    <x v="6"/>
    <s v="ING MERCADEO"/>
    <s v="ING MERCADEO"/>
  </r>
  <r>
    <x v="11"/>
    <x v="11"/>
    <x v="23"/>
    <x v="26"/>
    <x v="8"/>
    <n v="0"/>
    <n v="0"/>
    <x v="0"/>
    <x v="2"/>
    <x v="6"/>
    <s v="ING.SALUD"/>
    <s v="EPS-S"/>
  </r>
  <r>
    <x v="11"/>
    <x v="11"/>
    <x v="24"/>
    <x v="27"/>
    <x v="9"/>
    <n v="0"/>
    <n v="0"/>
    <x v="0"/>
    <x v="2"/>
    <x v="6"/>
    <s v="ING.SALUD"/>
    <s v="IPS"/>
  </r>
  <r>
    <x v="11"/>
    <x v="11"/>
    <x v="25"/>
    <x v="28"/>
    <x v="10"/>
    <n v="0"/>
    <n v="0"/>
    <x v="0"/>
    <x v="2"/>
    <x v="6"/>
    <s v="ING.SALUD"/>
    <s v="EPS"/>
  </r>
  <r>
    <x v="11"/>
    <x v="11"/>
    <x v="26"/>
    <x v="29"/>
    <x v="11"/>
    <n v="0"/>
    <n v="0"/>
    <x v="0"/>
    <x v="2"/>
    <x v="6"/>
    <s v="ING.SALUD"/>
    <s v="MED-PRE"/>
  </r>
  <r>
    <x v="11"/>
    <x v="11"/>
    <x v="27"/>
    <x v="30"/>
    <x v="14"/>
    <n v="0"/>
    <n v="0"/>
    <x v="0"/>
    <x v="2"/>
    <x v="6"/>
    <s v="ING -SERV-SOC"/>
    <m/>
  </r>
  <r>
    <x v="11"/>
    <x v="11"/>
    <x v="28"/>
    <x v="31"/>
    <x v="15"/>
    <n v="231281.41800000001"/>
    <n v="205978.79824"/>
    <x v="0"/>
    <x v="2"/>
    <x v="6"/>
    <s v="ING -SERV-SOC"/>
    <m/>
  </r>
  <r>
    <x v="11"/>
    <x v="11"/>
    <x v="29"/>
    <x v="32"/>
    <x v="30"/>
    <n v="10279.105"/>
    <n v="0"/>
    <x v="0"/>
    <x v="2"/>
    <x v="6"/>
    <s v="ING -SERV-SOC"/>
    <m/>
  </r>
  <r>
    <x v="11"/>
    <x v="11"/>
    <x v="30"/>
    <x v="33"/>
    <x v="17"/>
    <n v="0"/>
    <n v="0"/>
    <x v="0"/>
    <x v="2"/>
    <x v="6"/>
    <s v="ING -SERV-SOC"/>
    <m/>
  </r>
  <r>
    <x v="11"/>
    <x v="11"/>
    <x v="31"/>
    <x v="34"/>
    <x v="18"/>
    <n v="0"/>
    <n v="0"/>
    <x v="0"/>
    <x v="2"/>
    <x v="6"/>
    <s v="ING -SERV-SOC"/>
    <m/>
  </r>
  <r>
    <x v="11"/>
    <x v="11"/>
    <x v="32"/>
    <x v="35"/>
    <x v="19"/>
    <n v="0"/>
    <n v="0"/>
    <x v="0"/>
    <x v="2"/>
    <x v="6"/>
    <s v="ING -SERV-SOC"/>
    <m/>
  </r>
  <r>
    <x v="11"/>
    <x v="11"/>
    <x v="33"/>
    <x v="36"/>
    <x v="20"/>
    <n v="0"/>
    <n v="4810.1481999999996"/>
    <x v="0"/>
    <x v="2"/>
    <x v="6"/>
    <s v="ING -SERV-SOC"/>
    <m/>
  </r>
  <r>
    <x v="11"/>
    <x v="11"/>
    <x v="34"/>
    <x v="37"/>
    <x v="21"/>
    <n v="0"/>
    <n v="0"/>
    <x v="0"/>
    <x v="2"/>
    <x v="6"/>
    <s v="ING -SERV-SOC"/>
    <s v="CREDITO SOCIAL"/>
  </r>
  <r>
    <x v="11"/>
    <x v="11"/>
    <x v="35"/>
    <x v="38"/>
    <x v="22"/>
    <n v="0"/>
    <n v="0"/>
    <x v="0"/>
    <x v="2"/>
    <x v="6"/>
    <s v="ING -SERV-SOC"/>
    <m/>
  </r>
  <r>
    <x v="11"/>
    <x v="11"/>
    <x v="36"/>
    <x v="39"/>
    <x v="23"/>
    <n v="0"/>
    <n v="0"/>
    <x v="0"/>
    <x v="2"/>
    <x v="6"/>
    <s v="ING -SERV-SOC"/>
    <m/>
  </r>
  <r>
    <x v="11"/>
    <x v="11"/>
    <x v="4"/>
    <x v="40"/>
    <x v="31"/>
    <n v="2489468.30529"/>
    <n v="2885965.7392100003"/>
    <x v="1"/>
    <x v="1"/>
    <x v="1"/>
    <m/>
    <m/>
  </r>
  <r>
    <x v="11"/>
    <x v="11"/>
    <x v="4"/>
    <x v="5"/>
    <x v="32"/>
    <m/>
    <m/>
    <x v="1"/>
    <x v="1"/>
    <x v="1"/>
    <m/>
    <m/>
  </r>
  <r>
    <x v="11"/>
    <x v="11"/>
    <x v="37"/>
    <x v="41"/>
    <x v="33"/>
    <n v="64776575.540939994"/>
    <n v="74902968.397809982"/>
    <x v="1"/>
    <x v="1"/>
    <x v="1"/>
    <m/>
    <m/>
  </r>
  <r>
    <x v="12"/>
    <x v="12"/>
    <x v="0"/>
    <x v="0"/>
    <x v="0"/>
    <n v="55236295"/>
    <n v="60561388"/>
    <x v="0"/>
    <x v="0"/>
    <x v="0"/>
    <s v="EMPR. AFILIADAS 4%"/>
    <m/>
  </r>
  <r>
    <x v="12"/>
    <x v="12"/>
    <x v="1"/>
    <x v="1"/>
    <x v="1"/>
    <n v="28416"/>
    <n v="10592"/>
    <x v="0"/>
    <x v="0"/>
    <x v="0"/>
    <s v="OTROS ING."/>
    <m/>
  </r>
  <r>
    <x v="12"/>
    <x v="12"/>
    <x v="2"/>
    <x v="2"/>
    <x v="2"/>
    <n v="0"/>
    <n v="0"/>
    <x v="0"/>
    <x v="0"/>
    <x v="0"/>
    <s v="OTROS ING."/>
    <m/>
  </r>
  <r>
    <x v="12"/>
    <x v="12"/>
    <x v="3"/>
    <x v="3"/>
    <x v="3"/>
    <n v="0"/>
    <n v="0"/>
    <x v="0"/>
    <x v="0"/>
    <x v="0"/>
    <s v="OTROS ING."/>
    <m/>
  </r>
  <r>
    <x v="12"/>
    <x v="12"/>
    <x v="4"/>
    <x v="4"/>
    <x v="4"/>
    <n v="55264711"/>
    <n v="60571980"/>
    <x v="1"/>
    <x v="1"/>
    <x v="1"/>
    <m/>
    <m/>
  </r>
  <r>
    <x v="12"/>
    <x v="12"/>
    <x v="4"/>
    <x v="5"/>
    <x v="5"/>
    <m/>
    <m/>
    <x v="1"/>
    <x v="1"/>
    <x v="1"/>
    <m/>
    <m/>
  </r>
  <r>
    <x v="12"/>
    <x v="12"/>
    <x v="5"/>
    <x v="6"/>
    <x v="6"/>
    <n v="0"/>
    <n v="0"/>
    <x v="0"/>
    <x v="0"/>
    <x v="2"/>
    <s v="ING MERCADEO"/>
    <s v="ING MERCADEO"/>
  </r>
  <r>
    <x v="12"/>
    <x v="12"/>
    <x v="4"/>
    <x v="5"/>
    <x v="7"/>
    <m/>
    <m/>
    <x v="1"/>
    <x v="1"/>
    <x v="1"/>
    <m/>
    <m/>
  </r>
  <r>
    <x v="12"/>
    <x v="12"/>
    <x v="6"/>
    <x v="7"/>
    <x v="8"/>
    <n v="0"/>
    <n v="0"/>
    <x v="0"/>
    <x v="0"/>
    <x v="3"/>
    <s v="ING.SALUD"/>
    <s v="EPS-S"/>
  </r>
  <r>
    <x v="12"/>
    <x v="12"/>
    <x v="7"/>
    <x v="8"/>
    <x v="9"/>
    <n v="0"/>
    <n v="0"/>
    <x v="0"/>
    <x v="0"/>
    <x v="3"/>
    <s v="ING.SALUD"/>
    <s v="IPS"/>
  </r>
  <r>
    <x v="12"/>
    <x v="12"/>
    <x v="8"/>
    <x v="9"/>
    <x v="10"/>
    <n v="0"/>
    <n v="0"/>
    <x v="0"/>
    <x v="0"/>
    <x v="3"/>
    <s v="ING.SALUD"/>
    <s v="EPS"/>
  </r>
  <r>
    <x v="12"/>
    <x v="12"/>
    <x v="9"/>
    <x v="10"/>
    <x v="11"/>
    <n v="0"/>
    <n v="0"/>
    <x v="0"/>
    <x v="0"/>
    <x v="3"/>
    <s v="ING.SALUD"/>
    <s v="MED-PRE"/>
  </r>
  <r>
    <x v="12"/>
    <x v="12"/>
    <x v="4"/>
    <x v="5"/>
    <x v="12"/>
    <n v="0"/>
    <n v="0"/>
    <x v="1"/>
    <x v="1"/>
    <x v="1"/>
    <m/>
    <m/>
  </r>
  <r>
    <x v="12"/>
    <x v="12"/>
    <x v="4"/>
    <x v="5"/>
    <x v="13"/>
    <m/>
    <m/>
    <x v="1"/>
    <x v="1"/>
    <x v="1"/>
    <m/>
    <m/>
  </r>
  <r>
    <x v="12"/>
    <x v="12"/>
    <x v="10"/>
    <x v="11"/>
    <x v="14"/>
    <n v="0"/>
    <n v="0"/>
    <x v="0"/>
    <x v="0"/>
    <x v="4"/>
    <s v="ING -SERV-SOC"/>
    <m/>
  </r>
  <r>
    <x v="12"/>
    <x v="12"/>
    <x v="11"/>
    <x v="12"/>
    <x v="15"/>
    <n v="1968057"/>
    <n v="2208462"/>
    <x v="0"/>
    <x v="0"/>
    <x v="4"/>
    <s v="ING -SERV-SOC"/>
    <m/>
  </r>
  <r>
    <x v="12"/>
    <x v="12"/>
    <x v="12"/>
    <x v="13"/>
    <x v="16"/>
    <n v="1506613"/>
    <n v="1273546"/>
    <x v="0"/>
    <x v="0"/>
    <x v="4"/>
    <s v="ING -SERV-SOC"/>
    <m/>
  </r>
  <r>
    <x v="12"/>
    <x v="12"/>
    <x v="13"/>
    <x v="14"/>
    <x v="17"/>
    <n v="0"/>
    <n v="0"/>
    <x v="0"/>
    <x v="0"/>
    <x v="4"/>
    <s v="ING -SERV-SOC"/>
    <m/>
  </r>
  <r>
    <x v="12"/>
    <x v="12"/>
    <x v="14"/>
    <x v="15"/>
    <x v="18"/>
    <n v="0"/>
    <n v="0"/>
    <x v="0"/>
    <x v="0"/>
    <x v="4"/>
    <s v="ING -SERV-SOC"/>
    <m/>
  </r>
  <r>
    <x v="12"/>
    <x v="12"/>
    <x v="15"/>
    <x v="16"/>
    <x v="19"/>
    <n v="79629"/>
    <n v="723930"/>
    <x v="0"/>
    <x v="0"/>
    <x v="4"/>
    <s v="ING -SERV-SOC"/>
    <m/>
  </r>
  <r>
    <x v="12"/>
    <x v="12"/>
    <x v="16"/>
    <x v="17"/>
    <x v="20"/>
    <n v="1635968"/>
    <n v="2278761"/>
    <x v="0"/>
    <x v="0"/>
    <x v="4"/>
    <s v="ING -SERV-SOC"/>
    <m/>
  </r>
  <r>
    <x v="12"/>
    <x v="12"/>
    <x v="17"/>
    <x v="18"/>
    <x v="21"/>
    <n v="217655"/>
    <n v="281355"/>
    <x v="0"/>
    <x v="0"/>
    <x v="4"/>
    <s v="ING -SERV-SOC"/>
    <s v="CREDITO SOCIAL"/>
  </r>
  <r>
    <x v="12"/>
    <x v="12"/>
    <x v="18"/>
    <x v="19"/>
    <x v="22"/>
    <n v="0"/>
    <n v="0"/>
    <x v="0"/>
    <x v="0"/>
    <x v="4"/>
    <s v="ING -SERV-SOC"/>
    <m/>
  </r>
  <r>
    <x v="12"/>
    <x v="12"/>
    <x v="19"/>
    <x v="20"/>
    <x v="23"/>
    <n v="185895"/>
    <n v="614652"/>
    <x v="0"/>
    <x v="0"/>
    <x v="4"/>
    <s v="ING -SERV-SOC"/>
    <m/>
  </r>
  <r>
    <x v="12"/>
    <x v="12"/>
    <x v="4"/>
    <x v="5"/>
    <x v="24"/>
    <n v="5593817"/>
    <n v="7380706"/>
    <x v="1"/>
    <x v="1"/>
    <x v="1"/>
    <m/>
    <m/>
  </r>
  <r>
    <x v="12"/>
    <x v="12"/>
    <x v="20"/>
    <x v="21"/>
    <x v="25"/>
    <n v="654"/>
    <n v="67"/>
    <x v="0"/>
    <x v="0"/>
    <x v="5"/>
    <s v="OTROS ING."/>
    <m/>
  </r>
  <r>
    <x v="12"/>
    <x v="12"/>
    <x v="4"/>
    <x v="22"/>
    <x v="26"/>
    <n v="60859182"/>
    <n v="67952753"/>
    <x v="1"/>
    <x v="1"/>
    <x v="1"/>
    <m/>
    <m/>
  </r>
  <r>
    <x v="12"/>
    <x v="12"/>
    <x v="4"/>
    <x v="23"/>
    <x v="27"/>
    <m/>
    <m/>
    <x v="1"/>
    <x v="1"/>
    <x v="1"/>
    <m/>
    <m/>
  </r>
  <r>
    <x v="12"/>
    <x v="12"/>
    <x v="21"/>
    <x v="24"/>
    <x v="28"/>
    <n v="1316832"/>
    <n v="1044497"/>
    <x v="0"/>
    <x v="2"/>
    <x v="6"/>
    <s v="OTROS ING."/>
    <m/>
  </r>
  <r>
    <x v="12"/>
    <x v="12"/>
    <x v="22"/>
    <x v="25"/>
    <x v="29"/>
    <n v="0"/>
    <n v="0"/>
    <x v="0"/>
    <x v="2"/>
    <x v="6"/>
    <s v="ING MERCADEO"/>
    <s v="ING MERCADEO"/>
  </r>
  <r>
    <x v="12"/>
    <x v="12"/>
    <x v="23"/>
    <x v="26"/>
    <x v="8"/>
    <n v="0"/>
    <n v="0"/>
    <x v="0"/>
    <x v="2"/>
    <x v="6"/>
    <s v="ING.SALUD"/>
    <s v="EPS-S"/>
  </r>
  <r>
    <x v="12"/>
    <x v="12"/>
    <x v="24"/>
    <x v="27"/>
    <x v="9"/>
    <n v="0"/>
    <n v="0"/>
    <x v="0"/>
    <x v="2"/>
    <x v="6"/>
    <s v="ING.SALUD"/>
    <s v="IPS"/>
  </r>
  <r>
    <x v="12"/>
    <x v="12"/>
    <x v="25"/>
    <x v="28"/>
    <x v="10"/>
    <n v="0"/>
    <n v="0"/>
    <x v="0"/>
    <x v="2"/>
    <x v="6"/>
    <s v="ING.SALUD"/>
    <s v="EPS"/>
  </r>
  <r>
    <x v="12"/>
    <x v="12"/>
    <x v="26"/>
    <x v="29"/>
    <x v="11"/>
    <n v="0"/>
    <n v="0"/>
    <x v="0"/>
    <x v="2"/>
    <x v="6"/>
    <s v="ING.SALUD"/>
    <s v="MED-PRE"/>
  </r>
  <r>
    <x v="12"/>
    <x v="12"/>
    <x v="27"/>
    <x v="30"/>
    <x v="14"/>
    <n v="0"/>
    <n v="0"/>
    <x v="0"/>
    <x v="2"/>
    <x v="6"/>
    <s v="ING -SERV-SOC"/>
    <m/>
  </r>
  <r>
    <x v="12"/>
    <x v="12"/>
    <x v="28"/>
    <x v="31"/>
    <x v="15"/>
    <n v="0"/>
    <n v="0"/>
    <x v="0"/>
    <x v="2"/>
    <x v="6"/>
    <s v="ING -SERV-SOC"/>
    <m/>
  </r>
  <r>
    <x v="12"/>
    <x v="12"/>
    <x v="29"/>
    <x v="32"/>
    <x v="30"/>
    <n v="0"/>
    <n v="0"/>
    <x v="0"/>
    <x v="2"/>
    <x v="6"/>
    <s v="ING -SERV-SOC"/>
    <m/>
  </r>
  <r>
    <x v="12"/>
    <x v="12"/>
    <x v="30"/>
    <x v="33"/>
    <x v="17"/>
    <n v="0"/>
    <n v="0"/>
    <x v="0"/>
    <x v="2"/>
    <x v="6"/>
    <s v="ING -SERV-SOC"/>
    <m/>
  </r>
  <r>
    <x v="12"/>
    <x v="12"/>
    <x v="31"/>
    <x v="34"/>
    <x v="18"/>
    <n v="0"/>
    <n v="0"/>
    <x v="0"/>
    <x v="2"/>
    <x v="6"/>
    <s v="ING -SERV-SOC"/>
    <m/>
  </r>
  <r>
    <x v="12"/>
    <x v="12"/>
    <x v="32"/>
    <x v="35"/>
    <x v="19"/>
    <n v="0"/>
    <n v="0"/>
    <x v="0"/>
    <x v="2"/>
    <x v="6"/>
    <s v="ING -SERV-SOC"/>
    <m/>
  </r>
  <r>
    <x v="12"/>
    <x v="12"/>
    <x v="33"/>
    <x v="36"/>
    <x v="20"/>
    <n v="0"/>
    <n v="0"/>
    <x v="0"/>
    <x v="2"/>
    <x v="6"/>
    <s v="ING -SERV-SOC"/>
    <m/>
  </r>
  <r>
    <x v="12"/>
    <x v="12"/>
    <x v="34"/>
    <x v="37"/>
    <x v="21"/>
    <n v="0"/>
    <n v="0"/>
    <x v="0"/>
    <x v="2"/>
    <x v="6"/>
    <s v="ING -SERV-SOC"/>
    <s v="CREDITO SOCIAL"/>
  </r>
  <r>
    <x v="12"/>
    <x v="12"/>
    <x v="35"/>
    <x v="38"/>
    <x v="22"/>
    <n v="0"/>
    <n v="0"/>
    <x v="0"/>
    <x v="2"/>
    <x v="6"/>
    <s v="ING -SERV-SOC"/>
    <m/>
  </r>
  <r>
    <x v="12"/>
    <x v="12"/>
    <x v="36"/>
    <x v="39"/>
    <x v="23"/>
    <n v="0"/>
    <n v="0"/>
    <x v="0"/>
    <x v="2"/>
    <x v="6"/>
    <s v="ING -SERV-SOC"/>
    <m/>
  </r>
  <r>
    <x v="12"/>
    <x v="12"/>
    <x v="4"/>
    <x v="40"/>
    <x v="31"/>
    <n v="1316832"/>
    <n v="1044497"/>
    <x v="1"/>
    <x v="1"/>
    <x v="1"/>
    <m/>
    <m/>
  </r>
  <r>
    <x v="12"/>
    <x v="12"/>
    <x v="4"/>
    <x v="5"/>
    <x v="32"/>
    <m/>
    <m/>
    <x v="1"/>
    <x v="1"/>
    <x v="1"/>
    <m/>
    <m/>
  </r>
  <r>
    <x v="12"/>
    <x v="12"/>
    <x v="37"/>
    <x v="41"/>
    <x v="33"/>
    <n v="62176014"/>
    <n v="68997250"/>
    <x v="1"/>
    <x v="1"/>
    <x v="1"/>
    <m/>
    <m/>
  </r>
  <r>
    <x v="13"/>
    <x v="13"/>
    <x v="0"/>
    <x v="0"/>
    <x v="0"/>
    <n v="51077216"/>
    <n v="58282651"/>
    <x v="0"/>
    <x v="0"/>
    <x v="0"/>
    <s v="EMPR. AFILIADAS 4%"/>
    <m/>
  </r>
  <r>
    <x v="13"/>
    <x v="13"/>
    <x v="1"/>
    <x v="1"/>
    <x v="1"/>
    <n v="8451"/>
    <n v="11807"/>
    <x v="0"/>
    <x v="0"/>
    <x v="0"/>
    <s v="OTROS ING."/>
    <m/>
  </r>
  <r>
    <x v="13"/>
    <x v="13"/>
    <x v="2"/>
    <x v="2"/>
    <x v="2"/>
    <n v="9921"/>
    <n v="16508"/>
    <x v="0"/>
    <x v="0"/>
    <x v="0"/>
    <s v="OTROS ING."/>
    <m/>
  </r>
  <r>
    <x v="13"/>
    <x v="13"/>
    <x v="3"/>
    <x v="3"/>
    <x v="3"/>
    <n v="0"/>
    <n v="0"/>
    <x v="0"/>
    <x v="0"/>
    <x v="0"/>
    <s v="OTROS ING."/>
    <m/>
  </r>
  <r>
    <x v="13"/>
    <x v="13"/>
    <x v="4"/>
    <x v="4"/>
    <x v="4"/>
    <n v="51095588"/>
    <n v="58310966"/>
    <x v="1"/>
    <x v="1"/>
    <x v="1"/>
    <m/>
    <m/>
  </r>
  <r>
    <x v="13"/>
    <x v="13"/>
    <x v="4"/>
    <x v="5"/>
    <x v="5"/>
    <m/>
    <m/>
    <x v="1"/>
    <x v="1"/>
    <x v="1"/>
    <m/>
    <m/>
  </r>
  <r>
    <x v="13"/>
    <x v="13"/>
    <x v="5"/>
    <x v="6"/>
    <x v="6"/>
    <n v="0"/>
    <n v="0"/>
    <x v="0"/>
    <x v="0"/>
    <x v="2"/>
    <s v="ING MERCADEO"/>
    <s v="ING MERCADEO"/>
  </r>
  <r>
    <x v="13"/>
    <x v="13"/>
    <x v="4"/>
    <x v="5"/>
    <x v="7"/>
    <m/>
    <m/>
    <x v="1"/>
    <x v="1"/>
    <x v="1"/>
    <m/>
    <m/>
  </r>
  <r>
    <x v="13"/>
    <x v="13"/>
    <x v="6"/>
    <x v="7"/>
    <x v="8"/>
    <n v="189812245"/>
    <n v="278475217"/>
    <x v="0"/>
    <x v="0"/>
    <x v="3"/>
    <s v="ING.SALUD"/>
    <s v="EPS-S"/>
  </r>
  <r>
    <x v="13"/>
    <x v="13"/>
    <x v="7"/>
    <x v="8"/>
    <x v="9"/>
    <n v="0"/>
    <n v="0"/>
    <x v="0"/>
    <x v="0"/>
    <x v="3"/>
    <s v="ING.SALUD"/>
    <s v="IPS"/>
  </r>
  <r>
    <x v="13"/>
    <x v="13"/>
    <x v="8"/>
    <x v="9"/>
    <x v="10"/>
    <n v="0"/>
    <n v="0"/>
    <x v="0"/>
    <x v="0"/>
    <x v="3"/>
    <s v="ING.SALUD"/>
    <s v="EPS"/>
  </r>
  <r>
    <x v="13"/>
    <x v="13"/>
    <x v="9"/>
    <x v="10"/>
    <x v="11"/>
    <n v="0"/>
    <n v="0"/>
    <x v="0"/>
    <x v="0"/>
    <x v="3"/>
    <s v="ING.SALUD"/>
    <s v="MED-PRE"/>
  </r>
  <r>
    <x v="13"/>
    <x v="13"/>
    <x v="4"/>
    <x v="5"/>
    <x v="12"/>
    <n v="189812245"/>
    <n v="278475217"/>
    <x v="1"/>
    <x v="1"/>
    <x v="1"/>
    <m/>
    <m/>
  </r>
  <r>
    <x v="13"/>
    <x v="13"/>
    <x v="4"/>
    <x v="5"/>
    <x v="13"/>
    <m/>
    <m/>
    <x v="1"/>
    <x v="1"/>
    <x v="1"/>
    <m/>
    <m/>
  </r>
  <r>
    <x v="13"/>
    <x v="13"/>
    <x v="10"/>
    <x v="11"/>
    <x v="14"/>
    <n v="0"/>
    <n v="0"/>
    <x v="0"/>
    <x v="0"/>
    <x v="4"/>
    <s v="ING -SERV-SOC"/>
    <m/>
  </r>
  <r>
    <x v="13"/>
    <x v="13"/>
    <x v="11"/>
    <x v="12"/>
    <x v="15"/>
    <n v="2311142"/>
    <n v="2156767"/>
    <x v="0"/>
    <x v="0"/>
    <x v="4"/>
    <s v="ING -SERV-SOC"/>
    <m/>
  </r>
  <r>
    <x v="13"/>
    <x v="13"/>
    <x v="12"/>
    <x v="13"/>
    <x v="16"/>
    <n v="518551"/>
    <n v="415689"/>
    <x v="0"/>
    <x v="0"/>
    <x v="4"/>
    <s v="ING -SERV-SOC"/>
    <m/>
  </r>
  <r>
    <x v="13"/>
    <x v="13"/>
    <x v="13"/>
    <x v="14"/>
    <x v="17"/>
    <n v="27642"/>
    <n v="45310"/>
    <x v="0"/>
    <x v="0"/>
    <x v="4"/>
    <s v="ING -SERV-SOC"/>
    <m/>
  </r>
  <r>
    <x v="13"/>
    <x v="13"/>
    <x v="14"/>
    <x v="15"/>
    <x v="18"/>
    <n v="0"/>
    <n v="0"/>
    <x v="0"/>
    <x v="0"/>
    <x v="4"/>
    <s v="ING -SERV-SOC"/>
    <m/>
  </r>
  <r>
    <x v="13"/>
    <x v="13"/>
    <x v="15"/>
    <x v="16"/>
    <x v="19"/>
    <n v="227544"/>
    <n v="1726532"/>
    <x v="0"/>
    <x v="0"/>
    <x v="4"/>
    <s v="ING -SERV-SOC"/>
    <m/>
  </r>
  <r>
    <x v="13"/>
    <x v="13"/>
    <x v="16"/>
    <x v="17"/>
    <x v="20"/>
    <n v="2094086"/>
    <n v="2068630"/>
    <x v="0"/>
    <x v="0"/>
    <x v="4"/>
    <s v="ING -SERV-SOC"/>
    <m/>
  </r>
  <r>
    <x v="13"/>
    <x v="13"/>
    <x v="17"/>
    <x v="18"/>
    <x v="21"/>
    <n v="77229"/>
    <n v="110908"/>
    <x v="0"/>
    <x v="0"/>
    <x v="4"/>
    <s v="ING -SERV-SOC"/>
    <s v="CREDITO SOCIAL"/>
  </r>
  <r>
    <x v="13"/>
    <x v="13"/>
    <x v="18"/>
    <x v="19"/>
    <x v="22"/>
    <n v="0"/>
    <n v="0"/>
    <x v="0"/>
    <x v="0"/>
    <x v="4"/>
    <s v="ING -SERV-SOC"/>
    <m/>
  </r>
  <r>
    <x v="13"/>
    <x v="13"/>
    <x v="19"/>
    <x v="20"/>
    <x v="23"/>
    <n v="1230766"/>
    <n v="798103"/>
    <x v="0"/>
    <x v="0"/>
    <x v="4"/>
    <s v="ING -SERV-SOC"/>
    <m/>
  </r>
  <r>
    <x v="13"/>
    <x v="13"/>
    <x v="4"/>
    <x v="5"/>
    <x v="24"/>
    <n v="6486960"/>
    <n v="7321939"/>
    <x v="1"/>
    <x v="1"/>
    <x v="1"/>
    <m/>
    <m/>
  </r>
  <r>
    <x v="13"/>
    <x v="13"/>
    <x v="20"/>
    <x v="21"/>
    <x v="25"/>
    <n v="0"/>
    <n v="0"/>
    <x v="0"/>
    <x v="0"/>
    <x v="5"/>
    <s v="OTROS ING."/>
    <m/>
  </r>
  <r>
    <x v="13"/>
    <x v="13"/>
    <x v="4"/>
    <x v="22"/>
    <x v="26"/>
    <n v="247394793"/>
    <n v="344108122"/>
    <x v="1"/>
    <x v="1"/>
    <x v="1"/>
    <m/>
    <m/>
  </r>
  <r>
    <x v="13"/>
    <x v="13"/>
    <x v="4"/>
    <x v="23"/>
    <x v="27"/>
    <m/>
    <m/>
    <x v="1"/>
    <x v="1"/>
    <x v="1"/>
    <m/>
    <m/>
  </r>
  <r>
    <x v="13"/>
    <x v="13"/>
    <x v="21"/>
    <x v="24"/>
    <x v="28"/>
    <n v="2492640"/>
    <n v="1040937"/>
    <x v="0"/>
    <x v="2"/>
    <x v="6"/>
    <s v="OTROS ING."/>
    <m/>
  </r>
  <r>
    <x v="13"/>
    <x v="13"/>
    <x v="22"/>
    <x v="25"/>
    <x v="29"/>
    <n v="0"/>
    <n v="0"/>
    <x v="0"/>
    <x v="2"/>
    <x v="6"/>
    <s v="ING MERCADEO"/>
    <s v="ING MERCADEO"/>
  </r>
  <r>
    <x v="13"/>
    <x v="13"/>
    <x v="23"/>
    <x v="26"/>
    <x v="8"/>
    <n v="218047"/>
    <n v="717358"/>
    <x v="0"/>
    <x v="2"/>
    <x v="6"/>
    <s v="ING.SALUD"/>
    <s v="EPS-S"/>
  </r>
  <r>
    <x v="13"/>
    <x v="13"/>
    <x v="24"/>
    <x v="27"/>
    <x v="9"/>
    <n v="0"/>
    <n v="0"/>
    <x v="0"/>
    <x v="2"/>
    <x v="6"/>
    <s v="ING.SALUD"/>
    <s v="IPS"/>
  </r>
  <r>
    <x v="13"/>
    <x v="13"/>
    <x v="25"/>
    <x v="28"/>
    <x v="10"/>
    <n v="0"/>
    <n v="0"/>
    <x v="0"/>
    <x v="2"/>
    <x v="6"/>
    <s v="ING.SALUD"/>
    <s v="EPS"/>
  </r>
  <r>
    <x v="13"/>
    <x v="13"/>
    <x v="26"/>
    <x v="29"/>
    <x v="11"/>
    <n v="0"/>
    <n v="0"/>
    <x v="0"/>
    <x v="2"/>
    <x v="6"/>
    <s v="ING.SALUD"/>
    <s v="MED-PRE"/>
  </r>
  <r>
    <x v="13"/>
    <x v="13"/>
    <x v="27"/>
    <x v="30"/>
    <x v="14"/>
    <n v="0"/>
    <n v="0"/>
    <x v="0"/>
    <x v="2"/>
    <x v="6"/>
    <s v="ING -SERV-SOC"/>
    <m/>
  </r>
  <r>
    <x v="13"/>
    <x v="13"/>
    <x v="28"/>
    <x v="31"/>
    <x v="15"/>
    <n v="93276"/>
    <n v="23820"/>
    <x v="0"/>
    <x v="2"/>
    <x v="6"/>
    <s v="ING -SERV-SOC"/>
    <m/>
  </r>
  <r>
    <x v="13"/>
    <x v="13"/>
    <x v="29"/>
    <x v="32"/>
    <x v="30"/>
    <n v="98119"/>
    <n v="1765"/>
    <x v="0"/>
    <x v="2"/>
    <x v="6"/>
    <s v="ING -SERV-SOC"/>
    <m/>
  </r>
  <r>
    <x v="13"/>
    <x v="13"/>
    <x v="30"/>
    <x v="33"/>
    <x v="17"/>
    <n v="1834"/>
    <n v="0"/>
    <x v="0"/>
    <x v="2"/>
    <x v="6"/>
    <s v="ING -SERV-SOC"/>
    <m/>
  </r>
  <r>
    <x v="13"/>
    <x v="13"/>
    <x v="31"/>
    <x v="34"/>
    <x v="18"/>
    <n v="0"/>
    <n v="0"/>
    <x v="0"/>
    <x v="2"/>
    <x v="6"/>
    <s v="ING -SERV-SOC"/>
    <m/>
  </r>
  <r>
    <x v="13"/>
    <x v="13"/>
    <x v="32"/>
    <x v="35"/>
    <x v="19"/>
    <n v="246219"/>
    <n v="3000"/>
    <x v="0"/>
    <x v="2"/>
    <x v="6"/>
    <s v="ING -SERV-SOC"/>
    <m/>
  </r>
  <r>
    <x v="13"/>
    <x v="13"/>
    <x v="33"/>
    <x v="36"/>
    <x v="20"/>
    <n v="105000"/>
    <n v="12636"/>
    <x v="0"/>
    <x v="2"/>
    <x v="6"/>
    <s v="ING -SERV-SOC"/>
    <m/>
  </r>
  <r>
    <x v="13"/>
    <x v="13"/>
    <x v="34"/>
    <x v="37"/>
    <x v="21"/>
    <n v="12868"/>
    <n v="0"/>
    <x v="0"/>
    <x v="2"/>
    <x v="6"/>
    <s v="ING -SERV-SOC"/>
    <s v="CREDITO SOCIAL"/>
  </r>
  <r>
    <x v="13"/>
    <x v="13"/>
    <x v="35"/>
    <x v="38"/>
    <x v="22"/>
    <n v="0"/>
    <n v="0"/>
    <x v="0"/>
    <x v="2"/>
    <x v="6"/>
    <s v="ING -SERV-SOC"/>
    <m/>
  </r>
  <r>
    <x v="13"/>
    <x v="13"/>
    <x v="36"/>
    <x v="39"/>
    <x v="23"/>
    <n v="139586"/>
    <n v="26758"/>
    <x v="0"/>
    <x v="2"/>
    <x v="6"/>
    <s v="ING -SERV-SOC"/>
    <m/>
  </r>
  <r>
    <x v="13"/>
    <x v="13"/>
    <x v="4"/>
    <x v="40"/>
    <x v="31"/>
    <n v="3407589"/>
    <n v="1826274"/>
    <x v="1"/>
    <x v="1"/>
    <x v="1"/>
    <m/>
    <m/>
  </r>
  <r>
    <x v="13"/>
    <x v="13"/>
    <x v="4"/>
    <x v="5"/>
    <x v="32"/>
    <m/>
    <m/>
    <x v="1"/>
    <x v="1"/>
    <x v="1"/>
    <m/>
    <m/>
  </r>
  <r>
    <x v="13"/>
    <x v="13"/>
    <x v="37"/>
    <x v="41"/>
    <x v="33"/>
    <n v="250802382"/>
    <n v="345934396"/>
    <x v="1"/>
    <x v="1"/>
    <x v="1"/>
    <m/>
    <m/>
  </r>
  <r>
    <x v="14"/>
    <x v="14"/>
    <x v="0"/>
    <x v="0"/>
    <x v="0"/>
    <n v="371070009"/>
    <n v="374200240"/>
    <x v="0"/>
    <x v="0"/>
    <x v="0"/>
    <s v="EMPR. AFILIADAS 4%"/>
    <m/>
  </r>
  <r>
    <x v="14"/>
    <x v="14"/>
    <x v="1"/>
    <x v="1"/>
    <x v="1"/>
    <n v="780681"/>
    <n v="919213"/>
    <x v="0"/>
    <x v="0"/>
    <x v="0"/>
    <s v="OTROS ING."/>
    <m/>
  </r>
  <r>
    <x v="14"/>
    <x v="14"/>
    <x v="2"/>
    <x v="2"/>
    <x v="2"/>
    <n v="1311407"/>
    <n v="1295586"/>
    <x v="0"/>
    <x v="0"/>
    <x v="0"/>
    <s v="OTROS ING."/>
    <m/>
  </r>
  <r>
    <x v="14"/>
    <x v="14"/>
    <x v="3"/>
    <x v="3"/>
    <x v="3"/>
    <n v="7099081"/>
    <n v="8189020"/>
    <x v="0"/>
    <x v="0"/>
    <x v="0"/>
    <s v="OTROS ING."/>
    <m/>
  </r>
  <r>
    <x v="14"/>
    <x v="14"/>
    <x v="4"/>
    <x v="4"/>
    <x v="4"/>
    <n v="380261178"/>
    <n v="384604059"/>
    <x v="1"/>
    <x v="1"/>
    <x v="1"/>
    <m/>
    <m/>
  </r>
  <r>
    <x v="14"/>
    <x v="14"/>
    <x v="4"/>
    <x v="5"/>
    <x v="5"/>
    <m/>
    <m/>
    <x v="1"/>
    <x v="1"/>
    <x v="1"/>
    <m/>
    <m/>
  </r>
  <r>
    <x v="14"/>
    <x v="14"/>
    <x v="5"/>
    <x v="6"/>
    <x v="6"/>
    <n v="412463902"/>
    <n v="345240973"/>
    <x v="0"/>
    <x v="0"/>
    <x v="2"/>
    <s v="ING MERCADEO"/>
    <s v="ING MERCADEO"/>
  </r>
  <r>
    <x v="14"/>
    <x v="14"/>
    <x v="4"/>
    <x v="5"/>
    <x v="7"/>
    <m/>
    <m/>
    <x v="1"/>
    <x v="1"/>
    <x v="1"/>
    <m/>
    <m/>
  </r>
  <r>
    <x v="14"/>
    <x v="14"/>
    <x v="6"/>
    <x v="7"/>
    <x v="8"/>
    <n v="72632180"/>
    <n v="102031220"/>
    <x v="0"/>
    <x v="0"/>
    <x v="3"/>
    <s v="ING.SALUD"/>
    <s v="EPS-S"/>
  </r>
  <r>
    <x v="14"/>
    <x v="14"/>
    <x v="7"/>
    <x v="8"/>
    <x v="9"/>
    <n v="200082635"/>
    <n v="221256510"/>
    <x v="0"/>
    <x v="0"/>
    <x v="3"/>
    <s v="ING.SALUD"/>
    <s v="IPS"/>
  </r>
  <r>
    <x v="14"/>
    <x v="14"/>
    <x v="8"/>
    <x v="9"/>
    <x v="10"/>
    <n v="0"/>
    <n v="0"/>
    <x v="0"/>
    <x v="0"/>
    <x v="3"/>
    <s v="ING.SALUD"/>
    <s v="EPS"/>
  </r>
  <r>
    <x v="14"/>
    <x v="14"/>
    <x v="9"/>
    <x v="10"/>
    <x v="11"/>
    <n v="0"/>
    <n v="0"/>
    <x v="0"/>
    <x v="0"/>
    <x v="3"/>
    <s v="ING.SALUD"/>
    <s v="MED-PRE"/>
  </r>
  <r>
    <x v="14"/>
    <x v="14"/>
    <x v="4"/>
    <x v="5"/>
    <x v="12"/>
    <n v="272714815"/>
    <n v="323287730"/>
    <x v="1"/>
    <x v="1"/>
    <x v="1"/>
    <m/>
    <m/>
  </r>
  <r>
    <x v="14"/>
    <x v="14"/>
    <x v="4"/>
    <x v="5"/>
    <x v="13"/>
    <m/>
    <m/>
    <x v="1"/>
    <x v="1"/>
    <x v="1"/>
    <m/>
    <m/>
  </r>
  <r>
    <x v="14"/>
    <x v="14"/>
    <x v="10"/>
    <x v="11"/>
    <x v="14"/>
    <n v="0"/>
    <n v="0"/>
    <x v="0"/>
    <x v="0"/>
    <x v="4"/>
    <s v="ING -SERV-SOC"/>
    <m/>
  </r>
  <r>
    <x v="14"/>
    <x v="14"/>
    <x v="11"/>
    <x v="12"/>
    <x v="15"/>
    <n v="43288823"/>
    <n v="51223779"/>
    <x v="0"/>
    <x v="0"/>
    <x v="4"/>
    <s v="ING -SERV-SOC"/>
    <m/>
  </r>
  <r>
    <x v="14"/>
    <x v="14"/>
    <x v="12"/>
    <x v="13"/>
    <x v="16"/>
    <n v="16385529"/>
    <n v="26157941"/>
    <x v="0"/>
    <x v="0"/>
    <x v="4"/>
    <s v="ING -SERV-SOC"/>
    <m/>
  </r>
  <r>
    <x v="14"/>
    <x v="14"/>
    <x v="13"/>
    <x v="14"/>
    <x v="17"/>
    <n v="0"/>
    <n v="0"/>
    <x v="0"/>
    <x v="0"/>
    <x v="4"/>
    <s v="ING -SERV-SOC"/>
    <m/>
  </r>
  <r>
    <x v="14"/>
    <x v="14"/>
    <x v="14"/>
    <x v="15"/>
    <x v="18"/>
    <n v="1270351"/>
    <n v="1229655"/>
    <x v="0"/>
    <x v="0"/>
    <x v="4"/>
    <s v="ING -SERV-SOC"/>
    <m/>
  </r>
  <r>
    <x v="14"/>
    <x v="14"/>
    <x v="15"/>
    <x v="16"/>
    <x v="19"/>
    <n v="7617160"/>
    <n v="6732628"/>
    <x v="0"/>
    <x v="0"/>
    <x v="4"/>
    <s v="ING -SERV-SOC"/>
    <m/>
  </r>
  <r>
    <x v="14"/>
    <x v="14"/>
    <x v="16"/>
    <x v="17"/>
    <x v="20"/>
    <n v="52400298"/>
    <n v="54027617"/>
    <x v="0"/>
    <x v="0"/>
    <x v="4"/>
    <s v="ING -SERV-SOC"/>
    <m/>
  </r>
  <r>
    <x v="14"/>
    <x v="14"/>
    <x v="17"/>
    <x v="18"/>
    <x v="21"/>
    <n v="6541354"/>
    <n v="5110846"/>
    <x v="0"/>
    <x v="0"/>
    <x v="4"/>
    <s v="ING -SERV-SOC"/>
    <s v="CREDITO SOCIAL"/>
  </r>
  <r>
    <x v="14"/>
    <x v="14"/>
    <x v="18"/>
    <x v="19"/>
    <x v="22"/>
    <n v="0"/>
    <n v="0"/>
    <x v="0"/>
    <x v="0"/>
    <x v="4"/>
    <s v="ING -SERV-SOC"/>
    <m/>
  </r>
  <r>
    <x v="14"/>
    <x v="14"/>
    <x v="19"/>
    <x v="20"/>
    <x v="23"/>
    <n v="3697669"/>
    <n v="3503548"/>
    <x v="0"/>
    <x v="0"/>
    <x v="4"/>
    <s v="ING -SERV-SOC"/>
    <m/>
  </r>
  <r>
    <x v="14"/>
    <x v="14"/>
    <x v="4"/>
    <x v="5"/>
    <x v="24"/>
    <n v="131201184"/>
    <n v="147986014"/>
    <x v="1"/>
    <x v="1"/>
    <x v="1"/>
    <m/>
    <m/>
  </r>
  <r>
    <x v="14"/>
    <x v="14"/>
    <x v="20"/>
    <x v="21"/>
    <x v="25"/>
    <n v="3710"/>
    <n v="1942"/>
    <x v="0"/>
    <x v="0"/>
    <x v="5"/>
    <s v="OTROS ING."/>
    <m/>
  </r>
  <r>
    <x v="14"/>
    <x v="14"/>
    <x v="4"/>
    <x v="22"/>
    <x v="26"/>
    <n v="1196644789"/>
    <n v="1201120718"/>
    <x v="1"/>
    <x v="1"/>
    <x v="1"/>
    <m/>
    <m/>
  </r>
  <r>
    <x v="14"/>
    <x v="14"/>
    <x v="4"/>
    <x v="23"/>
    <x v="27"/>
    <m/>
    <m/>
    <x v="1"/>
    <x v="1"/>
    <x v="1"/>
    <m/>
    <m/>
  </r>
  <r>
    <x v="14"/>
    <x v="14"/>
    <x v="21"/>
    <x v="24"/>
    <x v="28"/>
    <n v="8290788"/>
    <n v="9323071"/>
    <x v="0"/>
    <x v="2"/>
    <x v="6"/>
    <s v="OTROS ING."/>
    <m/>
  </r>
  <r>
    <x v="14"/>
    <x v="14"/>
    <x v="22"/>
    <x v="25"/>
    <x v="29"/>
    <n v="4573689"/>
    <n v="14033390"/>
    <x v="0"/>
    <x v="2"/>
    <x v="6"/>
    <s v="ING MERCADEO"/>
    <s v="ING MERCADEO"/>
  </r>
  <r>
    <x v="14"/>
    <x v="14"/>
    <x v="23"/>
    <x v="26"/>
    <x v="8"/>
    <n v="706143"/>
    <n v="85394"/>
    <x v="0"/>
    <x v="2"/>
    <x v="6"/>
    <s v="ING.SALUD"/>
    <s v="EPS-S"/>
  </r>
  <r>
    <x v="14"/>
    <x v="14"/>
    <x v="24"/>
    <x v="27"/>
    <x v="9"/>
    <n v="834130"/>
    <n v="796254"/>
    <x v="0"/>
    <x v="2"/>
    <x v="6"/>
    <s v="ING.SALUD"/>
    <s v="IPS"/>
  </r>
  <r>
    <x v="14"/>
    <x v="14"/>
    <x v="25"/>
    <x v="28"/>
    <x v="10"/>
    <n v="0"/>
    <n v="0"/>
    <x v="0"/>
    <x v="2"/>
    <x v="6"/>
    <s v="ING.SALUD"/>
    <s v="EPS"/>
  </r>
  <r>
    <x v="14"/>
    <x v="14"/>
    <x v="26"/>
    <x v="29"/>
    <x v="11"/>
    <n v="0"/>
    <n v="0"/>
    <x v="0"/>
    <x v="2"/>
    <x v="6"/>
    <s v="ING.SALUD"/>
    <s v="MED-PRE"/>
  </r>
  <r>
    <x v="14"/>
    <x v="14"/>
    <x v="27"/>
    <x v="30"/>
    <x v="14"/>
    <n v="0"/>
    <n v="0"/>
    <x v="0"/>
    <x v="2"/>
    <x v="6"/>
    <s v="ING -SERV-SOC"/>
    <m/>
  </r>
  <r>
    <x v="14"/>
    <x v="14"/>
    <x v="28"/>
    <x v="31"/>
    <x v="15"/>
    <n v="766233"/>
    <n v="1227755"/>
    <x v="0"/>
    <x v="2"/>
    <x v="6"/>
    <s v="ING -SERV-SOC"/>
    <m/>
  </r>
  <r>
    <x v="14"/>
    <x v="14"/>
    <x v="29"/>
    <x v="32"/>
    <x v="30"/>
    <n v="24207"/>
    <n v="485129"/>
    <x v="0"/>
    <x v="2"/>
    <x v="6"/>
    <s v="ING -SERV-SOC"/>
    <m/>
  </r>
  <r>
    <x v="14"/>
    <x v="14"/>
    <x v="30"/>
    <x v="33"/>
    <x v="17"/>
    <n v="0"/>
    <n v="0"/>
    <x v="0"/>
    <x v="2"/>
    <x v="6"/>
    <s v="ING -SERV-SOC"/>
    <m/>
  </r>
  <r>
    <x v="14"/>
    <x v="14"/>
    <x v="31"/>
    <x v="34"/>
    <x v="18"/>
    <n v="24899"/>
    <n v="56092"/>
    <x v="0"/>
    <x v="2"/>
    <x v="6"/>
    <s v="ING -SERV-SOC"/>
    <m/>
  </r>
  <r>
    <x v="14"/>
    <x v="14"/>
    <x v="32"/>
    <x v="35"/>
    <x v="19"/>
    <n v="2614274"/>
    <n v="1490138"/>
    <x v="0"/>
    <x v="2"/>
    <x v="6"/>
    <s v="ING -SERV-SOC"/>
    <m/>
  </r>
  <r>
    <x v="14"/>
    <x v="14"/>
    <x v="33"/>
    <x v="36"/>
    <x v="20"/>
    <n v="762794"/>
    <n v="1303954"/>
    <x v="0"/>
    <x v="2"/>
    <x v="6"/>
    <s v="ING -SERV-SOC"/>
    <m/>
  </r>
  <r>
    <x v="14"/>
    <x v="14"/>
    <x v="34"/>
    <x v="37"/>
    <x v="21"/>
    <n v="68840"/>
    <n v="54283"/>
    <x v="0"/>
    <x v="2"/>
    <x v="6"/>
    <s v="ING -SERV-SOC"/>
    <s v="CREDITO SOCIAL"/>
  </r>
  <r>
    <x v="14"/>
    <x v="14"/>
    <x v="35"/>
    <x v="38"/>
    <x v="22"/>
    <n v="0"/>
    <n v="0"/>
    <x v="0"/>
    <x v="2"/>
    <x v="6"/>
    <s v="ING -SERV-SOC"/>
    <m/>
  </r>
  <r>
    <x v="14"/>
    <x v="14"/>
    <x v="36"/>
    <x v="39"/>
    <x v="23"/>
    <n v="2526538"/>
    <n v="2106745"/>
    <x v="0"/>
    <x v="2"/>
    <x v="6"/>
    <s v="ING -SERV-SOC"/>
    <m/>
  </r>
  <r>
    <x v="14"/>
    <x v="14"/>
    <x v="4"/>
    <x v="40"/>
    <x v="31"/>
    <n v="21192535"/>
    <n v="30962205"/>
    <x v="1"/>
    <x v="1"/>
    <x v="1"/>
    <m/>
    <m/>
  </r>
  <r>
    <x v="14"/>
    <x v="14"/>
    <x v="4"/>
    <x v="5"/>
    <x v="32"/>
    <m/>
    <m/>
    <x v="1"/>
    <x v="1"/>
    <x v="1"/>
    <m/>
    <m/>
  </r>
  <r>
    <x v="14"/>
    <x v="14"/>
    <x v="37"/>
    <x v="41"/>
    <x v="33"/>
    <n v="1217837324"/>
    <n v="1232082923"/>
    <x v="1"/>
    <x v="1"/>
    <x v="1"/>
    <m/>
    <m/>
  </r>
  <r>
    <x v="15"/>
    <x v="15"/>
    <x v="0"/>
    <x v="0"/>
    <x v="0"/>
    <n v="623728131"/>
    <n v="712415985"/>
    <x v="0"/>
    <x v="0"/>
    <x v="0"/>
    <s v="EMPR. AFILIADAS 4%"/>
    <m/>
  </r>
  <r>
    <x v="15"/>
    <x v="15"/>
    <x v="1"/>
    <x v="1"/>
    <x v="1"/>
    <n v="824223"/>
    <n v="1103419"/>
    <x v="0"/>
    <x v="0"/>
    <x v="0"/>
    <s v="OTROS ING."/>
    <m/>
  </r>
  <r>
    <x v="15"/>
    <x v="15"/>
    <x v="2"/>
    <x v="2"/>
    <x v="2"/>
    <n v="1955931"/>
    <n v="1808255"/>
    <x v="0"/>
    <x v="0"/>
    <x v="0"/>
    <s v="OTROS ING."/>
    <m/>
  </r>
  <r>
    <x v="15"/>
    <x v="15"/>
    <x v="3"/>
    <x v="3"/>
    <x v="3"/>
    <n v="9260"/>
    <n v="20011"/>
    <x v="0"/>
    <x v="0"/>
    <x v="0"/>
    <s v="OTROS ING."/>
    <m/>
  </r>
  <r>
    <x v="15"/>
    <x v="15"/>
    <x v="4"/>
    <x v="4"/>
    <x v="4"/>
    <n v="626517545"/>
    <n v="715347670"/>
    <x v="1"/>
    <x v="1"/>
    <x v="1"/>
    <m/>
    <m/>
  </r>
  <r>
    <x v="15"/>
    <x v="15"/>
    <x v="4"/>
    <x v="5"/>
    <x v="5"/>
    <m/>
    <m/>
    <x v="1"/>
    <x v="1"/>
    <x v="1"/>
    <m/>
    <m/>
  </r>
  <r>
    <x v="15"/>
    <x v="15"/>
    <x v="5"/>
    <x v="6"/>
    <x v="6"/>
    <n v="991499800"/>
    <n v="1137756631"/>
    <x v="0"/>
    <x v="0"/>
    <x v="2"/>
    <s v="ING MERCADEO"/>
    <s v="ING MERCADEO"/>
  </r>
  <r>
    <x v="15"/>
    <x v="15"/>
    <x v="4"/>
    <x v="5"/>
    <x v="7"/>
    <m/>
    <m/>
    <x v="1"/>
    <x v="1"/>
    <x v="1"/>
    <m/>
    <m/>
  </r>
  <r>
    <x v="15"/>
    <x v="15"/>
    <x v="6"/>
    <x v="7"/>
    <x v="8"/>
    <n v="121199157"/>
    <n v="54824405"/>
    <x v="0"/>
    <x v="0"/>
    <x v="3"/>
    <s v="ING.SALUD"/>
    <s v="EPS-S"/>
  </r>
  <r>
    <x v="15"/>
    <x v="15"/>
    <x v="7"/>
    <x v="8"/>
    <x v="9"/>
    <n v="257142642"/>
    <n v="271000240"/>
    <x v="0"/>
    <x v="0"/>
    <x v="3"/>
    <s v="ING.SALUD"/>
    <s v="IPS"/>
  </r>
  <r>
    <x v="15"/>
    <x v="15"/>
    <x v="8"/>
    <x v="9"/>
    <x v="10"/>
    <n v="0"/>
    <n v="0"/>
    <x v="0"/>
    <x v="0"/>
    <x v="3"/>
    <s v="ING.SALUD"/>
    <s v="EPS"/>
  </r>
  <r>
    <x v="15"/>
    <x v="15"/>
    <x v="9"/>
    <x v="10"/>
    <x v="11"/>
    <n v="0"/>
    <n v="0"/>
    <x v="0"/>
    <x v="0"/>
    <x v="3"/>
    <s v="ING.SALUD"/>
    <s v="MED-PRE"/>
  </r>
  <r>
    <x v="15"/>
    <x v="15"/>
    <x v="4"/>
    <x v="5"/>
    <x v="12"/>
    <n v="378341799"/>
    <n v="325824645"/>
    <x v="1"/>
    <x v="1"/>
    <x v="1"/>
    <m/>
    <m/>
  </r>
  <r>
    <x v="15"/>
    <x v="15"/>
    <x v="4"/>
    <x v="5"/>
    <x v="13"/>
    <m/>
    <m/>
    <x v="1"/>
    <x v="1"/>
    <x v="1"/>
    <m/>
    <m/>
  </r>
  <r>
    <x v="15"/>
    <x v="15"/>
    <x v="10"/>
    <x v="11"/>
    <x v="14"/>
    <n v="136"/>
    <n v="0"/>
    <x v="0"/>
    <x v="0"/>
    <x v="4"/>
    <s v="ING -SERV-SOC"/>
    <m/>
  </r>
  <r>
    <x v="15"/>
    <x v="15"/>
    <x v="11"/>
    <x v="12"/>
    <x v="15"/>
    <n v="55673313"/>
    <n v="72053708"/>
    <x v="0"/>
    <x v="0"/>
    <x v="4"/>
    <s v="ING -SERV-SOC"/>
    <m/>
  </r>
  <r>
    <x v="15"/>
    <x v="15"/>
    <x v="12"/>
    <x v="13"/>
    <x v="16"/>
    <n v="22594507"/>
    <n v="13288839"/>
    <x v="0"/>
    <x v="0"/>
    <x v="4"/>
    <s v="ING -SERV-SOC"/>
    <m/>
  </r>
  <r>
    <x v="15"/>
    <x v="15"/>
    <x v="13"/>
    <x v="14"/>
    <x v="17"/>
    <n v="1965428"/>
    <n v="1376614"/>
    <x v="0"/>
    <x v="0"/>
    <x v="4"/>
    <s v="ING -SERV-SOC"/>
    <m/>
  </r>
  <r>
    <x v="15"/>
    <x v="15"/>
    <x v="14"/>
    <x v="15"/>
    <x v="18"/>
    <n v="7621262"/>
    <n v="8581844"/>
    <x v="0"/>
    <x v="0"/>
    <x v="4"/>
    <s v="ING -SERV-SOC"/>
    <m/>
  </r>
  <r>
    <x v="15"/>
    <x v="15"/>
    <x v="15"/>
    <x v="16"/>
    <x v="19"/>
    <n v="55886391"/>
    <n v="63313614"/>
    <x v="0"/>
    <x v="0"/>
    <x v="4"/>
    <s v="ING -SERV-SOC"/>
    <m/>
  </r>
  <r>
    <x v="15"/>
    <x v="15"/>
    <x v="16"/>
    <x v="17"/>
    <x v="20"/>
    <n v="100039570"/>
    <n v="105787266"/>
    <x v="0"/>
    <x v="0"/>
    <x v="4"/>
    <s v="ING -SERV-SOC"/>
    <m/>
  </r>
  <r>
    <x v="15"/>
    <x v="15"/>
    <x v="17"/>
    <x v="18"/>
    <x v="21"/>
    <n v="41289072"/>
    <n v="44585098"/>
    <x v="0"/>
    <x v="0"/>
    <x v="4"/>
    <s v="ING -SERV-SOC"/>
    <s v="CREDITO SOCIAL"/>
  </r>
  <r>
    <x v="15"/>
    <x v="15"/>
    <x v="18"/>
    <x v="19"/>
    <x v="22"/>
    <n v="0"/>
    <n v="0"/>
    <x v="0"/>
    <x v="0"/>
    <x v="4"/>
    <s v="ING -SERV-SOC"/>
    <m/>
  </r>
  <r>
    <x v="15"/>
    <x v="15"/>
    <x v="19"/>
    <x v="20"/>
    <x v="23"/>
    <n v="0"/>
    <n v="0"/>
    <x v="0"/>
    <x v="0"/>
    <x v="4"/>
    <s v="ING -SERV-SOC"/>
    <m/>
  </r>
  <r>
    <x v="15"/>
    <x v="15"/>
    <x v="4"/>
    <x v="5"/>
    <x v="24"/>
    <n v="285069679"/>
    <n v="308986983"/>
    <x v="1"/>
    <x v="1"/>
    <x v="1"/>
    <m/>
    <m/>
  </r>
  <r>
    <x v="15"/>
    <x v="15"/>
    <x v="20"/>
    <x v="21"/>
    <x v="25"/>
    <n v="2092"/>
    <n v="29"/>
    <x v="0"/>
    <x v="0"/>
    <x v="5"/>
    <s v="OTROS ING."/>
    <m/>
  </r>
  <r>
    <x v="15"/>
    <x v="15"/>
    <x v="4"/>
    <x v="22"/>
    <x v="26"/>
    <n v="2281430915"/>
    <n v="2487915958"/>
    <x v="1"/>
    <x v="1"/>
    <x v="1"/>
    <m/>
    <m/>
  </r>
  <r>
    <x v="15"/>
    <x v="15"/>
    <x v="4"/>
    <x v="23"/>
    <x v="27"/>
    <m/>
    <m/>
    <x v="1"/>
    <x v="1"/>
    <x v="1"/>
    <m/>
    <m/>
  </r>
  <r>
    <x v="15"/>
    <x v="15"/>
    <x v="21"/>
    <x v="24"/>
    <x v="28"/>
    <n v="17345911"/>
    <n v="18938538"/>
    <x v="0"/>
    <x v="2"/>
    <x v="6"/>
    <s v="OTROS ING."/>
    <m/>
  </r>
  <r>
    <x v="15"/>
    <x v="15"/>
    <x v="22"/>
    <x v="25"/>
    <x v="29"/>
    <n v="8745527"/>
    <n v="7959323"/>
    <x v="0"/>
    <x v="2"/>
    <x v="6"/>
    <s v="ING MERCADEO"/>
    <s v="ING MERCADEO"/>
  </r>
  <r>
    <x v="15"/>
    <x v="15"/>
    <x v="23"/>
    <x v="26"/>
    <x v="8"/>
    <n v="2655294"/>
    <n v="754909"/>
    <x v="0"/>
    <x v="2"/>
    <x v="6"/>
    <s v="ING.SALUD"/>
    <s v="EPS-S"/>
  </r>
  <r>
    <x v="15"/>
    <x v="15"/>
    <x v="24"/>
    <x v="27"/>
    <x v="9"/>
    <n v="828297"/>
    <n v="1001394"/>
    <x v="0"/>
    <x v="2"/>
    <x v="6"/>
    <s v="ING.SALUD"/>
    <s v="IPS"/>
  </r>
  <r>
    <x v="15"/>
    <x v="15"/>
    <x v="25"/>
    <x v="28"/>
    <x v="10"/>
    <n v="0"/>
    <n v="0"/>
    <x v="0"/>
    <x v="2"/>
    <x v="6"/>
    <s v="ING.SALUD"/>
    <s v="EPS"/>
  </r>
  <r>
    <x v="15"/>
    <x v="15"/>
    <x v="26"/>
    <x v="29"/>
    <x v="11"/>
    <n v="0"/>
    <n v="0"/>
    <x v="0"/>
    <x v="2"/>
    <x v="6"/>
    <s v="ING.SALUD"/>
    <s v="MED-PRE"/>
  </r>
  <r>
    <x v="15"/>
    <x v="15"/>
    <x v="27"/>
    <x v="30"/>
    <x v="14"/>
    <n v="0"/>
    <n v="0"/>
    <x v="0"/>
    <x v="2"/>
    <x v="6"/>
    <s v="ING -SERV-SOC"/>
    <m/>
  </r>
  <r>
    <x v="15"/>
    <x v="15"/>
    <x v="28"/>
    <x v="31"/>
    <x v="15"/>
    <n v="1494256"/>
    <n v="1697910"/>
    <x v="0"/>
    <x v="2"/>
    <x v="6"/>
    <s v="ING -SERV-SOC"/>
    <m/>
  </r>
  <r>
    <x v="15"/>
    <x v="15"/>
    <x v="29"/>
    <x v="32"/>
    <x v="30"/>
    <n v="209314"/>
    <n v="1040345"/>
    <x v="0"/>
    <x v="2"/>
    <x v="6"/>
    <s v="ING -SERV-SOC"/>
    <m/>
  </r>
  <r>
    <x v="15"/>
    <x v="15"/>
    <x v="30"/>
    <x v="33"/>
    <x v="17"/>
    <n v="389195"/>
    <n v="132520"/>
    <x v="0"/>
    <x v="2"/>
    <x v="6"/>
    <s v="ING -SERV-SOC"/>
    <m/>
  </r>
  <r>
    <x v="15"/>
    <x v="15"/>
    <x v="31"/>
    <x v="34"/>
    <x v="18"/>
    <n v="190085"/>
    <n v="113668"/>
    <x v="0"/>
    <x v="2"/>
    <x v="6"/>
    <s v="ING -SERV-SOC"/>
    <m/>
  </r>
  <r>
    <x v="15"/>
    <x v="15"/>
    <x v="32"/>
    <x v="35"/>
    <x v="19"/>
    <n v="482517"/>
    <n v="220131"/>
    <x v="0"/>
    <x v="2"/>
    <x v="6"/>
    <s v="ING -SERV-SOC"/>
    <m/>
  </r>
  <r>
    <x v="15"/>
    <x v="15"/>
    <x v="33"/>
    <x v="36"/>
    <x v="20"/>
    <n v="1073160"/>
    <n v="1264589"/>
    <x v="0"/>
    <x v="2"/>
    <x v="6"/>
    <s v="ING -SERV-SOC"/>
    <m/>
  </r>
  <r>
    <x v="15"/>
    <x v="15"/>
    <x v="34"/>
    <x v="37"/>
    <x v="21"/>
    <n v="3235774"/>
    <n v="3233049"/>
    <x v="0"/>
    <x v="2"/>
    <x v="6"/>
    <s v="ING -SERV-SOC"/>
    <s v="CREDITO SOCIAL"/>
  </r>
  <r>
    <x v="15"/>
    <x v="15"/>
    <x v="35"/>
    <x v="38"/>
    <x v="22"/>
    <n v="0"/>
    <n v="0"/>
    <x v="0"/>
    <x v="2"/>
    <x v="6"/>
    <s v="ING -SERV-SOC"/>
    <m/>
  </r>
  <r>
    <x v="15"/>
    <x v="15"/>
    <x v="36"/>
    <x v="39"/>
    <x v="23"/>
    <n v="0"/>
    <n v="0"/>
    <x v="0"/>
    <x v="2"/>
    <x v="6"/>
    <s v="ING -SERV-SOC"/>
    <m/>
  </r>
  <r>
    <x v="15"/>
    <x v="15"/>
    <x v="4"/>
    <x v="40"/>
    <x v="31"/>
    <n v="36649330"/>
    <n v="36356376"/>
    <x v="1"/>
    <x v="1"/>
    <x v="1"/>
    <m/>
    <m/>
  </r>
  <r>
    <x v="15"/>
    <x v="15"/>
    <x v="4"/>
    <x v="5"/>
    <x v="32"/>
    <m/>
    <m/>
    <x v="1"/>
    <x v="1"/>
    <x v="1"/>
    <m/>
    <m/>
  </r>
  <r>
    <x v="15"/>
    <x v="15"/>
    <x v="37"/>
    <x v="41"/>
    <x v="33"/>
    <n v="2318080245"/>
    <n v="2524272334"/>
    <x v="1"/>
    <x v="1"/>
    <x v="1"/>
    <m/>
    <m/>
  </r>
  <r>
    <x v="16"/>
    <x v="16"/>
    <x v="0"/>
    <x v="0"/>
    <x v="0"/>
    <n v="521153104"/>
    <n v="584120599"/>
    <x v="0"/>
    <x v="0"/>
    <x v="0"/>
    <s v="EMPR. AFILIADAS 4%"/>
    <m/>
  </r>
  <r>
    <x v="16"/>
    <x v="16"/>
    <x v="1"/>
    <x v="1"/>
    <x v="1"/>
    <n v="3130052"/>
    <n v="4519442"/>
    <x v="0"/>
    <x v="0"/>
    <x v="0"/>
    <s v="OTROS ING."/>
    <m/>
  </r>
  <r>
    <x v="16"/>
    <x v="16"/>
    <x v="2"/>
    <x v="2"/>
    <x v="2"/>
    <n v="2687804"/>
    <n v="2991567"/>
    <x v="0"/>
    <x v="0"/>
    <x v="0"/>
    <s v="OTROS ING."/>
    <m/>
  </r>
  <r>
    <x v="16"/>
    <x v="16"/>
    <x v="3"/>
    <x v="3"/>
    <x v="3"/>
    <n v="104759"/>
    <n v="127390"/>
    <x v="0"/>
    <x v="0"/>
    <x v="0"/>
    <s v="OTROS ING."/>
    <m/>
  </r>
  <r>
    <x v="16"/>
    <x v="16"/>
    <x v="4"/>
    <x v="4"/>
    <x v="4"/>
    <n v="527075719"/>
    <n v="591758998"/>
    <x v="1"/>
    <x v="1"/>
    <x v="1"/>
    <m/>
    <m/>
  </r>
  <r>
    <x v="16"/>
    <x v="16"/>
    <x v="4"/>
    <x v="5"/>
    <x v="5"/>
    <m/>
    <m/>
    <x v="1"/>
    <x v="1"/>
    <x v="1"/>
    <m/>
    <m/>
  </r>
  <r>
    <x v="16"/>
    <x v="16"/>
    <x v="5"/>
    <x v="6"/>
    <x v="6"/>
    <n v="0"/>
    <n v="0"/>
    <x v="0"/>
    <x v="0"/>
    <x v="2"/>
    <s v="ING MERCADEO"/>
    <s v="ING MERCADEO"/>
  </r>
  <r>
    <x v="16"/>
    <x v="16"/>
    <x v="4"/>
    <x v="5"/>
    <x v="7"/>
    <m/>
    <m/>
    <x v="1"/>
    <x v="1"/>
    <x v="1"/>
    <m/>
    <m/>
  </r>
  <r>
    <x v="16"/>
    <x v="16"/>
    <x v="6"/>
    <x v="7"/>
    <x v="8"/>
    <n v="0"/>
    <n v="0"/>
    <x v="0"/>
    <x v="0"/>
    <x v="3"/>
    <s v="ING.SALUD"/>
    <s v="EPS-S"/>
  </r>
  <r>
    <x v="16"/>
    <x v="16"/>
    <x v="7"/>
    <x v="8"/>
    <x v="9"/>
    <n v="219589086"/>
    <n v="254803379"/>
    <x v="0"/>
    <x v="0"/>
    <x v="3"/>
    <s v="ING.SALUD"/>
    <s v="IPS"/>
  </r>
  <r>
    <x v="16"/>
    <x v="16"/>
    <x v="8"/>
    <x v="9"/>
    <x v="10"/>
    <n v="755021398"/>
    <n v="860441120"/>
    <x v="0"/>
    <x v="0"/>
    <x v="3"/>
    <s v="ING.SALUD"/>
    <s v="EPS"/>
  </r>
  <r>
    <x v="16"/>
    <x v="16"/>
    <x v="9"/>
    <x v="10"/>
    <x v="11"/>
    <n v="0"/>
    <n v="0"/>
    <x v="0"/>
    <x v="0"/>
    <x v="3"/>
    <s v="ING.SALUD"/>
    <s v="MED-PRE"/>
  </r>
  <r>
    <x v="16"/>
    <x v="16"/>
    <x v="4"/>
    <x v="5"/>
    <x v="12"/>
    <n v="974610484"/>
    <n v="1115244499"/>
    <x v="1"/>
    <x v="1"/>
    <x v="1"/>
    <m/>
    <m/>
  </r>
  <r>
    <x v="16"/>
    <x v="16"/>
    <x v="4"/>
    <x v="5"/>
    <x v="13"/>
    <m/>
    <m/>
    <x v="1"/>
    <x v="1"/>
    <x v="1"/>
    <m/>
    <m/>
  </r>
  <r>
    <x v="16"/>
    <x v="16"/>
    <x v="10"/>
    <x v="11"/>
    <x v="14"/>
    <n v="935691"/>
    <n v="856921"/>
    <x v="0"/>
    <x v="0"/>
    <x v="4"/>
    <s v="ING -SERV-SOC"/>
    <m/>
  </r>
  <r>
    <x v="16"/>
    <x v="16"/>
    <x v="11"/>
    <x v="12"/>
    <x v="15"/>
    <n v="0"/>
    <n v="0"/>
    <x v="0"/>
    <x v="0"/>
    <x v="4"/>
    <s v="ING -SERV-SOC"/>
    <m/>
  </r>
  <r>
    <x v="16"/>
    <x v="16"/>
    <x v="12"/>
    <x v="13"/>
    <x v="16"/>
    <n v="6409282"/>
    <n v="5805941"/>
    <x v="0"/>
    <x v="0"/>
    <x v="4"/>
    <s v="ING -SERV-SOC"/>
    <m/>
  </r>
  <r>
    <x v="16"/>
    <x v="16"/>
    <x v="13"/>
    <x v="14"/>
    <x v="17"/>
    <n v="0"/>
    <n v="0"/>
    <x v="0"/>
    <x v="0"/>
    <x v="4"/>
    <s v="ING -SERV-SOC"/>
    <m/>
  </r>
  <r>
    <x v="16"/>
    <x v="16"/>
    <x v="14"/>
    <x v="15"/>
    <x v="18"/>
    <n v="73470"/>
    <n v="212223"/>
    <x v="0"/>
    <x v="0"/>
    <x v="4"/>
    <s v="ING -SERV-SOC"/>
    <m/>
  </r>
  <r>
    <x v="16"/>
    <x v="16"/>
    <x v="15"/>
    <x v="16"/>
    <x v="19"/>
    <n v="7424568"/>
    <n v="18908687"/>
    <x v="0"/>
    <x v="0"/>
    <x v="4"/>
    <s v="ING -SERV-SOC"/>
    <m/>
  </r>
  <r>
    <x v="16"/>
    <x v="16"/>
    <x v="16"/>
    <x v="17"/>
    <x v="20"/>
    <n v="129510074"/>
    <n v="157962814"/>
    <x v="0"/>
    <x v="0"/>
    <x v="4"/>
    <s v="ING -SERV-SOC"/>
    <m/>
  </r>
  <r>
    <x v="16"/>
    <x v="16"/>
    <x v="17"/>
    <x v="18"/>
    <x v="21"/>
    <n v="33411407"/>
    <n v="38410204"/>
    <x v="0"/>
    <x v="0"/>
    <x v="4"/>
    <s v="ING -SERV-SOC"/>
    <s v="CREDITO SOCIAL"/>
  </r>
  <r>
    <x v="16"/>
    <x v="16"/>
    <x v="18"/>
    <x v="19"/>
    <x v="22"/>
    <n v="0"/>
    <n v="0"/>
    <x v="0"/>
    <x v="0"/>
    <x v="4"/>
    <s v="ING -SERV-SOC"/>
    <m/>
  </r>
  <r>
    <x v="16"/>
    <x v="16"/>
    <x v="19"/>
    <x v="20"/>
    <x v="23"/>
    <n v="17202670"/>
    <n v="18851698"/>
    <x v="0"/>
    <x v="0"/>
    <x v="4"/>
    <s v="ING -SERV-SOC"/>
    <m/>
  </r>
  <r>
    <x v="16"/>
    <x v="16"/>
    <x v="4"/>
    <x v="5"/>
    <x v="24"/>
    <n v="194967162"/>
    <n v="241008488"/>
    <x v="1"/>
    <x v="1"/>
    <x v="1"/>
    <m/>
    <m/>
  </r>
  <r>
    <x v="16"/>
    <x v="16"/>
    <x v="20"/>
    <x v="21"/>
    <x v="25"/>
    <n v="83"/>
    <n v="17"/>
    <x v="0"/>
    <x v="0"/>
    <x v="5"/>
    <s v="OTROS ING."/>
    <m/>
  </r>
  <r>
    <x v="16"/>
    <x v="16"/>
    <x v="4"/>
    <x v="22"/>
    <x v="26"/>
    <n v="1696653448"/>
    <n v="1948012002"/>
    <x v="1"/>
    <x v="1"/>
    <x v="1"/>
    <m/>
    <m/>
  </r>
  <r>
    <x v="16"/>
    <x v="16"/>
    <x v="4"/>
    <x v="23"/>
    <x v="27"/>
    <m/>
    <m/>
    <x v="1"/>
    <x v="1"/>
    <x v="1"/>
    <m/>
    <m/>
  </r>
  <r>
    <x v="16"/>
    <x v="16"/>
    <x v="21"/>
    <x v="24"/>
    <x v="28"/>
    <n v="17158451"/>
    <n v="12683826"/>
    <x v="0"/>
    <x v="2"/>
    <x v="6"/>
    <s v="OTROS ING."/>
    <m/>
  </r>
  <r>
    <x v="16"/>
    <x v="16"/>
    <x v="22"/>
    <x v="25"/>
    <x v="29"/>
    <n v="0"/>
    <n v="0"/>
    <x v="0"/>
    <x v="2"/>
    <x v="6"/>
    <s v="ING MERCADEO"/>
    <s v="ING MERCADEO"/>
  </r>
  <r>
    <x v="16"/>
    <x v="16"/>
    <x v="23"/>
    <x v="26"/>
    <x v="8"/>
    <n v="0"/>
    <n v="0"/>
    <x v="0"/>
    <x v="2"/>
    <x v="6"/>
    <s v="ING.SALUD"/>
    <s v="EPS-S"/>
  </r>
  <r>
    <x v="16"/>
    <x v="16"/>
    <x v="24"/>
    <x v="27"/>
    <x v="9"/>
    <n v="12299292"/>
    <n v="13732576"/>
    <x v="0"/>
    <x v="2"/>
    <x v="6"/>
    <s v="ING.SALUD"/>
    <s v="IPS"/>
  </r>
  <r>
    <x v="16"/>
    <x v="16"/>
    <x v="25"/>
    <x v="28"/>
    <x v="10"/>
    <n v="10535046"/>
    <n v="8147764"/>
    <x v="0"/>
    <x v="2"/>
    <x v="6"/>
    <s v="ING.SALUD"/>
    <s v="EPS"/>
  </r>
  <r>
    <x v="16"/>
    <x v="16"/>
    <x v="26"/>
    <x v="29"/>
    <x v="11"/>
    <n v="0"/>
    <n v="0"/>
    <x v="0"/>
    <x v="2"/>
    <x v="6"/>
    <s v="ING.SALUD"/>
    <s v="MED-PRE"/>
  </r>
  <r>
    <x v="16"/>
    <x v="16"/>
    <x v="27"/>
    <x v="30"/>
    <x v="14"/>
    <n v="170"/>
    <n v="0"/>
    <x v="0"/>
    <x v="2"/>
    <x v="6"/>
    <s v="ING -SERV-SOC"/>
    <m/>
  </r>
  <r>
    <x v="16"/>
    <x v="16"/>
    <x v="28"/>
    <x v="31"/>
    <x v="15"/>
    <n v="0"/>
    <n v="0"/>
    <x v="0"/>
    <x v="2"/>
    <x v="6"/>
    <s v="ING -SERV-SOC"/>
    <m/>
  </r>
  <r>
    <x v="16"/>
    <x v="16"/>
    <x v="29"/>
    <x v="32"/>
    <x v="30"/>
    <n v="225454"/>
    <n v="267161"/>
    <x v="0"/>
    <x v="2"/>
    <x v="6"/>
    <s v="ING -SERV-SOC"/>
    <m/>
  </r>
  <r>
    <x v="16"/>
    <x v="16"/>
    <x v="30"/>
    <x v="33"/>
    <x v="17"/>
    <n v="0"/>
    <n v="0"/>
    <x v="0"/>
    <x v="2"/>
    <x v="6"/>
    <s v="ING -SERV-SOC"/>
    <m/>
  </r>
  <r>
    <x v="16"/>
    <x v="16"/>
    <x v="31"/>
    <x v="34"/>
    <x v="18"/>
    <n v="691"/>
    <n v="55"/>
    <x v="0"/>
    <x v="2"/>
    <x v="6"/>
    <s v="ING -SERV-SOC"/>
    <m/>
  </r>
  <r>
    <x v="16"/>
    <x v="16"/>
    <x v="32"/>
    <x v="35"/>
    <x v="19"/>
    <n v="308171"/>
    <n v="2131570"/>
    <x v="0"/>
    <x v="2"/>
    <x v="6"/>
    <s v="ING -SERV-SOC"/>
    <m/>
  </r>
  <r>
    <x v="16"/>
    <x v="16"/>
    <x v="33"/>
    <x v="36"/>
    <x v="20"/>
    <n v="5556874"/>
    <n v="2651122"/>
    <x v="0"/>
    <x v="2"/>
    <x v="6"/>
    <s v="ING -SERV-SOC"/>
    <m/>
  </r>
  <r>
    <x v="16"/>
    <x v="16"/>
    <x v="34"/>
    <x v="37"/>
    <x v="21"/>
    <n v="2317431"/>
    <n v="3619220"/>
    <x v="0"/>
    <x v="2"/>
    <x v="6"/>
    <s v="ING -SERV-SOC"/>
    <s v="CREDITO SOCIAL"/>
  </r>
  <r>
    <x v="16"/>
    <x v="16"/>
    <x v="35"/>
    <x v="38"/>
    <x v="22"/>
    <n v="0"/>
    <n v="0"/>
    <x v="0"/>
    <x v="2"/>
    <x v="6"/>
    <s v="ING -SERV-SOC"/>
    <m/>
  </r>
  <r>
    <x v="16"/>
    <x v="16"/>
    <x v="36"/>
    <x v="39"/>
    <x v="23"/>
    <n v="801461"/>
    <n v="813996"/>
    <x v="0"/>
    <x v="2"/>
    <x v="6"/>
    <s v="ING -SERV-SOC"/>
    <m/>
  </r>
  <r>
    <x v="16"/>
    <x v="16"/>
    <x v="4"/>
    <x v="40"/>
    <x v="31"/>
    <n v="49203041"/>
    <n v="44047290"/>
    <x v="1"/>
    <x v="1"/>
    <x v="1"/>
    <m/>
    <m/>
  </r>
  <r>
    <x v="16"/>
    <x v="16"/>
    <x v="4"/>
    <x v="5"/>
    <x v="32"/>
    <m/>
    <m/>
    <x v="1"/>
    <x v="1"/>
    <x v="1"/>
    <m/>
    <m/>
  </r>
  <r>
    <x v="16"/>
    <x v="16"/>
    <x v="37"/>
    <x v="41"/>
    <x v="33"/>
    <n v="1745856489"/>
    <n v="1992059292"/>
    <x v="1"/>
    <x v="1"/>
    <x v="1"/>
    <m/>
    <m/>
  </r>
  <r>
    <x v="17"/>
    <x v="17"/>
    <x v="0"/>
    <x v="0"/>
    <x v="0"/>
    <n v="11838525"/>
    <n v="13118616"/>
    <x v="0"/>
    <x v="0"/>
    <x v="0"/>
    <s v="EMPR. AFILIADAS 4%"/>
    <m/>
  </r>
  <r>
    <x v="17"/>
    <x v="17"/>
    <x v="1"/>
    <x v="1"/>
    <x v="1"/>
    <n v="0"/>
    <n v="0"/>
    <x v="0"/>
    <x v="0"/>
    <x v="0"/>
    <s v="OTROS ING."/>
    <m/>
  </r>
  <r>
    <x v="17"/>
    <x v="17"/>
    <x v="2"/>
    <x v="2"/>
    <x v="2"/>
    <n v="177839"/>
    <n v="138273"/>
    <x v="0"/>
    <x v="0"/>
    <x v="0"/>
    <s v="OTROS ING."/>
    <m/>
  </r>
  <r>
    <x v="17"/>
    <x v="17"/>
    <x v="3"/>
    <x v="3"/>
    <x v="3"/>
    <s v=" "/>
    <n v="0"/>
    <x v="0"/>
    <x v="0"/>
    <x v="0"/>
    <s v="OTROS ING."/>
    <m/>
  </r>
  <r>
    <x v="17"/>
    <x v="17"/>
    <x v="4"/>
    <x v="4"/>
    <x v="4"/>
    <n v="12016364"/>
    <n v="13256889"/>
    <x v="1"/>
    <x v="1"/>
    <x v="1"/>
    <m/>
    <m/>
  </r>
  <r>
    <x v="17"/>
    <x v="17"/>
    <x v="4"/>
    <x v="5"/>
    <x v="5"/>
    <m/>
    <m/>
    <x v="1"/>
    <x v="1"/>
    <x v="1"/>
    <m/>
    <m/>
  </r>
  <r>
    <x v="17"/>
    <x v="17"/>
    <x v="5"/>
    <x v="6"/>
    <x v="6"/>
    <n v="0"/>
    <n v="0"/>
    <x v="0"/>
    <x v="0"/>
    <x v="2"/>
    <s v="ING MERCADEO"/>
    <s v="ING MERCADEO"/>
  </r>
  <r>
    <x v="17"/>
    <x v="17"/>
    <x v="4"/>
    <x v="5"/>
    <x v="7"/>
    <m/>
    <m/>
    <x v="1"/>
    <x v="1"/>
    <x v="1"/>
    <m/>
    <m/>
  </r>
  <r>
    <x v="17"/>
    <x v="17"/>
    <x v="6"/>
    <x v="7"/>
    <x v="8"/>
    <n v="36550739"/>
    <n v="61975991"/>
    <x v="0"/>
    <x v="0"/>
    <x v="3"/>
    <s v="ING.SALUD"/>
    <s v="EPS-S"/>
  </r>
  <r>
    <x v="17"/>
    <x v="17"/>
    <x v="7"/>
    <x v="8"/>
    <x v="9"/>
    <n v="10118129"/>
    <n v="15173775"/>
    <x v="0"/>
    <x v="0"/>
    <x v="3"/>
    <s v="ING.SALUD"/>
    <s v="IPS"/>
  </r>
  <r>
    <x v="17"/>
    <x v="17"/>
    <x v="8"/>
    <x v="9"/>
    <x v="10"/>
    <n v="0"/>
    <n v="0"/>
    <x v="0"/>
    <x v="0"/>
    <x v="3"/>
    <s v="ING.SALUD"/>
    <s v="EPS"/>
  </r>
  <r>
    <x v="17"/>
    <x v="17"/>
    <x v="9"/>
    <x v="10"/>
    <x v="11"/>
    <n v="0"/>
    <n v="0"/>
    <x v="0"/>
    <x v="0"/>
    <x v="3"/>
    <s v="ING.SALUD"/>
    <s v="MED-PRE"/>
  </r>
  <r>
    <x v="17"/>
    <x v="17"/>
    <x v="4"/>
    <x v="5"/>
    <x v="12"/>
    <n v="46668868"/>
    <n v="77149766"/>
    <x v="1"/>
    <x v="1"/>
    <x v="1"/>
    <m/>
    <m/>
  </r>
  <r>
    <x v="17"/>
    <x v="17"/>
    <x v="4"/>
    <x v="5"/>
    <x v="13"/>
    <m/>
    <m/>
    <x v="1"/>
    <x v="1"/>
    <x v="1"/>
    <m/>
    <m/>
  </r>
  <r>
    <x v="17"/>
    <x v="17"/>
    <x v="10"/>
    <x v="11"/>
    <x v="14"/>
    <n v="0"/>
    <n v="0"/>
    <x v="0"/>
    <x v="0"/>
    <x v="4"/>
    <s v="ING -SERV-SOC"/>
    <m/>
  </r>
  <r>
    <x v="17"/>
    <x v="17"/>
    <x v="11"/>
    <x v="12"/>
    <x v="15"/>
    <n v="0"/>
    <n v="0"/>
    <x v="0"/>
    <x v="0"/>
    <x v="4"/>
    <s v="ING -SERV-SOC"/>
    <m/>
  </r>
  <r>
    <x v="17"/>
    <x v="17"/>
    <x v="12"/>
    <x v="13"/>
    <x v="16"/>
    <n v="1289"/>
    <n v="1685"/>
    <x v="0"/>
    <x v="0"/>
    <x v="4"/>
    <s v="ING -SERV-SOC"/>
    <m/>
  </r>
  <r>
    <x v="17"/>
    <x v="17"/>
    <x v="13"/>
    <x v="14"/>
    <x v="17"/>
    <n v="0"/>
    <n v="0"/>
    <x v="0"/>
    <x v="0"/>
    <x v="4"/>
    <s v="ING -SERV-SOC"/>
    <m/>
  </r>
  <r>
    <x v="17"/>
    <x v="17"/>
    <x v="14"/>
    <x v="15"/>
    <x v="18"/>
    <n v="0"/>
    <n v="0"/>
    <x v="0"/>
    <x v="0"/>
    <x v="4"/>
    <s v="ING -SERV-SOC"/>
    <m/>
  </r>
  <r>
    <x v="17"/>
    <x v="17"/>
    <x v="15"/>
    <x v="16"/>
    <x v="19"/>
    <n v="145531"/>
    <n v="129955"/>
    <x v="0"/>
    <x v="0"/>
    <x v="4"/>
    <s v="ING -SERV-SOC"/>
    <m/>
  </r>
  <r>
    <x v="17"/>
    <x v="17"/>
    <x v="16"/>
    <x v="17"/>
    <x v="20"/>
    <n v="2001705"/>
    <n v="1898020"/>
    <x v="0"/>
    <x v="0"/>
    <x v="4"/>
    <s v="ING -SERV-SOC"/>
    <m/>
  </r>
  <r>
    <x v="17"/>
    <x v="17"/>
    <x v="17"/>
    <x v="18"/>
    <x v="21"/>
    <n v="314238"/>
    <n v="367719"/>
    <x v="0"/>
    <x v="0"/>
    <x v="4"/>
    <s v="ING -SERV-SOC"/>
    <s v="CREDITO SOCIAL"/>
  </r>
  <r>
    <x v="17"/>
    <x v="17"/>
    <x v="18"/>
    <x v="19"/>
    <x v="22"/>
    <n v="0"/>
    <n v="0"/>
    <x v="0"/>
    <x v="0"/>
    <x v="4"/>
    <s v="ING -SERV-SOC"/>
    <m/>
  </r>
  <r>
    <x v="17"/>
    <x v="17"/>
    <x v="19"/>
    <x v="20"/>
    <x v="23"/>
    <n v="0"/>
    <n v="0"/>
    <x v="0"/>
    <x v="0"/>
    <x v="4"/>
    <s v="ING -SERV-SOC"/>
    <m/>
  </r>
  <r>
    <x v="17"/>
    <x v="17"/>
    <x v="4"/>
    <x v="5"/>
    <x v="24"/>
    <n v="2462763"/>
    <n v="2397379"/>
    <x v="1"/>
    <x v="1"/>
    <x v="1"/>
    <m/>
    <m/>
  </r>
  <r>
    <x v="17"/>
    <x v="17"/>
    <x v="20"/>
    <x v="21"/>
    <x v="25"/>
    <n v="0"/>
    <n v="0"/>
    <x v="0"/>
    <x v="0"/>
    <x v="5"/>
    <s v="OTROS ING."/>
    <m/>
  </r>
  <r>
    <x v="17"/>
    <x v="17"/>
    <x v="4"/>
    <x v="22"/>
    <x v="26"/>
    <n v="61147995"/>
    <n v="92804034"/>
    <x v="1"/>
    <x v="1"/>
    <x v="1"/>
    <m/>
    <m/>
  </r>
  <r>
    <x v="17"/>
    <x v="17"/>
    <x v="4"/>
    <x v="23"/>
    <x v="27"/>
    <m/>
    <m/>
    <x v="1"/>
    <x v="1"/>
    <x v="1"/>
    <m/>
    <m/>
  </r>
  <r>
    <x v="17"/>
    <x v="17"/>
    <x v="21"/>
    <x v="24"/>
    <x v="28"/>
    <n v="990211"/>
    <n v="1527393"/>
    <x v="0"/>
    <x v="2"/>
    <x v="6"/>
    <s v="OTROS ING."/>
    <m/>
  </r>
  <r>
    <x v="17"/>
    <x v="17"/>
    <x v="22"/>
    <x v="25"/>
    <x v="29"/>
    <n v="0"/>
    <n v="0"/>
    <x v="0"/>
    <x v="2"/>
    <x v="6"/>
    <s v="ING MERCADEO"/>
    <s v="ING MERCADEO"/>
  </r>
  <r>
    <x v="17"/>
    <x v="17"/>
    <x v="23"/>
    <x v="26"/>
    <x v="8"/>
    <n v="1028794"/>
    <n v="6341355"/>
    <x v="0"/>
    <x v="2"/>
    <x v="6"/>
    <s v="ING.SALUD"/>
    <s v="EPS-S"/>
  </r>
  <r>
    <x v="17"/>
    <x v="17"/>
    <x v="24"/>
    <x v="27"/>
    <x v="9"/>
    <n v="8682"/>
    <n v="104604"/>
    <x v="0"/>
    <x v="2"/>
    <x v="6"/>
    <s v="ING.SALUD"/>
    <s v="IPS"/>
  </r>
  <r>
    <x v="17"/>
    <x v="17"/>
    <x v="25"/>
    <x v="28"/>
    <x v="10"/>
    <n v="0"/>
    <n v="0"/>
    <x v="0"/>
    <x v="2"/>
    <x v="6"/>
    <s v="ING.SALUD"/>
    <s v="EPS"/>
  </r>
  <r>
    <x v="17"/>
    <x v="17"/>
    <x v="26"/>
    <x v="29"/>
    <x v="11"/>
    <n v="0"/>
    <n v="0"/>
    <x v="0"/>
    <x v="2"/>
    <x v="6"/>
    <s v="ING.SALUD"/>
    <s v="MED-PRE"/>
  </r>
  <r>
    <x v="17"/>
    <x v="17"/>
    <x v="27"/>
    <x v="30"/>
    <x v="14"/>
    <n v="0"/>
    <n v="0"/>
    <x v="0"/>
    <x v="2"/>
    <x v="6"/>
    <s v="ING -SERV-SOC"/>
    <m/>
  </r>
  <r>
    <x v="17"/>
    <x v="17"/>
    <x v="28"/>
    <x v="31"/>
    <x v="15"/>
    <n v="0"/>
    <n v="0"/>
    <x v="0"/>
    <x v="2"/>
    <x v="6"/>
    <s v="ING -SERV-SOC"/>
    <m/>
  </r>
  <r>
    <x v="17"/>
    <x v="17"/>
    <x v="29"/>
    <x v="32"/>
    <x v="30"/>
    <n v="269"/>
    <n v="0"/>
    <x v="0"/>
    <x v="2"/>
    <x v="6"/>
    <s v="ING -SERV-SOC"/>
    <m/>
  </r>
  <r>
    <x v="17"/>
    <x v="17"/>
    <x v="30"/>
    <x v="33"/>
    <x v="17"/>
    <n v="0"/>
    <n v="0"/>
    <x v="0"/>
    <x v="2"/>
    <x v="6"/>
    <s v="ING -SERV-SOC"/>
    <m/>
  </r>
  <r>
    <x v="17"/>
    <x v="17"/>
    <x v="31"/>
    <x v="34"/>
    <x v="18"/>
    <n v="0"/>
    <n v="0"/>
    <x v="0"/>
    <x v="2"/>
    <x v="6"/>
    <s v="ING -SERV-SOC"/>
    <m/>
  </r>
  <r>
    <x v="17"/>
    <x v="17"/>
    <x v="32"/>
    <x v="35"/>
    <x v="19"/>
    <n v="8"/>
    <n v="0"/>
    <x v="0"/>
    <x v="2"/>
    <x v="6"/>
    <s v="ING -SERV-SOC"/>
    <m/>
  </r>
  <r>
    <x v="17"/>
    <x v="17"/>
    <x v="33"/>
    <x v="36"/>
    <x v="20"/>
    <n v="2730014"/>
    <n v="262236"/>
    <x v="0"/>
    <x v="2"/>
    <x v="6"/>
    <s v="ING -SERV-SOC"/>
    <m/>
  </r>
  <r>
    <x v="17"/>
    <x v="17"/>
    <x v="34"/>
    <x v="37"/>
    <x v="21"/>
    <n v="52929"/>
    <n v="26539"/>
    <x v="0"/>
    <x v="2"/>
    <x v="6"/>
    <s v="ING -SERV-SOC"/>
    <s v="CREDITO SOCIAL"/>
  </r>
  <r>
    <x v="17"/>
    <x v="17"/>
    <x v="35"/>
    <x v="38"/>
    <x v="22"/>
    <n v="0"/>
    <n v="0"/>
    <x v="0"/>
    <x v="2"/>
    <x v="6"/>
    <s v="ING -SERV-SOC"/>
    <m/>
  </r>
  <r>
    <x v="17"/>
    <x v="17"/>
    <x v="36"/>
    <x v="39"/>
    <x v="23"/>
    <n v="2786878"/>
    <n v="1093189"/>
    <x v="0"/>
    <x v="2"/>
    <x v="6"/>
    <s v="ING -SERV-SOC"/>
    <m/>
  </r>
  <r>
    <x v="17"/>
    <x v="17"/>
    <x v="4"/>
    <x v="40"/>
    <x v="31"/>
    <n v="7597785"/>
    <n v="9355316"/>
    <x v="1"/>
    <x v="1"/>
    <x v="1"/>
    <m/>
    <m/>
  </r>
  <r>
    <x v="17"/>
    <x v="17"/>
    <x v="4"/>
    <x v="5"/>
    <x v="32"/>
    <m/>
    <m/>
    <x v="1"/>
    <x v="1"/>
    <x v="1"/>
    <m/>
    <m/>
  </r>
  <r>
    <x v="17"/>
    <x v="17"/>
    <x v="37"/>
    <x v="41"/>
    <x v="33"/>
    <n v="68745780"/>
    <n v="102159350"/>
    <x v="1"/>
    <x v="1"/>
    <x v="1"/>
    <m/>
    <m/>
  </r>
  <r>
    <x v="18"/>
    <x v="18"/>
    <x v="0"/>
    <x v="0"/>
    <x v="0"/>
    <n v="12095448"/>
    <n v="13806723"/>
    <x v="0"/>
    <x v="0"/>
    <x v="0"/>
    <s v="EMPR. AFILIADAS 4%"/>
    <m/>
  </r>
  <r>
    <x v="18"/>
    <x v="18"/>
    <x v="1"/>
    <x v="1"/>
    <x v="1"/>
    <n v="4988"/>
    <n v="2917"/>
    <x v="0"/>
    <x v="0"/>
    <x v="0"/>
    <s v="OTROS ING."/>
    <m/>
  </r>
  <r>
    <x v="18"/>
    <x v="18"/>
    <x v="2"/>
    <x v="2"/>
    <x v="2"/>
    <n v="0"/>
    <n v="0"/>
    <x v="0"/>
    <x v="0"/>
    <x v="0"/>
    <s v="OTROS ING."/>
    <m/>
  </r>
  <r>
    <x v="18"/>
    <x v="18"/>
    <x v="3"/>
    <x v="3"/>
    <x v="3"/>
    <n v="0"/>
    <n v="0"/>
    <x v="0"/>
    <x v="0"/>
    <x v="0"/>
    <s v="OTROS ING."/>
    <m/>
  </r>
  <r>
    <x v="18"/>
    <x v="18"/>
    <x v="4"/>
    <x v="4"/>
    <x v="4"/>
    <n v="12100436"/>
    <n v="13809640"/>
    <x v="1"/>
    <x v="1"/>
    <x v="1"/>
    <m/>
    <m/>
  </r>
  <r>
    <x v="18"/>
    <x v="18"/>
    <x v="4"/>
    <x v="5"/>
    <x v="5"/>
    <m/>
    <m/>
    <x v="1"/>
    <x v="1"/>
    <x v="1"/>
    <m/>
    <m/>
  </r>
  <r>
    <x v="18"/>
    <x v="18"/>
    <x v="5"/>
    <x v="6"/>
    <x v="6"/>
    <n v="10926481"/>
    <n v="10187619"/>
    <x v="0"/>
    <x v="0"/>
    <x v="2"/>
    <s v="ING MERCADEO"/>
    <s v="ING MERCADEO"/>
  </r>
  <r>
    <x v="18"/>
    <x v="18"/>
    <x v="4"/>
    <x v="5"/>
    <x v="7"/>
    <m/>
    <m/>
    <x v="1"/>
    <x v="1"/>
    <x v="1"/>
    <m/>
    <m/>
  </r>
  <r>
    <x v="18"/>
    <x v="18"/>
    <x v="6"/>
    <x v="7"/>
    <x v="8"/>
    <n v="34737775"/>
    <n v="39774942"/>
    <x v="0"/>
    <x v="0"/>
    <x v="3"/>
    <s v="ING.SALUD"/>
    <s v="EPS-S"/>
  </r>
  <r>
    <x v="18"/>
    <x v="18"/>
    <x v="7"/>
    <x v="8"/>
    <x v="9"/>
    <n v="18304222"/>
    <n v="16832255"/>
    <x v="0"/>
    <x v="0"/>
    <x v="3"/>
    <s v="ING.SALUD"/>
    <s v="IPS"/>
  </r>
  <r>
    <x v="18"/>
    <x v="18"/>
    <x v="8"/>
    <x v="9"/>
    <x v="10"/>
    <n v="0"/>
    <n v="0"/>
    <x v="0"/>
    <x v="0"/>
    <x v="3"/>
    <s v="ING.SALUD"/>
    <s v="EPS"/>
  </r>
  <r>
    <x v="18"/>
    <x v="18"/>
    <x v="9"/>
    <x v="10"/>
    <x v="11"/>
    <n v="0"/>
    <n v="0"/>
    <x v="0"/>
    <x v="0"/>
    <x v="3"/>
    <s v="ING.SALUD"/>
    <s v="MED-PRE"/>
  </r>
  <r>
    <x v="18"/>
    <x v="18"/>
    <x v="4"/>
    <x v="5"/>
    <x v="12"/>
    <n v="53041997"/>
    <n v="56607197"/>
    <x v="1"/>
    <x v="1"/>
    <x v="1"/>
    <m/>
    <m/>
  </r>
  <r>
    <x v="18"/>
    <x v="18"/>
    <x v="4"/>
    <x v="5"/>
    <x v="13"/>
    <m/>
    <m/>
    <x v="1"/>
    <x v="1"/>
    <x v="1"/>
    <m/>
    <m/>
  </r>
  <r>
    <x v="18"/>
    <x v="18"/>
    <x v="10"/>
    <x v="11"/>
    <x v="14"/>
    <n v="0"/>
    <n v="0"/>
    <x v="0"/>
    <x v="0"/>
    <x v="4"/>
    <s v="ING -SERV-SOC"/>
    <m/>
  </r>
  <r>
    <x v="18"/>
    <x v="18"/>
    <x v="11"/>
    <x v="12"/>
    <x v="15"/>
    <n v="374529"/>
    <n v="490347"/>
    <x v="0"/>
    <x v="0"/>
    <x v="4"/>
    <s v="ING -SERV-SOC"/>
    <m/>
  </r>
  <r>
    <x v="18"/>
    <x v="18"/>
    <x v="12"/>
    <x v="13"/>
    <x v="16"/>
    <n v="494576"/>
    <n v="205972"/>
    <x v="0"/>
    <x v="0"/>
    <x v="4"/>
    <s v="ING -SERV-SOC"/>
    <m/>
  </r>
  <r>
    <x v="18"/>
    <x v="18"/>
    <x v="13"/>
    <x v="14"/>
    <x v="17"/>
    <n v="0"/>
    <n v="0"/>
    <x v="0"/>
    <x v="0"/>
    <x v="4"/>
    <s v="ING -SERV-SOC"/>
    <m/>
  </r>
  <r>
    <x v="18"/>
    <x v="18"/>
    <x v="14"/>
    <x v="15"/>
    <x v="18"/>
    <n v="7430"/>
    <n v="41440"/>
    <x v="0"/>
    <x v="0"/>
    <x v="4"/>
    <s v="ING -SERV-SOC"/>
    <m/>
  </r>
  <r>
    <x v="18"/>
    <x v="18"/>
    <x v="15"/>
    <x v="16"/>
    <x v="19"/>
    <n v="44017"/>
    <n v="0"/>
    <x v="0"/>
    <x v="0"/>
    <x v="4"/>
    <s v="ING -SERV-SOC"/>
    <m/>
  </r>
  <r>
    <x v="18"/>
    <x v="18"/>
    <x v="16"/>
    <x v="17"/>
    <x v="20"/>
    <n v="2727726"/>
    <n v="2655057"/>
    <x v="0"/>
    <x v="0"/>
    <x v="4"/>
    <s v="ING -SERV-SOC"/>
    <m/>
  </r>
  <r>
    <x v="18"/>
    <x v="18"/>
    <x v="17"/>
    <x v="18"/>
    <x v="21"/>
    <n v="26294"/>
    <n v="42218"/>
    <x v="0"/>
    <x v="0"/>
    <x v="4"/>
    <s v="ING -SERV-SOC"/>
    <s v="CREDITO SOCIAL"/>
  </r>
  <r>
    <x v="18"/>
    <x v="18"/>
    <x v="18"/>
    <x v="19"/>
    <x v="22"/>
    <n v="0"/>
    <n v="0"/>
    <x v="0"/>
    <x v="0"/>
    <x v="4"/>
    <s v="ING -SERV-SOC"/>
    <m/>
  </r>
  <r>
    <x v="18"/>
    <x v="18"/>
    <x v="19"/>
    <x v="20"/>
    <x v="23"/>
    <n v="28280761"/>
    <n v="21135202"/>
    <x v="0"/>
    <x v="0"/>
    <x v="4"/>
    <s v="ING -SERV-SOC"/>
    <m/>
  </r>
  <r>
    <x v="18"/>
    <x v="18"/>
    <x v="4"/>
    <x v="5"/>
    <x v="24"/>
    <n v="31955333"/>
    <n v="24570236"/>
    <x v="1"/>
    <x v="1"/>
    <x v="1"/>
    <m/>
    <m/>
  </r>
  <r>
    <x v="18"/>
    <x v="18"/>
    <x v="20"/>
    <x v="21"/>
    <x v="25"/>
    <n v="0"/>
    <n v="9"/>
    <x v="0"/>
    <x v="0"/>
    <x v="5"/>
    <s v="OTROS ING."/>
    <m/>
  </r>
  <r>
    <x v="18"/>
    <x v="18"/>
    <x v="4"/>
    <x v="22"/>
    <x v="26"/>
    <n v="108024247"/>
    <n v="105174701"/>
    <x v="1"/>
    <x v="1"/>
    <x v="1"/>
    <m/>
    <m/>
  </r>
  <r>
    <x v="18"/>
    <x v="18"/>
    <x v="4"/>
    <x v="23"/>
    <x v="27"/>
    <m/>
    <m/>
    <x v="1"/>
    <x v="1"/>
    <x v="1"/>
    <m/>
    <m/>
  </r>
  <r>
    <x v="18"/>
    <x v="18"/>
    <x v="21"/>
    <x v="24"/>
    <x v="28"/>
    <n v="143739"/>
    <n v="3562852"/>
    <x v="0"/>
    <x v="2"/>
    <x v="6"/>
    <s v="OTROS ING."/>
    <m/>
  </r>
  <r>
    <x v="18"/>
    <x v="18"/>
    <x v="22"/>
    <x v="25"/>
    <x v="29"/>
    <n v="17237"/>
    <n v="9595"/>
    <x v="0"/>
    <x v="2"/>
    <x v="6"/>
    <s v="ING MERCADEO"/>
    <s v="ING MERCADEO"/>
  </r>
  <r>
    <x v="18"/>
    <x v="18"/>
    <x v="23"/>
    <x v="26"/>
    <x v="8"/>
    <n v="852"/>
    <n v="118"/>
    <x v="0"/>
    <x v="2"/>
    <x v="6"/>
    <s v="ING.SALUD"/>
    <s v="EPS-S"/>
  </r>
  <r>
    <x v="18"/>
    <x v="18"/>
    <x v="24"/>
    <x v="27"/>
    <x v="9"/>
    <n v="26244"/>
    <n v="104203"/>
    <x v="0"/>
    <x v="2"/>
    <x v="6"/>
    <s v="ING.SALUD"/>
    <s v="IPS"/>
  </r>
  <r>
    <x v="18"/>
    <x v="18"/>
    <x v="25"/>
    <x v="28"/>
    <x v="10"/>
    <n v="0"/>
    <n v="0"/>
    <x v="0"/>
    <x v="2"/>
    <x v="6"/>
    <s v="ING.SALUD"/>
    <s v="EPS"/>
  </r>
  <r>
    <x v="18"/>
    <x v="18"/>
    <x v="26"/>
    <x v="29"/>
    <x v="11"/>
    <n v="0"/>
    <n v="0"/>
    <x v="0"/>
    <x v="2"/>
    <x v="6"/>
    <s v="ING.SALUD"/>
    <s v="MED-PRE"/>
  </r>
  <r>
    <x v="18"/>
    <x v="18"/>
    <x v="27"/>
    <x v="30"/>
    <x v="14"/>
    <n v="0"/>
    <n v="0"/>
    <x v="0"/>
    <x v="2"/>
    <x v="6"/>
    <s v="ING -SERV-SOC"/>
    <m/>
  </r>
  <r>
    <x v="18"/>
    <x v="18"/>
    <x v="28"/>
    <x v="31"/>
    <x v="15"/>
    <n v="4531"/>
    <n v="0"/>
    <x v="0"/>
    <x v="2"/>
    <x v="6"/>
    <s v="ING -SERV-SOC"/>
    <m/>
  </r>
  <r>
    <x v="18"/>
    <x v="18"/>
    <x v="29"/>
    <x v="32"/>
    <x v="30"/>
    <n v="0"/>
    <n v="0"/>
    <x v="0"/>
    <x v="2"/>
    <x v="6"/>
    <s v="ING -SERV-SOC"/>
    <m/>
  </r>
  <r>
    <x v="18"/>
    <x v="18"/>
    <x v="30"/>
    <x v="33"/>
    <x v="17"/>
    <n v="0"/>
    <n v="0"/>
    <x v="0"/>
    <x v="2"/>
    <x v="6"/>
    <s v="ING -SERV-SOC"/>
    <m/>
  </r>
  <r>
    <x v="18"/>
    <x v="18"/>
    <x v="31"/>
    <x v="34"/>
    <x v="18"/>
    <n v="0"/>
    <n v="0"/>
    <x v="0"/>
    <x v="2"/>
    <x v="6"/>
    <s v="ING -SERV-SOC"/>
    <m/>
  </r>
  <r>
    <x v="18"/>
    <x v="18"/>
    <x v="32"/>
    <x v="35"/>
    <x v="19"/>
    <n v="1835"/>
    <n v="2155"/>
    <x v="0"/>
    <x v="2"/>
    <x v="6"/>
    <s v="ING -SERV-SOC"/>
    <m/>
  </r>
  <r>
    <x v="18"/>
    <x v="18"/>
    <x v="33"/>
    <x v="36"/>
    <x v="20"/>
    <n v="1178"/>
    <n v="1297"/>
    <x v="0"/>
    <x v="2"/>
    <x v="6"/>
    <s v="ING -SERV-SOC"/>
    <m/>
  </r>
  <r>
    <x v="18"/>
    <x v="18"/>
    <x v="34"/>
    <x v="37"/>
    <x v="21"/>
    <n v="5816"/>
    <n v="6377"/>
    <x v="0"/>
    <x v="2"/>
    <x v="6"/>
    <s v="ING -SERV-SOC"/>
    <s v="CREDITO SOCIAL"/>
  </r>
  <r>
    <x v="18"/>
    <x v="18"/>
    <x v="35"/>
    <x v="38"/>
    <x v="22"/>
    <n v="0"/>
    <n v="0"/>
    <x v="0"/>
    <x v="2"/>
    <x v="6"/>
    <s v="ING -SERV-SOC"/>
    <m/>
  </r>
  <r>
    <x v="18"/>
    <x v="18"/>
    <x v="36"/>
    <x v="39"/>
    <x v="23"/>
    <n v="6339"/>
    <n v="13770"/>
    <x v="0"/>
    <x v="2"/>
    <x v="6"/>
    <s v="ING -SERV-SOC"/>
    <m/>
  </r>
  <r>
    <x v="18"/>
    <x v="18"/>
    <x v="4"/>
    <x v="40"/>
    <x v="31"/>
    <n v="207771"/>
    <n v="3700367"/>
    <x v="1"/>
    <x v="1"/>
    <x v="1"/>
    <m/>
    <m/>
  </r>
  <r>
    <x v="18"/>
    <x v="18"/>
    <x v="4"/>
    <x v="5"/>
    <x v="32"/>
    <m/>
    <m/>
    <x v="1"/>
    <x v="1"/>
    <x v="1"/>
    <m/>
    <m/>
  </r>
  <r>
    <x v="18"/>
    <x v="18"/>
    <x v="37"/>
    <x v="41"/>
    <x v="33"/>
    <n v="108232018"/>
    <n v="108875068"/>
    <x v="1"/>
    <x v="1"/>
    <x v="1"/>
    <m/>
    <m/>
  </r>
  <r>
    <x v="19"/>
    <x v="19"/>
    <x v="0"/>
    <x v="0"/>
    <x v="0"/>
    <n v="37221343"/>
    <n v="39576898"/>
    <x v="0"/>
    <x v="0"/>
    <x v="0"/>
    <s v="EMPR. AFILIADAS 4%"/>
    <m/>
  </r>
  <r>
    <x v="19"/>
    <x v="19"/>
    <x v="1"/>
    <x v="1"/>
    <x v="1"/>
    <n v="0"/>
    <n v="283"/>
    <x v="0"/>
    <x v="0"/>
    <x v="0"/>
    <s v="OTROS ING."/>
    <m/>
  </r>
  <r>
    <x v="19"/>
    <x v="19"/>
    <x v="2"/>
    <x v="2"/>
    <x v="2"/>
    <n v="10876.3"/>
    <n v="9660"/>
    <x v="0"/>
    <x v="0"/>
    <x v="0"/>
    <s v="OTROS ING."/>
    <m/>
  </r>
  <r>
    <x v="19"/>
    <x v="19"/>
    <x v="3"/>
    <x v="3"/>
    <x v="3"/>
    <n v="0"/>
    <n v="0"/>
    <x v="0"/>
    <x v="0"/>
    <x v="0"/>
    <s v="OTROS ING."/>
    <m/>
  </r>
  <r>
    <x v="19"/>
    <x v="19"/>
    <x v="4"/>
    <x v="4"/>
    <x v="4"/>
    <n v="37232219.299999997"/>
    <n v="39586841"/>
    <x v="1"/>
    <x v="1"/>
    <x v="1"/>
    <m/>
    <m/>
  </r>
  <r>
    <x v="19"/>
    <x v="19"/>
    <x v="4"/>
    <x v="5"/>
    <x v="5"/>
    <m/>
    <m/>
    <x v="1"/>
    <x v="1"/>
    <x v="1"/>
    <m/>
    <m/>
  </r>
  <r>
    <x v="19"/>
    <x v="19"/>
    <x v="5"/>
    <x v="6"/>
    <x v="6"/>
    <n v="0"/>
    <n v="0"/>
    <x v="0"/>
    <x v="0"/>
    <x v="2"/>
    <s v="ING MERCADEO"/>
    <s v="ING MERCADEO"/>
  </r>
  <r>
    <x v="19"/>
    <x v="19"/>
    <x v="4"/>
    <x v="5"/>
    <x v="7"/>
    <m/>
    <m/>
    <x v="1"/>
    <x v="1"/>
    <x v="1"/>
    <m/>
    <m/>
  </r>
  <r>
    <x v="19"/>
    <x v="19"/>
    <x v="6"/>
    <x v="7"/>
    <x v="8"/>
    <n v="47083699.399999999"/>
    <n v="61251661"/>
    <x v="0"/>
    <x v="0"/>
    <x v="3"/>
    <s v="ING.SALUD"/>
    <s v="EPS-S"/>
  </r>
  <r>
    <x v="19"/>
    <x v="19"/>
    <x v="7"/>
    <x v="8"/>
    <x v="9"/>
    <n v="8297357"/>
    <n v="11618996"/>
    <x v="0"/>
    <x v="0"/>
    <x v="3"/>
    <s v="ING.SALUD"/>
    <s v="IPS"/>
  </r>
  <r>
    <x v="19"/>
    <x v="19"/>
    <x v="8"/>
    <x v="9"/>
    <x v="10"/>
    <n v="0"/>
    <n v="0"/>
    <x v="0"/>
    <x v="0"/>
    <x v="3"/>
    <s v="ING.SALUD"/>
    <s v="EPS"/>
  </r>
  <r>
    <x v="19"/>
    <x v="19"/>
    <x v="9"/>
    <x v="10"/>
    <x v="11"/>
    <n v="0"/>
    <n v="0"/>
    <x v="0"/>
    <x v="0"/>
    <x v="3"/>
    <s v="ING.SALUD"/>
    <s v="MED-PRE"/>
  </r>
  <r>
    <x v="19"/>
    <x v="19"/>
    <x v="4"/>
    <x v="5"/>
    <x v="12"/>
    <n v="55381056.399999999"/>
    <n v="72870657"/>
    <x v="1"/>
    <x v="1"/>
    <x v="1"/>
    <m/>
    <m/>
  </r>
  <r>
    <x v="19"/>
    <x v="19"/>
    <x v="4"/>
    <x v="5"/>
    <x v="13"/>
    <m/>
    <m/>
    <x v="1"/>
    <x v="1"/>
    <x v="1"/>
    <m/>
    <m/>
  </r>
  <r>
    <x v="19"/>
    <x v="19"/>
    <x v="10"/>
    <x v="11"/>
    <x v="14"/>
    <n v="737260"/>
    <n v="680804"/>
    <x v="0"/>
    <x v="0"/>
    <x v="4"/>
    <s v="ING -SERV-SOC"/>
    <m/>
  </r>
  <r>
    <x v="19"/>
    <x v="19"/>
    <x v="11"/>
    <x v="12"/>
    <x v="15"/>
    <n v="518333"/>
    <n v="447055"/>
    <x v="0"/>
    <x v="0"/>
    <x v="4"/>
    <s v="ING -SERV-SOC"/>
    <m/>
  </r>
  <r>
    <x v="19"/>
    <x v="19"/>
    <x v="12"/>
    <x v="13"/>
    <x v="16"/>
    <n v="1781617"/>
    <n v="1050337"/>
    <x v="0"/>
    <x v="0"/>
    <x v="4"/>
    <s v="ING -SERV-SOC"/>
    <m/>
  </r>
  <r>
    <x v="19"/>
    <x v="19"/>
    <x v="13"/>
    <x v="14"/>
    <x v="17"/>
    <n v="623477"/>
    <n v="445145"/>
    <x v="0"/>
    <x v="0"/>
    <x v="4"/>
    <s v="ING -SERV-SOC"/>
    <m/>
  </r>
  <r>
    <x v="19"/>
    <x v="19"/>
    <x v="14"/>
    <x v="15"/>
    <x v="18"/>
    <n v="679342"/>
    <n v="380450"/>
    <x v="0"/>
    <x v="0"/>
    <x v="4"/>
    <s v="ING -SERV-SOC"/>
    <m/>
  </r>
  <r>
    <x v="19"/>
    <x v="19"/>
    <x v="15"/>
    <x v="16"/>
    <x v="19"/>
    <n v="41861"/>
    <n v="126361"/>
    <x v="0"/>
    <x v="0"/>
    <x v="4"/>
    <s v="ING -SERV-SOC"/>
    <m/>
  </r>
  <r>
    <x v="19"/>
    <x v="19"/>
    <x v="16"/>
    <x v="17"/>
    <x v="20"/>
    <n v="3715762"/>
    <n v="3346238"/>
    <x v="0"/>
    <x v="0"/>
    <x v="4"/>
    <s v="ING -SERV-SOC"/>
    <m/>
  </r>
  <r>
    <x v="19"/>
    <x v="19"/>
    <x v="17"/>
    <x v="18"/>
    <x v="21"/>
    <n v="114681"/>
    <n v="163028"/>
    <x v="0"/>
    <x v="0"/>
    <x v="4"/>
    <s v="ING -SERV-SOC"/>
    <s v="CREDITO SOCIAL"/>
  </r>
  <r>
    <x v="19"/>
    <x v="19"/>
    <x v="18"/>
    <x v="19"/>
    <x v="22"/>
    <n v="0"/>
    <n v="0"/>
    <x v="0"/>
    <x v="0"/>
    <x v="4"/>
    <s v="ING -SERV-SOC"/>
    <m/>
  </r>
  <r>
    <x v="19"/>
    <x v="19"/>
    <x v="19"/>
    <x v="20"/>
    <x v="23"/>
    <n v="5676058"/>
    <n v="4737309"/>
    <x v="0"/>
    <x v="0"/>
    <x v="4"/>
    <s v="ING -SERV-SOC"/>
    <m/>
  </r>
  <r>
    <x v="19"/>
    <x v="19"/>
    <x v="4"/>
    <x v="5"/>
    <x v="24"/>
    <n v="13888391"/>
    <n v="11376727"/>
    <x v="1"/>
    <x v="1"/>
    <x v="1"/>
    <m/>
    <m/>
  </r>
  <r>
    <x v="19"/>
    <x v="19"/>
    <x v="20"/>
    <x v="21"/>
    <x v="25"/>
    <n v="6"/>
    <n v="0"/>
    <x v="0"/>
    <x v="0"/>
    <x v="5"/>
    <s v="OTROS ING."/>
    <m/>
  </r>
  <r>
    <x v="19"/>
    <x v="19"/>
    <x v="4"/>
    <x v="22"/>
    <x v="26"/>
    <n v="106501672.69999999"/>
    <n v="123834225"/>
    <x v="1"/>
    <x v="1"/>
    <x v="1"/>
    <m/>
    <m/>
  </r>
  <r>
    <x v="19"/>
    <x v="19"/>
    <x v="4"/>
    <x v="23"/>
    <x v="27"/>
    <m/>
    <m/>
    <x v="1"/>
    <x v="1"/>
    <x v="1"/>
    <m/>
    <m/>
  </r>
  <r>
    <x v="19"/>
    <x v="19"/>
    <x v="21"/>
    <x v="24"/>
    <x v="28"/>
    <n v="1636372.4"/>
    <n v="826010"/>
    <x v="0"/>
    <x v="2"/>
    <x v="6"/>
    <s v="OTROS ING."/>
    <m/>
  </r>
  <r>
    <x v="19"/>
    <x v="19"/>
    <x v="22"/>
    <x v="25"/>
    <x v="29"/>
    <n v="0"/>
    <n v="0"/>
    <x v="0"/>
    <x v="2"/>
    <x v="6"/>
    <s v="ING MERCADEO"/>
    <s v="ING MERCADEO"/>
  </r>
  <r>
    <x v="19"/>
    <x v="19"/>
    <x v="23"/>
    <x v="26"/>
    <x v="8"/>
    <n v="2301014"/>
    <n v="139939"/>
    <x v="0"/>
    <x v="2"/>
    <x v="6"/>
    <s v="ING.SALUD"/>
    <s v="EPS-S"/>
  </r>
  <r>
    <x v="19"/>
    <x v="19"/>
    <x v="24"/>
    <x v="27"/>
    <x v="9"/>
    <n v="420238.4"/>
    <n v="432770"/>
    <x v="0"/>
    <x v="2"/>
    <x v="6"/>
    <s v="ING.SALUD"/>
    <s v="IPS"/>
  </r>
  <r>
    <x v="19"/>
    <x v="19"/>
    <x v="25"/>
    <x v="28"/>
    <x v="10"/>
    <n v="0"/>
    <n v="0"/>
    <x v="0"/>
    <x v="2"/>
    <x v="6"/>
    <s v="ING.SALUD"/>
    <s v="EPS"/>
  </r>
  <r>
    <x v="19"/>
    <x v="19"/>
    <x v="26"/>
    <x v="29"/>
    <x v="11"/>
    <n v="0"/>
    <n v="0"/>
    <x v="0"/>
    <x v="2"/>
    <x v="6"/>
    <s v="ING.SALUD"/>
    <s v="MED-PRE"/>
  </r>
  <r>
    <x v="19"/>
    <x v="19"/>
    <x v="27"/>
    <x v="30"/>
    <x v="14"/>
    <n v="752"/>
    <n v="3236"/>
    <x v="0"/>
    <x v="2"/>
    <x v="6"/>
    <s v="ING -SERV-SOC"/>
    <m/>
  </r>
  <r>
    <x v="19"/>
    <x v="19"/>
    <x v="28"/>
    <x v="31"/>
    <x v="15"/>
    <n v="10120"/>
    <n v="15018"/>
    <x v="0"/>
    <x v="2"/>
    <x v="6"/>
    <s v="ING -SERV-SOC"/>
    <m/>
  </r>
  <r>
    <x v="19"/>
    <x v="19"/>
    <x v="29"/>
    <x v="32"/>
    <x v="30"/>
    <n v="5671"/>
    <n v="9196"/>
    <x v="0"/>
    <x v="2"/>
    <x v="6"/>
    <s v="ING -SERV-SOC"/>
    <m/>
  </r>
  <r>
    <x v="19"/>
    <x v="19"/>
    <x v="30"/>
    <x v="33"/>
    <x v="17"/>
    <n v="7290"/>
    <n v="11926"/>
    <x v="0"/>
    <x v="2"/>
    <x v="6"/>
    <s v="ING -SERV-SOC"/>
    <m/>
  </r>
  <r>
    <x v="19"/>
    <x v="19"/>
    <x v="31"/>
    <x v="34"/>
    <x v="18"/>
    <n v="0"/>
    <n v="0"/>
    <x v="0"/>
    <x v="2"/>
    <x v="6"/>
    <s v="ING -SERV-SOC"/>
    <m/>
  </r>
  <r>
    <x v="19"/>
    <x v="19"/>
    <x v="32"/>
    <x v="35"/>
    <x v="19"/>
    <n v="63516.2"/>
    <n v="388975"/>
    <x v="0"/>
    <x v="2"/>
    <x v="6"/>
    <s v="ING -SERV-SOC"/>
    <m/>
  </r>
  <r>
    <x v="19"/>
    <x v="19"/>
    <x v="33"/>
    <x v="36"/>
    <x v="20"/>
    <n v="31684"/>
    <n v="38213"/>
    <x v="0"/>
    <x v="2"/>
    <x v="6"/>
    <s v="ING -SERV-SOC"/>
    <m/>
  </r>
  <r>
    <x v="19"/>
    <x v="19"/>
    <x v="34"/>
    <x v="37"/>
    <x v="21"/>
    <n v="301"/>
    <n v="2919"/>
    <x v="0"/>
    <x v="2"/>
    <x v="6"/>
    <s v="ING -SERV-SOC"/>
    <s v="CREDITO SOCIAL"/>
  </r>
  <r>
    <x v="19"/>
    <x v="19"/>
    <x v="35"/>
    <x v="38"/>
    <x v="22"/>
    <n v="0"/>
    <n v="0"/>
    <x v="0"/>
    <x v="2"/>
    <x v="6"/>
    <s v="ING -SERV-SOC"/>
    <m/>
  </r>
  <r>
    <x v="19"/>
    <x v="19"/>
    <x v="36"/>
    <x v="39"/>
    <x v="23"/>
    <n v="97380"/>
    <n v="4788"/>
    <x v="0"/>
    <x v="2"/>
    <x v="6"/>
    <s v="ING -SERV-SOC"/>
    <m/>
  </r>
  <r>
    <x v="19"/>
    <x v="19"/>
    <x v="4"/>
    <x v="40"/>
    <x v="31"/>
    <n v="4574339"/>
    <n v="1872990"/>
    <x v="1"/>
    <x v="1"/>
    <x v="1"/>
    <m/>
    <m/>
  </r>
  <r>
    <x v="19"/>
    <x v="19"/>
    <x v="4"/>
    <x v="5"/>
    <x v="32"/>
    <m/>
    <m/>
    <x v="1"/>
    <x v="1"/>
    <x v="1"/>
    <m/>
    <m/>
  </r>
  <r>
    <x v="19"/>
    <x v="19"/>
    <x v="37"/>
    <x v="41"/>
    <x v="33"/>
    <n v="111076011.69999999"/>
    <n v="125707215"/>
    <x v="1"/>
    <x v="1"/>
    <x v="1"/>
    <m/>
    <m/>
  </r>
  <r>
    <x v="20"/>
    <x v="20"/>
    <x v="0"/>
    <x v="0"/>
    <x v="0"/>
    <n v="51893764.759999998"/>
    <n v="57885093"/>
    <x v="0"/>
    <x v="0"/>
    <x v="0"/>
    <s v="EMPR. AFILIADAS 4%"/>
    <m/>
  </r>
  <r>
    <x v="20"/>
    <x v="20"/>
    <x v="1"/>
    <x v="1"/>
    <x v="1"/>
    <n v="48629"/>
    <n v="99194"/>
    <x v="0"/>
    <x v="0"/>
    <x v="0"/>
    <s v="OTROS ING."/>
    <m/>
  </r>
  <r>
    <x v="20"/>
    <x v="20"/>
    <x v="2"/>
    <x v="2"/>
    <x v="2"/>
    <n v="6967"/>
    <n v="10218"/>
    <x v="0"/>
    <x v="0"/>
    <x v="0"/>
    <s v="OTROS ING."/>
    <m/>
  </r>
  <r>
    <x v="20"/>
    <x v="20"/>
    <x v="3"/>
    <x v="3"/>
    <x v="3"/>
    <n v="0"/>
    <n v="0"/>
    <x v="0"/>
    <x v="0"/>
    <x v="0"/>
    <s v="OTROS ING."/>
    <m/>
  </r>
  <r>
    <x v="20"/>
    <x v="20"/>
    <x v="4"/>
    <x v="4"/>
    <x v="4"/>
    <n v="51949360.759999998"/>
    <n v="57994505"/>
    <x v="1"/>
    <x v="1"/>
    <x v="1"/>
    <m/>
    <m/>
  </r>
  <r>
    <x v="20"/>
    <x v="20"/>
    <x v="4"/>
    <x v="5"/>
    <x v="5"/>
    <m/>
    <m/>
    <x v="1"/>
    <x v="1"/>
    <x v="1"/>
    <m/>
    <m/>
  </r>
  <r>
    <x v="20"/>
    <x v="20"/>
    <x v="5"/>
    <x v="6"/>
    <x v="6"/>
    <n v="60434374"/>
    <n v="88991146"/>
    <x v="0"/>
    <x v="0"/>
    <x v="2"/>
    <s v="ING MERCADEO"/>
    <s v="ING MERCADEO"/>
  </r>
  <r>
    <x v="20"/>
    <x v="20"/>
    <x v="4"/>
    <x v="5"/>
    <x v="7"/>
    <m/>
    <m/>
    <x v="1"/>
    <x v="1"/>
    <x v="1"/>
    <m/>
    <m/>
  </r>
  <r>
    <x v="20"/>
    <x v="20"/>
    <x v="6"/>
    <x v="7"/>
    <x v="8"/>
    <n v="210035979"/>
    <n v="285920826"/>
    <x v="0"/>
    <x v="0"/>
    <x v="3"/>
    <s v="ING.SALUD"/>
    <s v="EPS-S"/>
  </r>
  <r>
    <x v="20"/>
    <x v="20"/>
    <x v="7"/>
    <x v="8"/>
    <x v="9"/>
    <n v="5909121"/>
    <n v="6607270"/>
    <x v="0"/>
    <x v="0"/>
    <x v="3"/>
    <s v="ING.SALUD"/>
    <s v="IPS"/>
  </r>
  <r>
    <x v="20"/>
    <x v="20"/>
    <x v="8"/>
    <x v="9"/>
    <x v="10"/>
    <n v="0"/>
    <n v="0"/>
    <x v="0"/>
    <x v="0"/>
    <x v="3"/>
    <s v="ING.SALUD"/>
    <s v="EPS"/>
  </r>
  <r>
    <x v="20"/>
    <x v="20"/>
    <x v="9"/>
    <x v="10"/>
    <x v="11"/>
    <n v="0"/>
    <n v="0"/>
    <x v="0"/>
    <x v="0"/>
    <x v="3"/>
    <s v="ING.SALUD"/>
    <s v="MED-PRE"/>
  </r>
  <r>
    <x v="20"/>
    <x v="20"/>
    <x v="4"/>
    <x v="5"/>
    <x v="12"/>
    <n v="215945100"/>
    <n v="292528096"/>
    <x v="1"/>
    <x v="1"/>
    <x v="1"/>
    <m/>
    <m/>
  </r>
  <r>
    <x v="20"/>
    <x v="20"/>
    <x v="4"/>
    <x v="5"/>
    <x v="13"/>
    <m/>
    <m/>
    <x v="1"/>
    <x v="1"/>
    <x v="1"/>
    <m/>
    <m/>
  </r>
  <r>
    <x v="20"/>
    <x v="20"/>
    <x v="10"/>
    <x v="11"/>
    <x v="14"/>
    <n v="0"/>
    <n v="0"/>
    <x v="0"/>
    <x v="0"/>
    <x v="4"/>
    <s v="ING -SERV-SOC"/>
    <m/>
  </r>
  <r>
    <x v="20"/>
    <x v="20"/>
    <x v="11"/>
    <x v="12"/>
    <x v="15"/>
    <n v="2353926"/>
    <n v="3787336"/>
    <x v="0"/>
    <x v="0"/>
    <x v="4"/>
    <s v="ING -SERV-SOC"/>
    <m/>
  </r>
  <r>
    <x v="20"/>
    <x v="20"/>
    <x v="12"/>
    <x v="13"/>
    <x v="16"/>
    <n v="1537110"/>
    <n v="1088004"/>
    <x v="0"/>
    <x v="0"/>
    <x v="4"/>
    <s v="ING -SERV-SOC"/>
    <m/>
  </r>
  <r>
    <x v="20"/>
    <x v="20"/>
    <x v="13"/>
    <x v="14"/>
    <x v="17"/>
    <n v="0"/>
    <n v="0"/>
    <x v="0"/>
    <x v="0"/>
    <x v="4"/>
    <s v="ING -SERV-SOC"/>
    <m/>
  </r>
  <r>
    <x v="20"/>
    <x v="20"/>
    <x v="14"/>
    <x v="15"/>
    <x v="18"/>
    <n v="0"/>
    <n v="0"/>
    <x v="0"/>
    <x v="0"/>
    <x v="4"/>
    <s v="ING -SERV-SOC"/>
    <m/>
  </r>
  <r>
    <x v="20"/>
    <x v="20"/>
    <x v="15"/>
    <x v="16"/>
    <x v="19"/>
    <n v="2924614"/>
    <n v="1271323"/>
    <x v="0"/>
    <x v="0"/>
    <x v="4"/>
    <s v="ING -SERV-SOC"/>
    <m/>
  </r>
  <r>
    <x v="20"/>
    <x v="20"/>
    <x v="16"/>
    <x v="17"/>
    <x v="20"/>
    <n v="13127171"/>
    <n v="11878757"/>
    <x v="0"/>
    <x v="0"/>
    <x v="4"/>
    <s v="ING -SERV-SOC"/>
    <m/>
  </r>
  <r>
    <x v="20"/>
    <x v="20"/>
    <x v="17"/>
    <x v="18"/>
    <x v="21"/>
    <n v="6077247"/>
    <n v="6825278"/>
    <x v="0"/>
    <x v="0"/>
    <x v="4"/>
    <s v="ING -SERV-SOC"/>
    <s v="CREDITO SOCIAL"/>
  </r>
  <r>
    <x v="20"/>
    <x v="20"/>
    <x v="18"/>
    <x v="19"/>
    <x v="22"/>
    <n v="0"/>
    <n v="0"/>
    <x v="0"/>
    <x v="0"/>
    <x v="4"/>
    <s v="ING -SERV-SOC"/>
    <m/>
  </r>
  <r>
    <x v="20"/>
    <x v="20"/>
    <x v="19"/>
    <x v="20"/>
    <x v="23"/>
    <n v="10575826"/>
    <n v="11720807"/>
    <x v="0"/>
    <x v="0"/>
    <x v="4"/>
    <s v="ING -SERV-SOC"/>
    <m/>
  </r>
  <r>
    <x v="20"/>
    <x v="20"/>
    <x v="4"/>
    <x v="5"/>
    <x v="24"/>
    <n v="36595894"/>
    <n v="36571505"/>
    <x v="1"/>
    <x v="1"/>
    <x v="1"/>
    <m/>
    <m/>
  </r>
  <r>
    <x v="20"/>
    <x v="20"/>
    <x v="20"/>
    <x v="21"/>
    <x v="25"/>
    <n v="1890"/>
    <n v="0"/>
    <x v="0"/>
    <x v="0"/>
    <x v="5"/>
    <s v="OTROS ING."/>
    <m/>
  </r>
  <r>
    <x v="20"/>
    <x v="20"/>
    <x v="4"/>
    <x v="22"/>
    <x v="26"/>
    <n v="364926618.75999999"/>
    <n v="476085252"/>
    <x v="1"/>
    <x v="1"/>
    <x v="1"/>
    <m/>
    <m/>
  </r>
  <r>
    <x v="20"/>
    <x v="20"/>
    <x v="4"/>
    <x v="23"/>
    <x v="27"/>
    <m/>
    <m/>
    <x v="1"/>
    <x v="1"/>
    <x v="1"/>
    <m/>
    <m/>
  </r>
  <r>
    <x v="20"/>
    <x v="20"/>
    <x v="21"/>
    <x v="24"/>
    <x v="28"/>
    <n v="482347"/>
    <n v="1338999"/>
    <x v="0"/>
    <x v="2"/>
    <x v="6"/>
    <s v="OTROS ING."/>
    <m/>
  </r>
  <r>
    <x v="20"/>
    <x v="20"/>
    <x v="22"/>
    <x v="25"/>
    <x v="29"/>
    <n v="246608"/>
    <n v="448431"/>
    <x v="0"/>
    <x v="2"/>
    <x v="6"/>
    <s v="ING MERCADEO"/>
    <s v="ING MERCADEO"/>
  </r>
  <r>
    <x v="20"/>
    <x v="20"/>
    <x v="23"/>
    <x v="26"/>
    <x v="8"/>
    <n v="3102879"/>
    <n v="4654700"/>
    <x v="0"/>
    <x v="2"/>
    <x v="6"/>
    <s v="ING.SALUD"/>
    <s v="EPS-S"/>
  </r>
  <r>
    <x v="20"/>
    <x v="20"/>
    <x v="24"/>
    <x v="27"/>
    <x v="9"/>
    <n v="24933"/>
    <n v="340342"/>
    <x v="0"/>
    <x v="2"/>
    <x v="6"/>
    <s v="ING.SALUD"/>
    <s v="IPS"/>
  </r>
  <r>
    <x v="20"/>
    <x v="20"/>
    <x v="25"/>
    <x v="28"/>
    <x v="10"/>
    <n v="0"/>
    <n v="0"/>
    <x v="0"/>
    <x v="2"/>
    <x v="6"/>
    <s v="ING.SALUD"/>
    <s v="EPS"/>
  </r>
  <r>
    <x v="20"/>
    <x v="20"/>
    <x v="26"/>
    <x v="29"/>
    <x v="11"/>
    <n v="0"/>
    <n v="0"/>
    <x v="0"/>
    <x v="2"/>
    <x v="6"/>
    <s v="ING.SALUD"/>
    <s v="MED-PRE"/>
  </r>
  <r>
    <x v="20"/>
    <x v="20"/>
    <x v="27"/>
    <x v="30"/>
    <x v="14"/>
    <n v="0"/>
    <n v="0"/>
    <x v="0"/>
    <x v="2"/>
    <x v="6"/>
    <s v="ING -SERV-SOC"/>
    <m/>
  </r>
  <r>
    <x v="20"/>
    <x v="20"/>
    <x v="28"/>
    <x v="31"/>
    <x v="15"/>
    <n v="36562"/>
    <n v="43188"/>
    <x v="0"/>
    <x v="2"/>
    <x v="6"/>
    <s v="ING -SERV-SOC"/>
    <m/>
  </r>
  <r>
    <x v="20"/>
    <x v="20"/>
    <x v="29"/>
    <x v="32"/>
    <x v="30"/>
    <n v="70950"/>
    <n v="38334"/>
    <x v="0"/>
    <x v="2"/>
    <x v="6"/>
    <s v="ING -SERV-SOC"/>
    <m/>
  </r>
  <r>
    <x v="20"/>
    <x v="20"/>
    <x v="30"/>
    <x v="33"/>
    <x v="17"/>
    <n v="0"/>
    <n v="0"/>
    <x v="0"/>
    <x v="2"/>
    <x v="6"/>
    <s v="ING -SERV-SOC"/>
    <m/>
  </r>
  <r>
    <x v="20"/>
    <x v="20"/>
    <x v="31"/>
    <x v="34"/>
    <x v="18"/>
    <n v="0"/>
    <n v="0"/>
    <x v="0"/>
    <x v="2"/>
    <x v="6"/>
    <s v="ING -SERV-SOC"/>
    <m/>
  </r>
  <r>
    <x v="20"/>
    <x v="20"/>
    <x v="32"/>
    <x v="35"/>
    <x v="19"/>
    <n v="9194"/>
    <n v="155092"/>
    <x v="0"/>
    <x v="2"/>
    <x v="6"/>
    <s v="ING -SERV-SOC"/>
    <m/>
  </r>
  <r>
    <x v="20"/>
    <x v="20"/>
    <x v="33"/>
    <x v="36"/>
    <x v="20"/>
    <n v="143186"/>
    <n v="116782"/>
    <x v="0"/>
    <x v="2"/>
    <x v="6"/>
    <s v="ING -SERV-SOC"/>
    <m/>
  </r>
  <r>
    <x v="20"/>
    <x v="20"/>
    <x v="34"/>
    <x v="37"/>
    <x v="21"/>
    <n v="427202"/>
    <n v="115716"/>
    <x v="0"/>
    <x v="2"/>
    <x v="6"/>
    <s v="ING -SERV-SOC"/>
    <s v="CREDITO SOCIAL"/>
  </r>
  <r>
    <x v="20"/>
    <x v="20"/>
    <x v="35"/>
    <x v="38"/>
    <x v="22"/>
    <n v="0"/>
    <n v="0"/>
    <x v="0"/>
    <x v="2"/>
    <x v="6"/>
    <s v="ING -SERV-SOC"/>
    <m/>
  </r>
  <r>
    <x v="20"/>
    <x v="20"/>
    <x v="36"/>
    <x v="39"/>
    <x v="23"/>
    <n v="251850"/>
    <n v="175786"/>
    <x v="0"/>
    <x v="2"/>
    <x v="6"/>
    <s v="ING -SERV-SOC"/>
    <m/>
  </r>
  <r>
    <x v="20"/>
    <x v="20"/>
    <x v="4"/>
    <x v="40"/>
    <x v="31"/>
    <n v="4795711"/>
    <n v="7427370"/>
    <x v="1"/>
    <x v="1"/>
    <x v="1"/>
    <m/>
    <m/>
  </r>
  <r>
    <x v="20"/>
    <x v="20"/>
    <x v="4"/>
    <x v="5"/>
    <x v="32"/>
    <m/>
    <m/>
    <x v="1"/>
    <x v="1"/>
    <x v="1"/>
    <m/>
    <m/>
  </r>
  <r>
    <x v="20"/>
    <x v="20"/>
    <x v="37"/>
    <x v="41"/>
    <x v="33"/>
    <n v="369722329.75999999"/>
    <n v="483512622"/>
    <x v="1"/>
    <x v="1"/>
    <x v="1"/>
    <m/>
    <m/>
  </r>
  <r>
    <x v="21"/>
    <x v="21"/>
    <x v="0"/>
    <x v="0"/>
    <x v="0"/>
    <n v="52457188"/>
    <n v="59815248"/>
    <x v="0"/>
    <x v="0"/>
    <x v="0"/>
    <s v="EMPR. AFILIADAS 4%"/>
    <m/>
  </r>
  <r>
    <x v="21"/>
    <x v="21"/>
    <x v="1"/>
    <x v="1"/>
    <x v="1"/>
    <n v="5022"/>
    <n v="6403"/>
    <x v="0"/>
    <x v="0"/>
    <x v="0"/>
    <s v="OTROS ING."/>
    <m/>
  </r>
  <r>
    <x v="21"/>
    <x v="21"/>
    <x v="2"/>
    <x v="2"/>
    <x v="2"/>
    <n v="432"/>
    <n v="63"/>
    <x v="0"/>
    <x v="0"/>
    <x v="0"/>
    <s v="OTROS ING."/>
    <m/>
  </r>
  <r>
    <x v="21"/>
    <x v="21"/>
    <x v="3"/>
    <x v="3"/>
    <x v="3"/>
    <n v="10"/>
    <n v="0"/>
    <x v="0"/>
    <x v="0"/>
    <x v="0"/>
    <s v="OTROS ING."/>
    <m/>
  </r>
  <r>
    <x v="21"/>
    <x v="21"/>
    <x v="4"/>
    <x v="4"/>
    <x v="4"/>
    <n v="52462652"/>
    <n v="59821714"/>
    <x v="1"/>
    <x v="1"/>
    <x v="1"/>
    <m/>
    <m/>
  </r>
  <r>
    <x v="21"/>
    <x v="21"/>
    <x v="4"/>
    <x v="5"/>
    <x v="5"/>
    <m/>
    <m/>
    <x v="1"/>
    <x v="1"/>
    <x v="1"/>
    <m/>
    <m/>
  </r>
  <r>
    <x v="21"/>
    <x v="21"/>
    <x v="5"/>
    <x v="6"/>
    <x v="6"/>
    <n v="0"/>
    <n v="0"/>
    <x v="0"/>
    <x v="0"/>
    <x v="2"/>
    <s v="ING MERCADEO"/>
    <s v="ING MERCADEO"/>
  </r>
  <r>
    <x v="21"/>
    <x v="21"/>
    <x v="4"/>
    <x v="5"/>
    <x v="7"/>
    <m/>
    <m/>
    <x v="1"/>
    <x v="1"/>
    <x v="1"/>
    <m/>
    <m/>
  </r>
  <r>
    <x v="21"/>
    <x v="21"/>
    <x v="6"/>
    <x v="7"/>
    <x v="8"/>
    <n v="0"/>
    <n v="0"/>
    <x v="0"/>
    <x v="0"/>
    <x v="3"/>
    <s v="ING.SALUD"/>
    <s v="EPS-S"/>
  </r>
  <r>
    <x v="21"/>
    <x v="21"/>
    <x v="7"/>
    <x v="8"/>
    <x v="9"/>
    <n v="0"/>
    <n v="0"/>
    <x v="0"/>
    <x v="0"/>
    <x v="3"/>
    <s v="ING.SALUD"/>
    <s v="IPS"/>
  </r>
  <r>
    <x v="21"/>
    <x v="21"/>
    <x v="8"/>
    <x v="9"/>
    <x v="10"/>
    <n v="0"/>
    <n v="0"/>
    <x v="0"/>
    <x v="0"/>
    <x v="3"/>
    <s v="ING.SALUD"/>
    <s v="EPS"/>
  </r>
  <r>
    <x v="21"/>
    <x v="21"/>
    <x v="9"/>
    <x v="10"/>
    <x v="11"/>
    <n v="0"/>
    <n v="0"/>
    <x v="0"/>
    <x v="0"/>
    <x v="3"/>
    <s v="ING.SALUD"/>
    <s v="MED-PRE"/>
  </r>
  <r>
    <x v="21"/>
    <x v="21"/>
    <x v="4"/>
    <x v="5"/>
    <x v="12"/>
    <n v="0"/>
    <n v="0"/>
    <x v="1"/>
    <x v="1"/>
    <x v="1"/>
    <m/>
    <m/>
  </r>
  <r>
    <x v="21"/>
    <x v="21"/>
    <x v="4"/>
    <x v="5"/>
    <x v="13"/>
    <m/>
    <m/>
    <x v="1"/>
    <x v="1"/>
    <x v="1"/>
    <m/>
    <m/>
  </r>
  <r>
    <x v="21"/>
    <x v="21"/>
    <x v="10"/>
    <x v="11"/>
    <x v="14"/>
    <n v="180765"/>
    <n v="143530"/>
    <x v="0"/>
    <x v="0"/>
    <x v="4"/>
    <s v="ING -SERV-SOC"/>
    <m/>
  </r>
  <r>
    <x v="21"/>
    <x v="21"/>
    <x v="11"/>
    <x v="12"/>
    <x v="15"/>
    <n v="433677"/>
    <n v="490900"/>
    <x v="0"/>
    <x v="0"/>
    <x v="4"/>
    <s v="ING -SERV-SOC"/>
    <m/>
  </r>
  <r>
    <x v="21"/>
    <x v="21"/>
    <x v="12"/>
    <x v="13"/>
    <x v="16"/>
    <n v="1056315"/>
    <n v="941793"/>
    <x v="0"/>
    <x v="0"/>
    <x v="4"/>
    <s v="ING -SERV-SOC"/>
    <m/>
  </r>
  <r>
    <x v="21"/>
    <x v="21"/>
    <x v="13"/>
    <x v="14"/>
    <x v="17"/>
    <n v="70444"/>
    <n v="62908"/>
    <x v="0"/>
    <x v="0"/>
    <x v="4"/>
    <s v="ING -SERV-SOC"/>
    <m/>
  </r>
  <r>
    <x v="21"/>
    <x v="21"/>
    <x v="14"/>
    <x v="15"/>
    <x v="18"/>
    <n v="74273"/>
    <n v="66407"/>
    <x v="0"/>
    <x v="0"/>
    <x v="4"/>
    <s v="ING -SERV-SOC"/>
    <m/>
  </r>
  <r>
    <x v="21"/>
    <x v="21"/>
    <x v="15"/>
    <x v="16"/>
    <x v="19"/>
    <n v="1544114"/>
    <n v="2809388"/>
    <x v="0"/>
    <x v="0"/>
    <x v="4"/>
    <s v="ING -SERV-SOC"/>
    <m/>
  </r>
  <r>
    <x v="21"/>
    <x v="21"/>
    <x v="16"/>
    <x v="17"/>
    <x v="20"/>
    <n v="2356658"/>
    <n v="2742937"/>
    <x v="0"/>
    <x v="0"/>
    <x v="4"/>
    <s v="ING -SERV-SOC"/>
    <m/>
  </r>
  <r>
    <x v="21"/>
    <x v="21"/>
    <x v="17"/>
    <x v="18"/>
    <x v="21"/>
    <n v="324628"/>
    <n v="224840"/>
    <x v="0"/>
    <x v="0"/>
    <x v="4"/>
    <s v="ING -SERV-SOC"/>
    <s v="CREDITO SOCIAL"/>
  </r>
  <r>
    <x v="21"/>
    <x v="21"/>
    <x v="18"/>
    <x v="19"/>
    <x v="22"/>
    <n v="0"/>
    <n v="323757"/>
    <x v="0"/>
    <x v="0"/>
    <x v="4"/>
    <s v="ING -SERV-SOC"/>
    <m/>
  </r>
  <r>
    <x v="21"/>
    <x v="21"/>
    <x v="19"/>
    <x v="20"/>
    <x v="23"/>
    <n v="53272"/>
    <n v="29"/>
    <x v="0"/>
    <x v="0"/>
    <x v="4"/>
    <s v="ING -SERV-SOC"/>
    <m/>
  </r>
  <r>
    <x v="21"/>
    <x v="21"/>
    <x v="4"/>
    <x v="5"/>
    <x v="24"/>
    <n v="6094146"/>
    <n v="7806489"/>
    <x v="1"/>
    <x v="1"/>
    <x v="1"/>
    <m/>
    <m/>
  </r>
  <r>
    <x v="21"/>
    <x v="21"/>
    <x v="20"/>
    <x v="21"/>
    <x v="25"/>
    <n v="55"/>
    <n v="0"/>
    <x v="0"/>
    <x v="0"/>
    <x v="5"/>
    <s v="OTROS ING."/>
    <m/>
  </r>
  <r>
    <x v="21"/>
    <x v="21"/>
    <x v="4"/>
    <x v="22"/>
    <x v="26"/>
    <n v="58556853"/>
    <n v="67628203"/>
    <x v="1"/>
    <x v="1"/>
    <x v="1"/>
    <m/>
    <m/>
  </r>
  <r>
    <x v="21"/>
    <x v="21"/>
    <x v="4"/>
    <x v="23"/>
    <x v="27"/>
    <m/>
    <m/>
    <x v="1"/>
    <x v="1"/>
    <x v="1"/>
    <m/>
    <m/>
  </r>
  <r>
    <x v="21"/>
    <x v="21"/>
    <x v="21"/>
    <x v="24"/>
    <x v="28"/>
    <n v="1469269"/>
    <n v="1554989"/>
    <x v="0"/>
    <x v="2"/>
    <x v="6"/>
    <s v="OTROS ING."/>
    <m/>
  </r>
  <r>
    <x v="21"/>
    <x v="21"/>
    <x v="22"/>
    <x v="25"/>
    <x v="29"/>
    <n v="0"/>
    <n v="0"/>
    <x v="0"/>
    <x v="2"/>
    <x v="6"/>
    <s v="ING MERCADEO"/>
    <s v="ING MERCADEO"/>
  </r>
  <r>
    <x v="21"/>
    <x v="21"/>
    <x v="23"/>
    <x v="26"/>
    <x v="8"/>
    <n v="0"/>
    <n v="0"/>
    <x v="0"/>
    <x v="2"/>
    <x v="6"/>
    <s v="ING.SALUD"/>
    <s v="EPS-S"/>
  </r>
  <r>
    <x v="21"/>
    <x v="21"/>
    <x v="24"/>
    <x v="27"/>
    <x v="9"/>
    <n v="0"/>
    <n v="0"/>
    <x v="0"/>
    <x v="2"/>
    <x v="6"/>
    <s v="ING.SALUD"/>
    <s v="IPS"/>
  </r>
  <r>
    <x v="21"/>
    <x v="21"/>
    <x v="25"/>
    <x v="28"/>
    <x v="10"/>
    <n v="0"/>
    <n v="0"/>
    <x v="0"/>
    <x v="2"/>
    <x v="6"/>
    <s v="ING.SALUD"/>
    <s v="EPS"/>
  </r>
  <r>
    <x v="21"/>
    <x v="21"/>
    <x v="26"/>
    <x v="29"/>
    <x v="11"/>
    <n v="0"/>
    <n v="0"/>
    <x v="0"/>
    <x v="2"/>
    <x v="6"/>
    <s v="ING.SALUD"/>
    <s v="MED-PRE"/>
  </r>
  <r>
    <x v="21"/>
    <x v="21"/>
    <x v="27"/>
    <x v="30"/>
    <x v="14"/>
    <n v="0"/>
    <n v="0"/>
    <x v="0"/>
    <x v="2"/>
    <x v="6"/>
    <s v="ING -SERV-SOC"/>
    <m/>
  </r>
  <r>
    <x v="21"/>
    <x v="21"/>
    <x v="28"/>
    <x v="31"/>
    <x v="15"/>
    <n v="11"/>
    <n v="929"/>
    <x v="0"/>
    <x v="2"/>
    <x v="6"/>
    <s v="ING -SERV-SOC"/>
    <m/>
  </r>
  <r>
    <x v="21"/>
    <x v="21"/>
    <x v="29"/>
    <x v="32"/>
    <x v="30"/>
    <n v="3152"/>
    <n v="7453"/>
    <x v="0"/>
    <x v="2"/>
    <x v="6"/>
    <s v="ING -SERV-SOC"/>
    <m/>
  </r>
  <r>
    <x v="21"/>
    <x v="21"/>
    <x v="30"/>
    <x v="33"/>
    <x v="17"/>
    <n v="379"/>
    <n v="5"/>
    <x v="0"/>
    <x v="2"/>
    <x v="6"/>
    <s v="ING -SERV-SOC"/>
    <m/>
  </r>
  <r>
    <x v="21"/>
    <x v="21"/>
    <x v="31"/>
    <x v="34"/>
    <x v="18"/>
    <n v="1461"/>
    <n v="0"/>
    <x v="0"/>
    <x v="2"/>
    <x v="6"/>
    <s v="ING -SERV-SOC"/>
    <m/>
  </r>
  <r>
    <x v="21"/>
    <x v="21"/>
    <x v="32"/>
    <x v="35"/>
    <x v="19"/>
    <n v="0"/>
    <n v="310"/>
    <x v="0"/>
    <x v="2"/>
    <x v="6"/>
    <s v="ING -SERV-SOC"/>
    <m/>
  </r>
  <r>
    <x v="21"/>
    <x v="21"/>
    <x v="33"/>
    <x v="36"/>
    <x v="20"/>
    <n v="5002"/>
    <n v="17523"/>
    <x v="0"/>
    <x v="2"/>
    <x v="6"/>
    <s v="ING -SERV-SOC"/>
    <m/>
  </r>
  <r>
    <x v="21"/>
    <x v="21"/>
    <x v="34"/>
    <x v="37"/>
    <x v="21"/>
    <n v="22424"/>
    <n v="9578"/>
    <x v="0"/>
    <x v="2"/>
    <x v="6"/>
    <s v="ING -SERV-SOC"/>
    <s v="CREDITO SOCIAL"/>
  </r>
  <r>
    <x v="21"/>
    <x v="21"/>
    <x v="35"/>
    <x v="38"/>
    <x v="22"/>
    <n v="0"/>
    <n v="0"/>
    <x v="0"/>
    <x v="2"/>
    <x v="6"/>
    <s v="ING -SERV-SOC"/>
    <m/>
  </r>
  <r>
    <x v="21"/>
    <x v="21"/>
    <x v="36"/>
    <x v="39"/>
    <x v="23"/>
    <n v="207"/>
    <n v="7810"/>
    <x v="0"/>
    <x v="2"/>
    <x v="6"/>
    <s v="ING -SERV-SOC"/>
    <m/>
  </r>
  <r>
    <x v="21"/>
    <x v="21"/>
    <x v="4"/>
    <x v="40"/>
    <x v="31"/>
    <n v="1501905"/>
    <n v="1598597"/>
    <x v="1"/>
    <x v="1"/>
    <x v="1"/>
    <m/>
    <m/>
  </r>
  <r>
    <x v="21"/>
    <x v="21"/>
    <x v="4"/>
    <x v="5"/>
    <x v="32"/>
    <m/>
    <m/>
    <x v="1"/>
    <x v="1"/>
    <x v="1"/>
    <m/>
    <m/>
  </r>
  <r>
    <x v="21"/>
    <x v="21"/>
    <x v="37"/>
    <x v="41"/>
    <x v="33"/>
    <n v="60058758"/>
    <n v="69226800"/>
    <x v="1"/>
    <x v="1"/>
    <x v="1"/>
    <m/>
    <m/>
  </r>
  <r>
    <x v="22"/>
    <x v="22"/>
    <x v="0"/>
    <x v="0"/>
    <x v="0"/>
    <n v="71349621"/>
    <n v="83666813.099999994"/>
    <x v="0"/>
    <x v="0"/>
    <x v="0"/>
    <s v="EMPR. AFILIADAS 4%"/>
    <m/>
  </r>
  <r>
    <x v="22"/>
    <x v="22"/>
    <x v="1"/>
    <x v="1"/>
    <x v="1"/>
    <n v="51775"/>
    <n v="84408.236000000004"/>
    <x v="0"/>
    <x v="0"/>
    <x v="0"/>
    <s v="OTROS ING."/>
    <m/>
  </r>
  <r>
    <x v="22"/>
    <x v="22"/>
    <x v="2"/>
    <x v="2"/>
    <x v="2"/>
    <n v="8597"/>
    <n v="16023.794"/>
    <x v="0"/>
    <x v="0"/>
    <x v="0"/>
    <s v="OTROS ING."/>
    <m/>
  </r>
  <r>
    <x v="22"/>
    <x v="22"/>
    <x v="3"/>
    <x v="3"/>
    <x v="3"/>
    <n v="0"/>
    <n v="0"/>
    <x v="0"/>
    <x v="0"/>
    <x v="0"/>
    <s v="OTROS ING."/>
    <m/>
  </r>
  <r>
    <x v="22"/>
    <x v="22"/>
    <x v="4"/>
    <x v="4"/>
    <x v="4"/>
    <n v="71409993"/>
    <n v="83767245.129999995"/>
    <x v="1"/>
    <x v="1"/>
    <x v="1"/>
    <m/>
    <m/>
  </r>
  <r>
    <x v="22"/>
    <x v="22"/>
    <x v="4"/>
    <x v="5"/>
    <x v="5"/>
    <m/>
    <m/>
    <x v="1"/>
    <x v="1"/>
    <x v="1"/>
    <m/>
    <m/>
  </r>
  <r>
    <x v="22"/>
    <x v="22"/>
    <x v="5"/>
    <x v="6"/>
    <x v="6"/>
    <n v="0"/>
    <n v="0"/>
    <x v="0"/>
    <x v="0"/>
    <x v="2"/>
    <s v="ING MERCADEO"/>
    <s v="ING MERCADEO"/>
  </r>
  <r>
    <x v="22"/>
    <x v="22"/>
    <x v="4"/>
    <x v="5"/>
    <x v="7"/>
    <m/>
    <m/>
    <x v="1"/>
    <x v="1"/>
    <x v="1"/>
    <m/>
    <m/>
  </r>
  <r>
    <x v="22"/>
    <x v="22"/>
    <x v="6"/>
    <x v="7"/>
    <x v="8"/>
    <n v="0"/>
    <n v="0"/>
    <x v="0"/>
    <x v="0"/>
    <x v="3"/>
    <s v="ING.SALUD"/>
    <s v="EPS-S"/>
  </r>
  <r>
    <x v="22"/>
    <x v="22"/>
    <x v="7"/>
    <x v="8"/>
    <x v="9"/>
    <n v="0"/>
    <n v="0"/>
    <x v="0"/>
    <x v="0"/>
    <x v="3"/>
    <s v="ING.SALUD"/>
    <s v="IPS"/>
  </r>
  <r>
    <x v="22"/>
    <x v="22"/>
    <x v="8"/>
    <x v="9"/>
    <x v="10"/>
    <n v="0"/>
    <n v="0"/>
    <x v="0"/>
    <x v="0"/>
    <x v="3"/>
    <s v="ING.SALUD"/>
    <s v="EPS"/>
  </r>
  <r>
    <x v="22"/>
    <x v="22"/>
    <x v="9"/>
    <x v="10"/>
    <x v="11"/>
    <n v="0"/>
    <n v="0"/>
    <x v="0"/>
    <x v="0"/>
    <x v="3"/>
    <s v="ING.SALUD"/>
    <s v="MED-PRE"/>
  </r>
  <r>
    <x v="22"/>
    <x v="22"/>
    <x v="4"/>
    <x v="5"/>
    <x v="12"/>
    <n v="0"/>
    <n v="0"/>
    <x v="1"/>
    <x v="1"/>
    <x v="1"/>
    <m/>
    <m/>
  </r>
  <r>
    <x v="22"/>
    <x v="22"/>
    <x v="4"/>
    <x v="5"/>
    <x v="13"/>
    <m/>
    <m/>
    <x v="1"/>
    <x v="1"/>
    <x v="1"/>
    <m/>
    <m/>
  </r>
  <r>
    <x v="22"/>
    <x v="22"/>
    <x v="10"/>
    <x v="11"/>
    <x v="14"/>
    <n v="0"/>
    <n v="0"/>
    <x v="0"/>
    <x v="0"/>
    <x v="4"/>
    <s v="ING -SERV-SOC"/>
    <m/>
  </r>
  <r>
    <x v="22"/>
    <x v="22"/>
    <x v="11"/>
    <x v="12"/>
    <x v="15"/>
    <n v="3988864"/>
    <n v="2989443.9249999998"/>
    <x v="0"/>
    <x v="0"/>
    <x v="4"/>
    <s v="ING -SERV-SOC"/>
    <m/>
  </r>
  <r>
    <x v="22"/>
    <x v="22"/>
    <x v="12"/>
    <x v="13"/>
    <x v="16"/>
    <n v="1334077"/>
    <n v="1115322.8149999999"/>
    <x v="0"/>
    <x v="0"/>
    <x v="4"/>
    <s v="ING -SERV-SOC"/>
    <m/>
  </r>
  <r>
    <x v="22"/>
    <x v="22"/>
    <x v="13"/>
    <x v="14"/>
    <x v="17"/>
    <n v="0"/>
    <n v="0"/>
    <x v="0"/>
    <x v="0"/>
    <x v="4"/>
    <s v="ING -SERV-SOC"/>
    <m/>
  </r>
  <r>
    <x v="22"/>
    <x v="22"/>
    <x v="14"/>
    <x v="15"/>
    <x v="18"/>
    <n v="172568"/>
    <n v="685750.02099999995"/>
    <x v="0"/>
    <x v="0"/>
    <x v="4"/>
    <s v="ING -SERV-SOC"/>
    <m/>
  </r>
  <r>
    <x v="22"/>
    <x v="22"/>
    <x v="15"/>
    <x v="16"/>
    <x v="19"/>
    <n v="296129"/>
    <n v="368919.44900000002"/>
    <x v="0"/>
    <x v="0"/>
    <x v="4"/>
    <s v="ING -SERV-SOC"/>
    <m/>
  </r>
  <r>
    <x v="22"/>
    <x v="22"/>
    <x v="16"/>
    <x v="17"/>
    <x v="20"/>
    <n v="2848891"/>
    <n v="2787099.5389999999"/>
    <x v="0"/>
    <x v="0"/>
    <x v="4"/>
    <s v="ING -SERV-SOC"/>
    <m/>
  </r>
  <r>
    <x v="22"/>
    <x v="22"/>
    <x v="17"/>
    <x v="18"/>
    <x v="21"/>
    <n v="1249038"/>
    <n v="1540973.0099000002"/>
    <x v="0"/>
    <x v="0"/>
    <x v="4"/>
    <s v="ING -SERV-SOC"/>
    <s v="CREDITO SOCIAL"/>
  </r>
  <r>
    <x v="22"/>
    <x v="22"/>
    <x v="18"/>
    <x v="19"/>
    <x v="22"/>
    <n v="0"/>
    <n v="0"/>
    <x v="0"/>
    <x v="0"/>
    <x v="4"/>
    <s v="ING -SERV-SOC"/>
    <m/>
  </r>
  <r>
    <x v="22"/>
    <x v="22"/>
    <x v="19"/>
    <x v="20"/>
    <x v="23"/>
    <n v="870975"/>
    <n v="947475.9"/>
    <x v="0"/>
    <x v="0"/>
    <x v="4"/>
    <s v="ING -SERV-SOC"/>
    <m/>
  </r>
  <r>
    <x v="22"/>
    <x v="22"/>
    <x v="4"/>
    <x v="5"/>
    <x v="24"/>
    <n v="10760542"/>
    <n v="10434984.6589"/>
    <x v="1"/>
    <x v="1"/>
    <x v="1"/>
    <m/>
    <m/>
  </r>
  <r>
    <x v="22"/>
    <x v="22"/>
    <x v="20"/>
    <x v="21"/>
    <x v="25"/>
    <n v="7"/>
    <n v="0"/>
    <x v="0"/>
    <x v="0"/>
    <x v="5"/>
    <s v="OTROS ING."/>
    <m/>
  </r>
  <r>
    <x v="22"/>
    <x v="22"/>
    <x v="4"/>
    <x v="22"/>
    <x v="26"/>
    <n v="82170542"/>
    <n v="94202229.788899988"/>
    <x v="1"/>
    <x v="1"/>
    <x v="1"/>
    <m/>
    <m/>
  </r>
  <r>
    <x v="22"/>
    <x v="22"/>
    <x v="4"/>
    <x v="23"/>
    <x v="27"/>
    <m/>
    <m/>
    <x v="1"/>
    <x v="1"/>
    <x v="1"/>
    <m/>
    <m/>
  </r>
  <r>
    <x v="22"/>
    <x v="22"/>
    <x v="21"/>
    <x v="24"/>
    <x v="28"/>
    <n v="1798912"/>
    <n v="1941038.1331299997"/>
    <x v="0"/>
    <x v="2"/>
    <x v="6"/>
    <s v="OTROS ING."/>
    <m/>
  </r>
  <r>
    <x v="22"/>
    <x v="22"/>
    <x v="22"/>
    <x v="25"/>
    <x v="29"/>
    <n v="0"/>
    <n v="0"/>
    <x v="0"/>
    <x v="2"/>
    <x v="6"/>
    <s v="ING MERCADEO"/>
    <s v="ING MERCADEO"/>
  </r>
  <r>
    <x v="22"/>
    <x v="22"/>
    <x v="23"/>
    <x v="26"/>
    <x v="8"/>
    <n v="0"/>
    <n v="0"/>
    <x v="0"/>
    <x v="2"/>
    <x v="6"/>
    <s v="ING.SALUD"/>
    <s v="EPS-S"/>
  </r>
  <r>
    <x v="22"/>
    <x v="22"/>
    <x v="24"/>
    <x v="27"/>
    <x v="9"/>
    <n v="0"/>
    <n v="0"/>
    <x v="0"/>
    <x v="2"/>
    <x v="6"/>
    <s v="ING.SALUD"/>
    <s v="IPS"/>
  </r>
  <r>
    <x v="22"/>
    <x v="22"/>
    <x v="25"/>
    <x v="28"/>
    <x v="10"/>
    <n v="0"/>
    <n v="0"/>
    <x v="0"/>
    <x v="2"/>
    <x v="6"/>
    <s v="ING.SALUD"/>
    <s v="EPS"/>
  </r>
  <r>
    <x v="22"/>
    <x v="22"/>
    <x v="26"/>
    <x v="29"/>
    <x v="11"/>
    <n v="0"/>
    <n v="0"/>
    <x v="0"/>
    <x v="2"/>
    <x v="6"/>
    <s v="ING.SALUD"/>
    <s v="MED-PRE"/>
  </r>
  <r>
    <x v="22"/>
    <x v="22"/>
    <x v="27"/>
    <x v="30"/>
    <x v="14"/>
    <n v="0"/>
    <n v="0"/>
    <x v="0"/>
    <x v="2"/>
    <x v="6"/>
    <s v="ING -SERV-SOC"/>
    <m/>
  </r>
  <r>
    <x v="22"/>
    <x v="22"/>
    <x v="28"/>
    <x v="31"/>
    <x v="15"/>
    <n v="44831"/>
    <n v="31830.716500000002"/>
    <x v="0"/>
    <x v="2"/>
    <x v="6"/>
    <s v="ING -SERV-SOC"/>
    <m/>
  </r>
  <r>
    <x v="22"/>
    <x v="22"/>
    <x v="29"/>
    <x v="32"/>
    <x v="30"/>
    <n v="10291"/>
    <n v="13294.819430000003"/>
    <x v="0"/>
    <x v="2"/>
    <x v="6"/>
    <s v="ING -SERV-SOC"/>
    <m/>
  </r>
  <r>
    <x v="22"/>
    <x v="22"/>
    <x v="30"/>
    <x v="33"/>
    <x v="17"/>
    <n v="0"/>
    <n v="0"/>
    <x v="0"/>
    <x v="2"/>
    <x v="6"/>
    <s v="ING -SERV-SOC"/>
    <m/>
  </r>
  <r>
    <x v="22"/>
    <x v="22"/>
    <x v="31"/>
    <x v="34"/>
    <x v="18"/>
    <n v="363"/>
    <n v="149.613"/>
    <x v="0"/>
    <x v="2"/>
    <x v="6"/>
    <s v="ING -SERV-SOC"/>
    <m/>
  </r>
  <r>
    <x v="22"/>
    <x v="22"/>
    <x v="32"/>
    <x v="35"/>
    <x v="19"/>
    <n v="1286"/>
    <n v="1256.7529999999999"/>
    <x v="0"/>
    <x v="2"/>
    <x v="6"/>
    <s v="ING -SERV-SOC"/>
    <m/>
  </r>
  <r>
    <x v="22"/>
    <x v="22"/>
    <x v="33"/>
    <x v="36"/>
    <x v="20"/>
    <n v="299318"/>
    <n v="92383.109530000031"/>
    <x v="0"/>
    <x v="2"/>
    <x v="6"/>
    <s v="ING -SERV-SOC"/>
    <m/>
  </r>
  <r>
    <x v="22"/>
    <x v="22"/>
    <x v="34"/>
    <x v="37"/>
    <x v="21"/>
    <n v="204227"/>
    <n v="51270.097890000005"/>
    <x v="0"/>
    <x v="2"/>
    <x v="6"/>
    <s v="ING -SERV-SOC"/>
    <s v="CREDITO SOCIAL"/>
  </r>
  <r>
    <x v="22"/>
    <x v="22"/>
    <x v="35"/>
    <x v="38"/>
    <x v="22"/>
    <n v="0"/>
    <n v="0"/>
    <x v="0"/>
    <x v="2"/>
    <x v="6"/>
    <s v="ING -SERV-SOC"/>
    <m/>
  </r>
  <r>
    <x v="22"/>
    <x v="22"/>
    <x v="36"/>
    <x v="39"/>
    <x v="23"/>
    <n v="-304555"/>
    <n v="12439.697"/>
    <x v="0"/>
    <x v="2"/>
    <x v="6"/>
    <s v="ING -SERV-SOC"/>
    <m/>
  </r>
  <r>
    <x v="22"/>
    <x v="22"/>
    <x v="4"/>
    <x v="40"/>
    <x v="31"/>
    <n v="2054673"/>
    <n v="2143662.9394799997"/>
    <x v="1"/>
    <x v="1"/>
    <x v="1"/>
    <m/>
    <m/>
  </r>
  <r>
    <x v="22"/>
    <x v="22"/>
    <x v="4"/>
    <x v="5"/>
    <x v="32"/>
    <m/>
    <m/>
    <x v="1"/>
    <x v="1"/>
    <x v="1"/>
    <m/>
    <m/>
  </r>
  <r>
    <x v="22"/>
    <x v="22"/>
    <x v="37"/>
    <x v="41"/>
    <x v="33"/>
    <n v="84225215"/>
    <n v="100510966.52937999"/>
    <x v="1"/>
    <x v="1"/>
    <x v="1"/>
    <m/>
    <m/>
  </r>
  <r>
    <x v="23"/>
    <x v="23"/>
    <x v="0"/>
    <x v="0"/>
    <x v="0"/>
    <n v="47027766"/>
    <n v="51702870"/>
    <x v="0"/>
    <x v="0"/>
    <x v="0"/>
    <s v="EMPR. AFILIADAS 4%"/>
    <m/>
  </r>
  <r>
    <x v="23"/>
    <x v="23"/>
    <x v="1"/>
    <x v="1"/>
    <x v="1"/>
    <n v="0"/>
    <n v="0"/>
    <x v="0"/>
    <x v="0"/>
    <x v="0"/>
    <s v="OTROS ING."/>
    <m/>
  </r>
  <r>
    <x v="23"/>
    <x v="23"/>
    <x v="2"/>
    <x v="2"/>
    <x v="2"/>
    <n v="68825"/>
    <n v="71230"/>
    <x v="0"/>
    <x v="0"/>
    <x v="0"/>
    <s v="OTROS ING."/>
    <m/>
  </r>
  <r>
    <x v="23"/>
    <x v="23"/>
    <x v="3"/>
    <x v="3"/>
    <x v="3"/>
    <n v="0"/>
    <n v="0"/>
    <x v="0"/>
    <x v="0"/>
    <x v="0"/>
    <s v="OTROS ING."/>
    <m/>
  </r>
  <r>
    <x v="23"/>
    <x v="23"/>
    <x v="4"/>
    <x v="4"/>
    <x v="4"/>
    <n v="47096591"/>
    <n v="51774100"/>
    <x v="1"/>
    <x v="1"/>
    <x v="1"/>
    <m/>
    <m/>
  </r>
  <r>
    <x v="23"/>
    <x v="23"/>
    <x v="4"/>
    <x v="5"/>
    <x v="5"/>
    <m/>
    <m/>
    <x v="1"/>
    <x v="1"/>
    <x v="1"/>
    <m/>
    <m/>
  </r>
  <r>
    <x v="23"/>
    <x v="23"/>
    <x v="5"/>
    <x v="6"/>
    <x v="6"/>
    <n v="14310826"/>
    <n v="9715804"/>
    <x v="0"/>
    <x v="0"/>
    <x v="2"/>
    <s v="ING MERCADEO"/>
    <s v="ING MERCADEO"/>
  </r>
  <r>
    <x v="23"/>
    <x v="23"/>
    <x v="4"/>
    <x v="5"/>
    <x v="7"/>
    <m/>
    <m/>
    <x v="1"/>
    <x v="1"/>
    <x v="1"/>
    <m/>
    <m/>
  </r>
  <r>
    <x v="23"/>
    <x v="23"/>
    <x v="6"/>
    <x v="7"/>
    <x v="8"/>
    <n v="53120196"/>
    <n v="85505323"/>
    <x v="0"/>
    <x v="0"/>
    <x v="3"/>
    <s v="ING.SALUD"/>
    <s v="EPS-S"/>
  </r>
  <r>
    <x v="23"/>
    <x v="23"/>
    <x v="7"/>
    <x v="8"/>
    <x v="9"/>
    <n v="1267623"/>
    <n v="1591413"/>
    <x v="0"/>
    <x v="0"/>
    <x v="3"/>
    <s v="ING.SALUD"/>
    <s v="IPS"/>
  </r>
  <r>
    <x v="23"/>
    <x v="23"/>
    <x v="8"/>
    <x v="9"/>
    <x v="10"/>
    <n v="0"/>
    <n v="0"/>
    <x v="0"/>
    <x v="0"/>
    <x v="3"/>
    <s v="ING.SALUD"/>
    <s v="EPS"/>
  </r>
  <r>
    <x v="23"/>
    <x v="23"/>
    <x v="9"/>
    <x v="10"/>
    <x v="11"/>
    <n v="0"/>
    <n v="0"/>
    <x v="0"/>
    <x v="0"/>
    <x v="3"/>
    <s v="ING.SALUD"/>
    <s v="MED-PRE"/>
  </r>
  <r>
    <x v="23"/>
    <x v="23"/>
    <x v="4"/>
    <x v="5"/>
    <x v="12"/>
    <n v="54387819"/>
    <n v="87096736"/>
    <x v="1"/>
    <x v="1"/>
    <x v="1"/>
    <m/>
    <m/>
  </r>
  <r>
    <x v="23"/>
    <x v="23"/>
    <x v="4"/>
    <x v="5"/>
    <x v="13"/>
    <m/>
    <m/>
    <x v="1"/>
    <x v="1"/>
    <x v="1"/>
    <m/>
    <m/>
  </r>
  <r>
    <x v="23"/>
    <x v="23"/>
    <x v="10"/>
    <x v="11"/>
    <x v="14"/>
    <n v="0"/>
    <n v="0"/>
    <x v="0"/>
    <x v="0"/>
    <x v="4"/>
    <s v="ING -SERV-SOC"/>
    <m/>
  </r>
  <r>
    <x v="23"/>
    <x v="23"/>
    <x v="11"/>
    <x v="12"/>
    <x v="15"/>
    <n v="4173794"/>
    <n v="4133280"/>
    <x v="0"/>
    <x v="0"/>
    <x v="4"/>
    <s v="ING -SERV-SOC"/>
    <m/>
  </r>
  <r>
    <x v="23"/>
    <x v="23"/>
    <x v="12"/>
    <x v="13"/>
    <x v="16"/>
    <n v="1608763"/>
    <n v="1766056"/>
    <x v="0"/>
    <x v="0"/>
    <x v="4"/>
    <s v="ING -SERV-SOC"/>
    <m/>
  </r>
  <r>
    <x v="23"/>
    <x v="23"/>
    <x v="13"/>
    <x v="14"/>
    <x v="17"/>
    <n v="114004"/>
    <n v="66933"/>
    <x v="0"/>
    <x v="0"/>
    <x v="4"/>
    <s v="ING -SERV-SOC"/>
    <m/>
  </r>
  <r>
    <x v="23"/>
    <x v="23"/>
    <x v="14"/>
    <x v="15"/>
    <x v="18"/>
    <n v="0"/>
    <n v="0"/>
    <x v="0"/>
    <x v="0"/>
    <x v="4"/>
    <s v="ING -SERV-SOC"/>
    <m/>
  </r>
  <r>
    <x v="23"/>
    <x v="23"/>
    <x v="15"/>
    <x v="16"/>
    <x v="19"/>
    <n v="33394"/>
    <n v="547426"/>
    <x v="0"/>
    <x v="0"/>
    <x v="4"/>
    <s v="ING -SERV-SOC"/>
    <m/>
  </r>
  <r>
    <x v="23"/>
    <x v="23"/>
    <x v="16"/>
    <x v="17"/>
    <x v="20"/>
    <n v="5221677"/>
    <n v="5347439"/>
    <x v="0"/>
    <x v="0"/>
    <x v="4"/>
    <s v="ING -SERV-SOC"/>
    <m/>
  </r>
  <r>
    <x v="23"/>
    <x v="23"/>
    <x v="17"/>
    <x v="18"/>
    <x v="21"/>
    <n v="719007"/>
    <n v="965346"/>
    <x v="0"/>
    <x v="0"/>
    <x v="4"/>
    <s v="ING -SERV-SOC"/>
    <s v="CREDITO SOCIAL"/>
  </r>
  <r>
    <x v="23"/>
    <x v="23"/>
    <x v="18"/>
    <x v="19"/>
    <x v="22"/>
    <n v="0"/>
    <n v="0"/>
    <x v="0"/>
    <x v="0"/>
    <x v="4"/>
    <s v="ING -SERV-SOC"/>
    <m/>
  </r>
  <r>
    <x v="23"/>
    <x v="23"/>
    <x v="19"/>
    <x v="20"/>
    <x v="23"/>
    <n v="9327"/>
    <n v="0"/>
    <x v="0"/>
    <x v="0"/>
    <x v="4"/>
    <s v="ING -SERV-SOC"/>
    <m/>
  </r>
  <r>
    <x v="23"/>
    <x v="23"/>
    <x v="4"/>
    <x v="5"/>
    <x v="24"/>
    <n v="11879966"/>
    <n v="12826480"/>
    <x v="1"/>
    <x v="1"/>
    <x v="1"/>
    <m/>
    <m/>
  </r>
  <r>
    <x v="23"/>
    <x v="23"/>
    <x v="20"/>
    <x v="21"/>
    <x v="25"/>
    <n v="4585"/>
    <n v="129"/>
    <x v="0"/>
    <x v="0"/>
    <x v="5"/>
    <s v="OTROS ING."/>
    <m/>
  </r>
  <r>
    <x v="23"/>
    <x v="23"/>
    <x v="4"/>
    <x v="22"/>
    <x v="26"/>
    <n v="127679787"/>
    <n v="161413249"/>
    <x v="1"/>
    <x v="1"/>
    <x v="1"/>
    <m/>
    <m/>
  </r>
  <r>
    <x v="23"/>
    <x v="23"/>
    <x v="4"/>
    <x v="23"/>
    <x v="27"/>
    <m/>
    <m/>
    <x v="1"/>
    <x v="1"/>
    <x v="1"/>
    <m/>
    <m/>
  </r>
  <r>
    <x v="23"/>
    <x v="23"/>
    <x v="21"/>
    <x v="24"/>
    <x v="28"/>
    <n v="739852"/>
    <n v="1975271"/>
    <x v="0"/>
    <x v="2"/>
    <x v="6"/>
    <s v="OTROS ING."/>
    <m/>
  </r>
  <r>
    <x v="23"/>
    <x v="23"/>
    <x v="22"/>
    <x v="25"/>
    <x v="29"/>
    <n v="266628"/>
    <n v="358670"/>
    <x v="0"/>
    <x v="2"/>
    <x v="6"/>
    <s v="ING MERCADEO"/>
    <s v="ING MERCADEO"/>
  </r>
  <r>
    <x v="23"/>
    <x v="23"/>
    <x v="23"/>
    <x v="26"/>
    <x v="8"/>
    <n v="2600544"/>
    <n v="2461226"/>
    <x v="0"/>
    <x v="2"/>
    <x v="6"/>
    <s v="ING.SALUD"/>
    <s v="EPS-S"/>
  </r>
  <r>
    <x v="23"/>
    <x v="23"/>
    <x v="24"/>
    <x v="27"/>
    <x v="9"/>
    <n v="29242"/>
    <n v="75188"/>
    <x v="0"/>
    <x v="2"/>
    <x v="6"/>
    <s v="ING.SALUD"/>
    <s v="IPS"/>
  </r>
  <r>
    <x v="23"/>
    <x v="23"/>
    <x v="25"/>
    <x v="28"/>
    <x v="10"/>
    <n v="0"/>
    <n v="0"/>
    <x v="0"/>
    <x v="2"/>
    <x v="6"/>
    <s v="ING.SALUD"/>
    <s v="EPS"/>
  </r>
  <r>
    <x v="23"/>
    <x v="23"/>
    <x v="26"/>
    <x v="29"/>
    <x v="11"/>
    <n v="0"/>
    <n v="0"/>
    <x v="0"/>
    <x v="2"/>
    <x v="6"/>
    <s v="ING.SALUD"/>
    <s v="MED-PRE"/>
  </r>
  <r>
    <x v="23"/>
    <x v="23"/>
    <x v="27"/>
    <x v="30"/>
    <x v="14"/>
    <n v="0"/>
    <n v="0"/>
    <x v="0"/>
    <x v="2"/>
    <x v="6"/>
    <s v="ING -SERV-SOC"/>
    <m/>
  </r>
  <r>
    <x v="23"/>
    <x v="23"/>
    <x v="28"/>
    <x v="31"/>
    <x v="15"/>
    <n v="22363"/>
    <n v="22618"/>
    <x v="0"/>
    <x v="2"/>
    <x v="6"/>
    <s v="ING -SERV-SOC"/>
    <m/>
  </r>
  <r>
    <x v="23"/>
    <x v="23"/>
    <x v="29"/>
    <x v="32"/>
    <x v="30"/>
    <n v="5068"/>
    <n v="118486"/>
    <x v="0"/>
    <x v="2"/>
    <x v="6"/>
    <s v="ING -SERV-SOC"/>
    <m/>
  </r>
  <r>
    <x v="23"/>
    <x v="23"/>
    <x v="30"/>
    <x v="33"/>
    <x v="17"/>
    <n v="301"/>
    <n v="2566"/>
    <x v="0"/>
    <x v="2"/>
    <x v="6"/>
    <s v="ING -SERV-SOC"/>
    <m/>
  </r>
  <r>
    <x v="23"/>
    <x v="23"/>
    <x v="31"/>
    <x v="34"/>
    <x v="18"/>
    <n v="0"/>
    <n v="0"/>
    <x v="0"/>
    <x v="2"/>
    <x v="6"/>
    <s v="ING -SERV-SOC"/>
    <m/>
  </r>
  <r>
    <x v="23"/>
    <x v="23"/>
    <x v="32"/>
    <x v="35"/>
    <x v="19"/>
    <n v="114178"/>
    <n v="784"/>
    <x v="0"/>
    <x v="2"/>
    <x v="6"/>
    <s v="ING -SERV-SOC"/>
    <m/>
  </r>
  <r>
    <x v="23"/>
    <x v="23"/>
    <x v="33"/>
    <x v="36"/>
    <x v="20"/>
    <n v="581180"/>
    <n v="587032"/>
    <x v="0"/>
    <x v="2"/>
    <x v="6"/>
    <s v="ING -SERV-SOC"/>
    <m/>
  </r>
  <r>
    <x v="23"/>
    <x v="23"/>
    <x v="34"/>
    <x v="37"/>
    <x v="21"/>
    <n v="77041"/>
    <n v="11799"/>
    <x v="0"/>
    <x v="2"/>
    <x v="6"/>
    <s v="ING -SERV-SOC"/>
    <s v="CREDITO SOCIAL"/>
  </r>
  <r>
    <x v="23"/>
    <x v="23"/>
    <x v="35"/>
    <x v="38"/>
    <x v="22"/>
    <n v="0"/>
    <n v="0"/>
    <x v="0"/>
    <x v="2"/>
    <x v="6"/>
    <s v="ING -SERV-SOC"/>
    <m/>
  </r>
  <r>
    <x v="23"/>
    <x v="23"/>
    <x v="36"/>
    <x v="39"/>
    <x v="23"/>
    <n v="24"/>
    <n v="0"/>
    <x v="0"/>
    <x v="2"/>
    <x v="6"/>
    <s v="ING -SERV-SOC"/>
    <m/>
  </r>
  <r>
    <x v="23"/>
    <x v="23"/>
    <x v="4"/>
    <x v="40"/>
    <x v="31"/>
    <n v="4436421"/>
    <n v="5613640"/>
    <x v="1"/>
    <x v="1"/>
    <x v="1"/>
    <m/>
    <m/>
  </r>
  <r>
    <x v="23"/>
    <x v="23"/>
    <x v="4"/>
    <x v="5"/>
    <x v="32"/>
    <m/>
    <m/>
    <x v="1"/>
    <x v="1"/>
    <x v="1"/>
    <m/>
    <m/>
  </r>
  <r>
    <x v="23"/>
    <x v="23"/>
    <x v="37"/>
    <x v="41"/>
    <x v="33"/>
    <n v="132116208"/>
    <n v="167026889"/>
    <x v="1"/>
    <x v="1"/>
    <x v="1"/>
    <m/>
    <m/>
  </r>
  <r>
    <x v="24"/>
    <x v="24"/>
    <x v="0"/>
    <x v="0"/>
    <x v="0"/>
    <n v="27181289.055"/>
    <n v="28924567.002999999"/>
    <x v="0"/>
    <x v="0"/>
    <x v="0"/>
    <s v="EMPR. AFILIADAS 4%"/>
    <m/>
  </r>
  <r>
    <x v="24"/>
    <x v="24"/>
    <x v="1"/>
    <x v="1"/>
    <x v="1"/>
    <n v="9478.3559999999998"/>
    <n v="6563.0910000000003"/>
    <x v="0"/>
    <x v="0"/>
    <x v="0"/>
    <s v="OTROS ING."/>
    <m/>
  </r>
  <r>
    <x v="24"/>
    <x v="24"/>
    <x v="2"/>
    <x v="2"/>
    <x v="2"/>
    <n v="564.93499999999995"/>
    <n v="321.8"/>
    <x v="0"/>
    <x v="0"/>
    <x v="0"/>
    <s v="OTROS ING."/>
    <m/>
  </r>
  <r>
    <x v="24"/>
    <x v="24"/>
    <x v="3"/>
    <x v="3"/>
    <x v="3"/>
    <n v="0"/>
    <n v="0"/>
    <x v="0"/>
    <x v="0"/>
    <x v="0"/>
    <s v="OTROS ING."/>
    <m/>
  </r>
  <r>
    <x v="24"/>
    <x v="24"/>
    <x v="4"/>
    <x v="4"/>
    <x v="4"/>
    <n v="27191332.345999997"/>
    <n v="28931451.893999998"/>
    <x v="1"/>
    <x v="1"/>
    <x v="1"/>
    <m/>
    <m/>
  </r>
  <r>
    <x v="24"/>
    <x v="24"/>
    <x v="4"/>
    <x v="5"/>
    <x v="5"/>
    <m/>
    <m/>
    <x v="1"/>
    <x v="1"/>
    <x v="1"/>
    <m/>
    <m/>
  </r>
  <r>
    <x v="24"/>
    <x v="24"/>
    <x v="5"/>
    <x v="6"/>
    <x v="6"/>
    <n v="0"/>
    <n v="0"/>
    <x v="0"/>
    <x v="0"/>
    <x v="2"/>
    <s v="ING MERCADEO"/>
    <s v="ING MERCADEO"/>
  </r>
  <r>
    <x v="24"/>
    <x v="24"/>
    <x v="4"/>
    <x v="5"/>
    <x v="7"/>
    <m/>
    <m/>
    <x v="1"/>
    <x v="1"/>
    <x v="1"/>
    <m/>
    <m/>
  </r>
  <r>
    <x v="24"/>
    <x v="24"/>
    <x v="6"/>
    <x v="7"/>
    <x v="8"/>
    <n v="48308212.723999999"/>
    <n v="65173009.107299998"/>
    <x v="0"/>
    <x v="0"/>
    <x v="3"/>
    <s v="ING.SALUD"/>
    <s v="EPS-S"/>
  </r>
  <r>
    <x v="24"/>
    <x v="24"/>
    <x v="7"/>
    <x v="8"/>
    <x v="9"/>
    <n v="2590887.3420000002"/>
    <n v="1497693.4129999999"/>
    <x v="0"/>
    <x v="0"/>
    <x v="3"/>
    <s v="ING.SALUD"/>
    <s v="IPS"/>
  </r>
  <r>
    <x v="24"/>
    <x v="24"/>
    <x v="8"/>
    <x v="9"/>
    <x v="10"/>
    <n v="0"/>
    <n v="0"/>
    <x v="0"/>
    <x v="0"/>
    <x v="3"/>
    <s v="ING.SALUD"/>
    <s v="EPS"/>
  </r>
  <r>
    <x v="24"/>
    <x v="24"/>
    <x v="9"/>
    <x v="10"/>
    <x v="11"/>
    <n v="0"/>
    <n v="0"/>
    <x v="0"/>
    <x v="0"/>
    <x v="3"/>
    <s v="ING.SALUD"/>
    <s v="MED-PRE"/>
  </r>
  <r>
    <x v="24"/>
    <x v="24"/>
    <x v="4"/>
    <x v="5"/>
    <x v="12"/>
    <n v="50899100.066"/>
    <n v="66670702.520300001"/>
    <x v="1"/>
    <x v="1"/>
    <x v="1"/>
    <m/>
    <m/>
  </r>
  <r>
    <x v="24"/>
    <x v="24"/>
    <x v="4"/>
    <x v="5"/>
    <x v="13"/>
    <m/>
    <m/>
    <x v="1"/>
    <x v="1"/>
    <x v="1"/>
    <m/>
    <m/>
  </r>
  <r>
    <x v="24"/>
    <x v="24"/>
    <x v="10"/>
    <x v="11"/>
    <x v="14"/>
    <n v="0"/>
    <n v="0"/>
    <x v="0"/>
    <x v="0"/>
    <x v="4"/>
    <s v="ING -SERV-SOC"/>
    <m/>
  </r>
  <r>
    <x v="24"/>
    <x v="24"/>
    <x v="11"/>
    <x v="12"/>
    <x v="15"/>
    <n v="1362181.7620000001"/>
    <n v="1488717.469"/>
    <x v="0"/>
    <x v="0"/>
    <x v="4"/>
    <s v="ING -SERV-SOC"/>
    <m/>
  </r>
  <r>
    <x v="24"/>
    <x v="24"/>
    <x v="12"/>
    <x v="13"/>
    <x v="16"/>
    <n v="514012.58600000001"/>
    <n v="288132.23441999999"/>
    <x v="0"/>
    <x v="0"/>
    <x v="4"/>
    <s v="ING -SERV-SOC"/>
    <m/>
  </r>
  <r>
    <x v="24"/>
    <x v="24"/>
    <x v="13"/>
    <x v="14"/>
    <x v="17"/>
    <n v="0"/>
    <n v="0"/>
    <x v="0"/>
    <x v="0"/>
    <x v="4"/>
    <s v="ING -SERV-SOC"/>
    <m/>
  </r>
  <r>
    <x v="24"/>
    <x v="24"/>
    <x v="14"/>
    <x v="15"/>
    <x v="18"/>
    <n v="0"/>
    <n v="0"/>
    <x v="0"/>
    <x v="0"/>
    <x v="4"/>
    <s v="ING -SERV-SOC"/>
    <m/>
  </r>
  <r>
    <x v="24"/>
    <x v="24"/>
    <x v="15"/>
    <x v="16"/>
    <x v="19"/>
    <n v="48633.315999999999"/>
    <n v="668955.09"/>
    <x v="0"/>
    <x v="0"/>
    <x v="4"/>
    <s v="ING -SERV-SOC"/>
    <m/>
  </r>
  <r>
    <x v="24"/>
    <x v="24"/>
    <x v="16"/>
    <x v="17"/>
    <x v="20"/>
    <n v="426255.07400000002"/>
    <n v="289787.14421"/>
    <x v="0"/>
    <x v="0"/>
    <x v="4"/>
    <s v="ING -SERV-SOC"/>
    <m/>
  </r>
  <r>
    <x v="24"/>
    <x v="24"/>
    <x v="17"/>
    <x v="18"/>
    <x v="21"/>
    <n v="309713.49400000001"/>
    <n v="321667.10210000002"/>
    <x v="0"/>
    <x v="0"/>
    <x v="4"/>
    <s v="ING -SERV-SOC"/>
    <s v="CREDITO SOCIAL"/>
  </r>
  <r>
    <x v="24"/>
    <x v="24"/>
    <x v="18"/>
    <x v="19"/>
    <x v="22"/>
    <n v="0"/>
    <n v="0"/>
    <x v="0"/>
    <x v="0"/>
    <x v="4"/>
    <s v="ING -SERV-SOC"/>
    <m/>
  </r>
  <r>
    <x v="24"/>
    <x v="24"/>
    <x v="19"/>
    <x v="20"/>
    <x v="23"/>
    <n v="0"/>
    <n v="0"/>
    <x v="0"/>
    <x v="0"/>
    <x v="4"/>
    <s v="ING -SERV-SOC"/>
    <m/>
  </r>
  <r>
    <x v="24"/>
    <x v="24"/>
    <x v="4"/>
    <x v="5"/>
    <x v="24"/>
    <n v="2660796.2320000003"/>
    <n v="3057259.0397300003"/>
    <x v="1"/>
    <x v="1"/>
    <x v="1"/>
    <m/>
    <m/>
  </r>
  <r>
    <x v="24"/>
    <x v="24"/>
    <x v="20"/>
    <x v="21"/>
    <x v="25"/>
    <n v="0"/>
    <n v="0"/>
    <x v="0"/>
    <x v="0"/>
    <x v="5"/>
    <s v="OTROS ING."/>
    <m/>
  </r>
  <r>
    <x v="24"/>
    <x v="24"/>
    <x v="4"/>
    <x v="22"/>
    <x v="26"/>
    <n v="80751228.643999994"/>
    <n v="98659413.454029992"/>
    <x v="1"/>
    <x v="1"/>
    <x v="1"/>
    <m/>
    <m/>
  </r>
  <r>
    <x v="24"/>
    <x v="24"/>
    <x v="4"/>
    <x v="23"/>
    <x v="27"/>
    <m/>
    <m/>
    <x v="1"/>
    <x v="1"/>
    <x v="1"/>
    <m/>
    <m/>
  </r>
  <r>
    <x v="24"/>
    <x v="24"/>
    <x v="21"/>
    <x v="24"/>
    <x v="28"/>
    <n v="1062058.108"/>
    <n v="422644.44867999997"/>
    <x v="0"/>
    <x v="2"/>
    <x v="6"/>
    <s v="OTROS ING."/>
    <m/>
  </r>
  <r>
    <x v="24"/>
    <x v="24"/>
    <x v="22"/>
    <x v="25"/>
    <x v="29"/>
    <n v="0"/>
    <n v="0"/>
    <x v="0"/>
    <x v="2"/>
    <x v="6"/>
    <s v="ING MERCADEO"/>
    <s v="ING MERCADEO"/>
  </r>
  <r>
    <x v="24"/>
    <x v="24"/>
    <x v="23"/>
    <x v="26"/>
    <x v="8"/>
    <n v="1722183.294"/>
    <n v="3316354.16664"/>
    <x v="0"/>
    <x v="2"/>
    <x v="6"/>
    <s v="ING.SALUD"/>
    <s v="EPS-S"/>
  </r>
  <r>
    <x v="24"/>
    <x v="24"/>
    <x v="24"/>
    <x v="27"/>
    <x v="9"/>
    <n v="7237.1729999999998"/>
    <n v="10765.63989"/>
    <x v="0"/>
    <x v="2"/>
    <x v="6"/>
    <s v="ING.SALUD"/>
    <s v="IPS"/>
  </r>
  <r>
    <x v="24"/>
    <x v="24"/>
    <x v="25"/>
    <x v="28"/>
    <x v="10"/>
    <n v="0"/>
    <n v="0"/>
    <x v="0"/>
    <x v="2"/>
    <x v="6"/>
    <s v="ING.SALUD"/>
    <s v="EPS"/>
  </r>
  <r>
    <x v="24"/>
    <x v="24"/>
    <x v="26"/>
    <x v="29"/>
    <x v="11"/>
    <n v="0"/>
    <n v="0"/>
    <x v="0"/>
    <x v="2"/>
    <x v="6"/>
    <s v="ING.SALUD"/>
    <s v="MED-PRE"/>
  </r>
  <r>
    <x v="24"/>
    <x v="24"/>
    <x v="27"/>
    <x v="30"/>
    <x v="14"/>
    <n v="0"/>
    <n v="0"/>
    <x v="0"/>
    <x v="2"/>
    <x v="6"/>
    <s v="ING -SERV-SOC"/>
    <m/>
  </r>
  <r>
    <x v="24"/>
    <x v="24"/>
    <x v="28"/>
    <x v="31"/>
    <x v="15"/>
    <n v="50718.803999999996"/>
    <n v="70660.184689999995"/>
    <x v="0"/>
    <x v="2"/>
    <x v="6"/>
    <s v="ING -SERV-SOC"/>
    <m/>
  </r>
  <r>
    <x v="24"/>
    <x v="24"/>
    <x v="29"/>
    <x v="32"/>
    <x v="30"/>
    <n v="268443.31"/>
    <n v="180526.19987000001"/>
    <x v="0"/>
    <x v="2"/>
    <x v="6"/>
    <s v="ING -SERV-SOC"/>
    <m/>
  </r>
  <r>
    <x v="24"/>
    <x v="24"/>
    <x v="30"/>
    <x v="33"/>
    <x v="17"/>
    <n v="0"/>
    <n v="0"/>
    <x v="0"/>
    <x v="2"/>
    <x v="6"/>
    <s v="ING -SERV-SOC"/>
    <m/>
  </r>
  <r>
    <x v="24"/>
    <x v="24"/>
    <x v="31"/>
    <x v="34"/>
    <x v="18"/>
    <n v="0"/>
    <n v="0"/>
    <x v="0"/>
    <x v="2"/>
    <x v="6"/>
    <s v="ING -SERV-SOC"/>
    <m/>
  </r>
  <r>
    <x v="24"/>
    <x v="24"/>
    <x v="32"/>
    <x v="35"/>
    <x v="19"/>
    <n v="0.53600000000000003"/>
    <n v="2.3460000000000001"/>
    <x v="0"/>
    <x v="2"/>
    <x v="6"/>
    <s v="ING -SERV-SOC"/>
    <m/>
  </r>
  <r>
    <x v="24"/>
    <x v="24"/>
    <x v="33"/>
    <x v="36"/>
    <x v="20"/>
    <n v="19473.418000000001"/>
    <n v="305766.17534000002"/>
    <x v="0"/>
    <x v="2"/>
    <x v="6"/>
    <s v="ING -SERV-SOC"/>
    <m/>
  </r>
  <r>
    <x v="24"/>
    <x v="24"/>
    <x v="34"/>
    <x v="37"/>
    <x v="21"/>
    <n v="12855.459000000001"/>
    <n v="14140.274090000001"/>
    <x v="0"/>
    <x v="2"/>
    <x v="6"/>
    <s v="ING -SERV-SOC"/>
    <s v="CREDITO SOCIAL"/>
  </r>
  <r>
    <x v="24"/>
    <x v="24"/>
    <x v="35"/>
    <x v="38"/>
    <x v="22"/>
    <n v="0"/>
    <n v="0"/>
    <x v="0"/>
    <x v="2"/>
    <x v="6"/>
    <s v="ING -SERV-SOC"/>
    <m/>
  </r>
  <r>
    <x v="24"/>
    <x v="24"/>
    <x v="36"/>
    <x v="39"/>
    <x v="23"/>
    <n v="0"/>
    <n v="0"/>
    <x v="0"/>
    <x v="2"/>
    <x v="6"/>
    <s v="ING -SERV-SOC"/>
    <m/>
  </r>
  <r>
    <x v="24"/>
    <x v="24"/>
    <x v="4"/>
    <x v="40"/>
    <x v="31"/>
    <n v="3142970.1019999995"/>
    <n v="4320859.4352000002"/>
    <x v="1"/>
    <x v="1"/>
    <x v="1"/>
    <m/>
    <m/>
  </r>
  <r>
    <x v="24"/>
    <x v="24"/>
    <x v="4"/>
    <x v="5"/>
    <x v="32"/>
    <m/>
    <m/>
    <x v="1"/>
    <x v="1"/>
    <x v="1"/>
    <m/>
    <m/>
  </r>
  <r>
    <x v="24"/>
    <x v="24"/>
    <x v="37"/>
    <x v="41"/>
    <x v="33"/>
    <n v="83894198.745999992"/>
    <n v="102980272.88923"/>
    <x v="1"/>
    <x v="1"/>
    <x v="1"/>
    <m/>
    <m/>
  </r>
  <r>
    <x v="25"/>
    <x v="25"/>
    <x v="0"/>
    <x v="0"/>
    <x v="0"/>
    <n v="27890196"/>
    <n v="31086492"/>
    <x v="0"/>
    <x v="0"/>
    <x v="0"/>
    <s v="EMPR. AFILIADAS 4%"/>
    <m/>
  </r>
  <r>
    <x v="25"/>
    <x v="25"/>
    <x v="1"/>
    <x v="1"/>
    <x v="1"/>
    <n v="61863"/>
    <n v="63427"/>
    <x v="0"/>
    <x v="0"/>
    <x v="0"/>
    <s v="OTROS ING."/>
    <m/>
  </r>
  <r>
    <x v="25"/>
    <x v="25"/>
    <x v="2"/>
    <x v="2"/>
    <x v="2"/>
    <n v="5254"/>
    <n v="3757"/>
    <x v="0"/>
    <x v="0"/>
    <x v="0"/>
    <s v="OTROS ING."/>
    <m/>
  </r>
  <r>
    <x v="25"/>
    <x v="25"/>
    <x v="3"/>
    <x v="3"/>
    <x v="3"/>
    <n v="0"/>
    <n v="0"/>
    <x v="0"/>
    <x v="0"/>
    <x v="0"/>
    <s v="OTROS ING."/>
    <m/>
  </r>
  <r>
    <x v="25"/>
    <x v="25"/>
    <x v="4"/>
    <x v="4"/>
    <x v="4"/>
    <n v="27957313"/>
    <n v="31153676"/>
    <x v="1"/>
    <x v="1"/>
    <x v="1"/>
    <m/>
    <m/>
  </r>
  <r>
    <x v="25"/>
    <x v="25"/>
    <x v="4"/>
    <x v="5"/>
    <x v="5"/>
    <m/>
    <m/>
    <x v="1"/>
    <x v="1"/>
    <x v="1"/>
    <m/>
    <m/>
  </r>
  <r>
    <x v="25"/>
    <x v="25"/>
    <x v="5"/>
    <x v="6"/>
    <x v="6"/>
    <n v="0"/>
    <n v="0"/>
    <x v="0"/>
    <x v="0"/>
    <x v="2"/>
    <s v="ING MERCADEO"/>
    <s v="ING MERCADEO"/>
  </r>
  <r>
    <x v="25"/>
    <x v="25"/>
    <x v="4"/>
    <x v="5"/>
    <x v="7"/>
    <m/>
    <m/>
    <x v="1"/>
    <x v="1"/>
    <x v="1"/>
    <m/>
    <m/>
  </r>
  <r>
    <x v="25"/>
    <x v="25"/>
    <x v="6"/>
    <x v="7"/>
    <x v="8"/>
    <n v="35162310"/>
    <n v="31274234"/>
    <x v="0"/>
    <x v="0"/>
    <x v="3"/>
    <s v="ING.SALUD"/>
    <s v="EPS-S"/>
  </r>
  <r>
    <x v="25"/>
    <x v="25"/>
    <x v="7"/>
    <x v="8"/>
    <x v="9"/>
    <n v="10206036"/>
    <n v="10385483"/>
    <x v="0"/>
    <x v="0"/>
    <x v="3"/>
    <s v="ING.SALUD"/>
    <s v="IPS"/>
  </r>
  <r>
    <x v="25"/>
    <x v="25"/>
    <x v="8"/>
    <x v="9"/>
    <x v="10"/>
    <n v="0"/>
    <n v="0"/>
    <x v="0"/>
    <x v="0"/>
    <x v="3"/>
    <s v="ING.SALUD"/>
    <s v="EPS"/>
  </r>
  <r>
    <x v="25"/>
    <x v="25"/>
    <x v="9"/>
    <x v="10"/>
    <x v="11"/>
    <n v="0"/>
    <n v="0"/>
    <x v="0"/>
    <x v="0"/>
    <x v="3"/>
    <s v="ING.SALUD"/>
    <s v="MED-PRE"/>
  </r>
  <r>
    <x v="25"/>
    <x v="25"/>
    <x v="4"/>
    <x v="5"/>
    <x v="12"/>
    <n v="45368346"/>
    <n v="41659717"/>
    <x v="1"/>
    <x v="1"/>
    <x v="1"/>
    <m/>
    <m/>
  </r>
  <r>
    <x v="25"/>
    <x v="25"/>
    <x v="4"/>
    <x v="5"/>
    <x v="13"/>
    <m/>
    <m/>
    <x v="1"/>
    <x v="1"/>
    <x v="1"/>
    <m/>
    <m/>
  </r>
  <r>
    <x v="25"/>
    <x v="25"/>
    <x v="10"/>
    <x v="11"/>
    <x v="14"/>
    <n v="0"/>
    <n v="0"/>
    <x v="0"/>
    <x v="0"/>
    <x v="4"/>
    <s v="ING -SERV-SOC"/>
    <m/>
  </r>
  <r>
    <x v="25"/>
    <x v="25"/>
    <x v="11"/>
    <x v="12"/>
    <x v="15"/>
    <n v="1409283"/>
    <n v="1628934"/>
    <x v="0"/>
    <x v="0"/>
    <x v="4"/>
    <s v="ING -SERV-SOC"/>
    <m/>
  </r>
  <r>
    <x v="25"/>
    <x v="25"/>
    <x v="12"/>
    <x v="13"/>
    <x v="16"/>
    <n v="907308"/>
    <n v="954090"/>
    <x v="0"/>
    <x v="0"/>
    <x v="4"/>
    <s v="ING -SERV-SOC"/>
    <m/>
  </r>
  <r>
    <x v="25"/>
    <x v="25"/>
    <x v="13"/>
    <x v="14"/>
    <x v="17"/>
    <n v="0"/>
    <n v="0"/>
    <x v="0"/>
    <x v="0"/>
    <x v="4"/>
    <s v="ING -SERV-SOC"/>
    <m/>
  </r>
  <r>
    <x v="25"/>
    <x v="25"/>
    <x v="14"/>
    <x v="15"/>
    <x v="18"/>
    <n v="0"/>
    <n v="0"/>
    <x v="0"/>
    <x v="0"/>
    <x v="4"/>
    <s v="ING -SERV-SOC"/>
    <m/>
  </r>
  <r>
    <x v="25"/>
    <x v="25"/>
    <x v="15"/>
    <x v="16"/>
    <x v="19"/>
    <n v="859864"/>
    <n v="1746438"/>
    <x v="0"/>
    <x v="0"/>
    <x v="4"/>
    <s v="ING -SERV-SOC"/>
    <m/>
  </r>
  <r>
    <x v="25"/>
    <x v="25"/>
    <x v="16"/>
    <x v="17"/>
    <x v="20"/>
    <n v="3160795"/>
    <n v="4061706"/>
    <x v="0"/>
    <x v="0"/>
    <x v="4"/>
    <s v="ING -SERV-SOC"/>
    <m/>
  </r>
  <r>
    <x v="25"/>
    <x v="25"/>
    <x v="17"/>
    <x v="18"/>
    <x v="21"/>
    <n v="301034"/>
    <n v="332262"/>
    <x v="0"/>
    <x v="0"/>
    <x v="4"/>
    <s v="ING -SERV-SOC"/>
    <s v="CREDITO SOCIAL"/>
  </r>
  <r>
    <x v="25"/>
    <x v="25"/>
    <x v="18"/>
    <x v="19"/>
    <x v="22"/>
    <n v="0"/>
    <n v="0"/>
    <x v="0"/>
    <x v="0"/>
    <x v="4"/>
    <s v="ING -SERV-SOC"/>
    <m/>
  </r>
  <r>
    <x v="25"/>
    <x v="25"/>
    <x v="19"/>
    <x v="20"/>
    <x v="23"/>
    <n v="317876"/>
    <n v="272287"/>
    <x v="0"/>
    <x v="0"/>
    <x v="4"/>
    <s v="ING -SERV-SOC"/>
    <m/>
  </r>
  <r>
    <x v="25"/>
    <x v="25"/>
    <x v="4"/>
    <x v="5"/>
    <x v="24"/>
    <n v="6956160"/>
    <n v="8995717"/>
    <x v="1"/>
    <x v="1"/>
    <x v="1"/>
    <m/>
    <m/>
  </r>
  <r>
    <x v="25"/>
    <x v="25"/>
    <x v="20"/>
    <x v="21"/>
    <x v="25"/>
    <n v="0"/>
    <n v="0"/>
    <x v="0"/>
    <x v="0"/>
    <x v="5"/>
    <s v="OTROS ING."/>
    <m/>
  </r>
  <r>
    <x v="25"/>
    <x v="25"/>
    <x v="4"/>
    <x v="22"/>
    <x v="26"/>
    <n v="80281819"/>
    <n v="81809110"/>
    <x v="1"/>
    <x v="1"/>
    <x v="1"/>
    <m/>
    <m/>
  </r>
  <r>
    <x v="25"/>
    <x v="25"/>
    <x v="4"/>
    <x v="23"/>
    <x v="27"/>
    <m/>
    <m/>
    <x v="1"/>
    <x v="1"/>
    <x v="1"/>
    <m/>
    <m/>
  </r>
  <r>
    <x v="25"/>
    <x v="25"/>
    <x v="21"/>
    <x v="24"/>
    <x v="28"/>
    <n v="391509"/>
    <n v="560952"/>
    <x v="0"/>
    <x v="2"/>
    <x v="6"/>
    <s v="OTROS ING."/>
    <m/>
  </r>
  <r>
    <x v="25"/>
    <x v="25"/>
    <x v="22"/>
    <x v="25"/>
    <x v="29"/>
    <n v="0"/>
    <n v="0"/>
    <x v="0"/>
    <x v="2"/>
    <x v="6"/>
    <s v="ING MERCADEO"/>
    <s v="ING MERCADEO"/>
  </r>
  <r>
    <x v="25"/>
    <x v="25"/>
    <x v="23"/>
    <x v="26"/>
    <x v="8"/>
    <n v="614336"/>
    <n v="1768623"/>
    <x v="0"/>
    <x v="2"/>
    <x v="6"/>
    <s v="ING.SALUD"/>
    <s v="EPS-S"/>
  </r>
  <r>
    <x v="25"/>
    <x v="25"/>
    <x v="24"/>
    <x v="27"/>
    <x v="9"/>
    <n v="69812"/>
    <n v="606134"/>
    <x v="0"/>
    <x v="2"/>
    <x v="6"/>
    <s v="ING.SALUD"/>
    <s v="IPS"/>
  </r>
  <r>
    <x v="25"/>
    <x v="25"/>
    <x v="25"/>
    <x v="28"/>
    <x v="10"/>
    <n v="0"/>
    <n v="0"/>
    <x v="0"/>
    <x v="2"/>
    <x v="6"/>
    <s v="ING.SALUD"/>
    <s v="EPS"/>
  </r>
  <r>
    <x v="25"/>
    <x v="25"/>
    <x v="26"/>
    <x v="29"/>
    <x v="11"/>
    <n v="0"/>
    <n v="0"/>
    <x v="0"/>
    <x v="2"/>
    <x v="6"/>
    <s v="ING.SALUD"/>
    <s v="MED-PRE"/>
  </r>
  <r>
    <x v="25"/>
    <x v="25"/>
    <x v="27"/>
    <x v="30"/>
    <x v="14"/>
    <n v="0"/>
    <n v="0"/>
    <x v="0"/>
    <x v="2"/>
    <x v="6"/>
    <s v="ING -SERV-SOC"/>
    <m/>
  </r>
  <r>
    <x v="25"/>
    <x v="25"/>
    <x v="28"/>
    <x v="31"/>
    <x v="15"/>
    <n v="51749"/>
    <n v="41128"/>
    <x v="0"/>
    <x v="2"/>
    <x v="6"/>
    <s v="ING -SERV-SOC"/>
    <m/>
  </r>
  <r>
    <x v="25"/>
    <x v="25"/>
    <x v="29"/>
    <x v="32"/>
    <x v="30"/>
    <n v="8188"/>
    <n v="7932"/>
    <x v="0"/>
    <x v="2"/>
    <x v="6"/>
    <s v="ING -SERV-SOC"/>
    <m/>
  </r>
  <r>
    <x v="25"/>
    <x v="25"/>
    <x v="30"/>
    <x v="33"/>
    <x v="17"/>
    <n v="0"/>
    <n v="0"/>
    <x v="0"/>
    <x v="2"/>
    <x v="6"/>
    <s v="ING -SERV-SOC"/>
    <m/>
  </r>
  <r>
    <x v="25"/>
    <x v="25"/>
    <x v="31"/>
    <x v="34"/>
    <x v="18"/>
    <n v="0"/>
    <n v="0"/>
    <x v="0"/>
    <x v="2"/>
    <x v="6"/>
    <s v="ING -SERV-SOC"/>
    <m/>
  </r>
  <r>
    <x v="25"/>
    <x v="25"/>
    <x v="32"/>
    <x v="35"/>
    <x v="19"/>
    <n v="13946"/>
    <n v="890"/>
    <x v="0"/>
    <x v="2"/>
    <x v="6"/>
    <s v="ING -SERV-SOC"/>
    <m/>
  </r>
  <r>
    <x v="25"/>
    <x v="25"/>
    <x v="33"/>
    <x v="36"/>
    <x v="20"/>
    <n v="101113"/>
    <n v="65030"/>
    <x v="0"/>
    <x v="2"/>
    <x v="6"/>
    <s v="ING -SERV-SOC"/>
    <m/>
  </r>
  <r>
    <x v="25"/>
    <x v="25"/>
    <x v="34"/>
    <x v="37"/>
    <x v="21"/>
    <n v="29938"/>
    <n v="16825"/>
    <x v="0"/>
    <x v="2"/>
    <x v="6"/>
    <s v="ING -SERV-SOC"/>
    <s v="CREDITO SOCIAL"/>
  </r>
  <r>
    <x v="25"/>
    <x v="25"/>
    <x v="35"/>
    <x v="38"/>
    <x v="22"/>
    <n v="0"/>
    <n v="0"/>
    <x v="0"/>
    <x v="2"/>
    <x v="6"/>
    <s v="ING -SERV-SOC"/>
    <m/>
  </r>
  <r>
    <x v="25"/>
    <x v="25"/>
    <x v="36"/>
    <x v="39"/>
    <x v="23"/>
    <n v="8138"/>
    <n v="5007"/>
    <x v="0"/>
    <x v="2"/>
    <x v="6"/>
    <s v="ING -SERV-SOC"/>
    <m/>
  </r>
  <r>
    <x v="25"/>
    <x v="25"/>
    <x v="4"/>
    <x v="40"/>
    <x v="31"/>
    <n v="1288729"/>
    <n v="3072521"/>
    <x v="1"/>
    <x v="1"/>
    <x v="1"/>
    <m/>
    <m/>
  </r>
  <r>
    <x v="25"/>
    <x v="25"/>
    <x v="4"/>
    <x v="5"/>
    <x v="32"/>
    <m/>
    <m/>
    <x v="1"/>
    <x v="1"/>
    <x v="1"/>
    <m/>
    <m/>
  </r>
  <r>
    <x v="25"/>
    <x v="25"/>
    <x v="37"/>
    <x v="41"/>
    <x v="33"/>
    <n v="81570548"/>
    <n v="84881631"/>
    <x v="1"/>
    <x v="1"/>
    <x v="1"/>
    <m/>
    <m/>
  </r>
  <r>
    <x v="26"/>
    <x v="26"/>
    <x v="0"/>
    <x v="0"/>
    <x v="0"/>
    <n v="25127098.982999999"/>
    <n v="25208387.892999999"/>
    <x v="0"/>
    <x v="0"/>
    <x v="0"/>
    <s v="EMPR. AFILIADAS 4%"/>
    <m/>
  </r>
  <r>
    <x v="26"/>
    <x v="26"/>
    <x v="1"/>
    <x v="1"/>
    <x v="1"/>
    <n v="89.763999999999996"/>
    <n v="1076.095"/>
    <x v="0"/>
    <x v="0"/>
    <x v="0"/>
    <s v="OTROS ING."/>
    <m/>
  </r>
  <r>
    <x v="26"/>
    <x v="26"/>
    <x v="2"/>
    <x v="2"/>
    <x v="2"/>
    <n v="315.63"/>
    <n v="289.512"/>
    <x v="0"/>
    <x v="0"/>
    <x v="0"/>
    <s v="OTROS ING."/>
    <m/>
  </r>
  <r>
    <x v="26"/>
    <x v="26"/>
    <x v="3"/>
    <x v="3"/>
    <x v="3"/>
    <n v="0"/>
    <n v="1500.03"/>
    <x v="0"/>
    <x v="0"/>
    <x v="0"/>
    <s v="OTROS ING."/>
    <m/>
  </r>
  <r>
    <x v="26"/>
    <x v="26"/>
    <x v="4"/>
    <x v="4"/>
    <x v="4"/>
    <n v="25127504.376999997"/>
    <n v="25211253.529999997"/>
    <x v="1"/>
    <x v="1"/>
    <x v="1"/>
    <m/>
    <m/>
  </r>
  <r>
    <x v="26"/>
    <x v="26"/>
    <x v="4"/>
    <x v="5"/>
    <x v="5"/>
    <m/>
    <m/>
    <x v="1"/>
    <x v="1"/>
    <x v="1"/>
    <m/>
    <m/>
  </r>
  <r>
    <x v="26"/>
    <x v="26"/>
    <x v="5"/>
    <x v="6"/>
    <x v="6"/>
    <n v="0"/>
    <n v="0"/>
    <x v="0"/>
    <x v="0"/>
    <x v="2"/>
    <s v="ING MERCADEO"/>
    <s v="ING MERCADEO"/>
  </r>
  <r>
    <x v="26"/>
    <x v="26"/>
    <x v="4"/>
    <x v="5"/>
    <x v="7"/>
    <m/>
    <m/>
    <x v="1"/>
    <x v="1"/>
    <x v="1"/>
    <m/>
    <m/>
  </r>
  <r>
    <x v="26"/>
    <x v="26"/>
    <x v="6"/>
    <x v="7"/>
    <x v="8"/>
    <n v="8752777.7880000006"/>
    <n v="0"/>
    <x v="0"/>
    <x v="0"/>
    <x v="3"/>
    <s v="ING.SALUD"/>
    <s v="EPS-S"/>
  </r>
  <r>
    <x v="26"/>
    <x v="26"/>
    <x v="7"/>
    <x v="8"/>
    <x v="9"/>
    <n v="1437820.2960000001"/>
    <n v="468473.10399999999"/>
    <x v="0"/>
    <x v="0"/>
    <x v="3"/>
    <s v="ING.SALUD"/>
    <s v="IPS"/>
  </r>
  <r>
    <x v="26"/>
    <x v="26"/>
    <x v="8"/>
    <x v="9"/>
    <x v="10"/>
    <n v="0"/>
    <n v="0"/>
    <x v="0"/>
    <x v="0"/>
    <x v="3"/>
    <s v="ING.SALUD"/>
    <s v="EPS"/>
  </r>
  <r>
    <x v="26"/>
    <x v="26"/>
    <x v="9"/>
    <x v="10"/>
    <x v="11"/>
    <n v="0"/>
    <n v="0"/>
    <x v="0"/>
    <x v="0"/>
    <x v="3"/>
    <s v="ING.SALUD"/>
    <s v="MED-PRE"/>
  </r>
  <r>
    <x v="26"/>
    <x v="26"/>
    <x v="4"/>
    <x v="5"/>
    <x v="12"/>
    <n v="10190598.084000001"/>
    <n v="468473.10399999999"/>
    <x v="1"/>
    <x v="1"/>
    <x v="1"/>
    <m/>
    <m/>
  </r>
  <r>
    <x v="26"/>
    <x v="26"/>
    <x v="4"/>
    <x v="5"/>
    <x v="13"/>
    <m/>
    <m/>
    <x v="1"/>
    <x v="1"/>
    <x v="1"/>
    <m/>
    <m/>
  </r>
  <r>
    <x v="26"/>
    <x v="26"/>
    <x v="10"/>
    <x v="11"/>
    <x v="14"/>
    <n v="0"/>
    <n v="0"/>
    <x v="0"/>
    <x v="0"/>
    <x v="4"/>
    <s v="ING -SERV-SOC"/>
    <m/>
  </r>
  <r>
    <x v="26"/>
    <x v="26"/>
    <x v="11"/>
    <x v="12"/>
    <x v="15"/>
    <n v="0"/>
    <n v="0"/>
    <x v="0"/>
    <x v="0"/>
    <x v="4"/>
    <s v="ING -SERV-SOC"/>
    <m/>
  </r>
  <r>
    <x v="26"/>
    <x v="26"/>
    <x v="12"/>
    <x v="13"/>
    <x v="16"/>
    <n v="1217911.689"/>
    <n v="608227.45400000003"/>
    <x v="0"/>
    <x v="0"/>
    <x v="4"/>
    <s v="ING -SERV-SOC"/>
    <m/>
  </r>
  <r>
    <x v="26"/>
    <x v="26"/>
    <x v="13"/>
    <x v="14"/>
    <x v="17"/>
    <n v="0"/>
    <n v="0"/>
    <x v="0"/>
    <x v="0"/>
    <x v="4"/>
    <s v="ING -SERV-SOC"/>
    <m/>
  </r>
  <r>
    <x v="26"/>
    <x v="26"/>
    <x v="14"/>
    <x v="15"/>
    <x v="18"/>
    <n v="0"/>
    <n v="0"/>
    <x v="0"/>
    <x v="0"/>
    <x v="4"/>
    <s v="ING -SERV-SOC"/>
    <m/>
  </r>
  <r>
    <x v="26"/>
    <x v="26"/>
    <x v="15"/>
    <x v="16"/>
    <x v="19"/>
    <n v="0"/>
    <n v="19804.721000000001"/>
    <x v="0"/>
    <x v="0"/>
    <x v="4"/>
    <s v="ING -SERV-SOC"/>
    <m/>
  </r>
  <r>
    <x v="26"/>
    <x v="26"/>
    <x v="16"/>
    <x v="17"/>
    <x v="20"/>
    <n v="1418052.781"/>
    <n v="849817.56499999994"/>
    <x v="0"/>
    <x v="0"/>
    <x v="4"/>
    <s v="ING -SERV-SOC"/>
    <m/>
  </r>
  <r>
    <x v="26"/>
    <x v="26"/>
    <x v="17"/>
    <x v="18"/>
    <x v="21"/>
    <n v="78337.744999999995"/>
    <n v="105170.974"/>
    <x v="0"/>
    <x v="0"/>
    <x v="4"/>
    <s v="ING -SERV-SOC"/>
    <s v="CREDITO SOCIAL"/>
  </r>
  <r>
    <x v="26"/>
    <x v="26"/>
    <x v="18"/>
    <x v="19"/>
    <x v="22"/>
    <n v="0"/>
    <n v="0"/>
    <x v="0"/>
    <x v="0"/>
    <x v="4"/>
    <s v="ING -SERV-SOC"/>
    <m/>
  </r>
  <r>
    <x v="26"/>
    <x v="26"/>
    <x v="19"/>
    <x v="20"/>
    <x v="23"/>
    <n v="0"/>
    <n v="0"/>
    <x v="0"/>
    <x v="0"/>
    <x v="4"/>
    <s v="ING -SERV-SOC"/>
    <m/>
  </r>
  <r>
    <x v="26"/>
    <x v="26"/>
    <x v="4"/>
    <x v="5"/>
    <x v="24"/>
    <n v="2714302.2149999999"/>
    <n v="1583020.7139999999"/>
    <x v="1"/>
    <x v="1"/>
    <x v="1"/>
    <m/>
    <m/>
  </r>
  <r>
    <x v="26"/>
    <x v="26"/>
    <x v="20"/>
    <x v="21"/>
    <x v="25"/>
    <n v="17.423999999999999"/>
    <n v="0"/>
    <x v="0"/>
    <x v="0"/>
    <x v="5"/>
    <s v="OTROS ING."/>
    <m/>
  </r>
  <r>
    <x v="26"/>
    <x v="26"/>
    <x v="4"/>
    <x v="22"/>
    <x v="26"/>
    <n v="38032422.100000001"/>
    <n v="27262747.347999997"/>
    <x v="1"/>
    <x v="1"/>
    <x v="1"/>
    <m/>
    <m/>
  </r>
  <r>
    <x v="26"/>
    <x v="26"/>
    <x v="4"/>
    <x v="23"/>
    <x v="27"/>
    <m/>
    <m/>
    <x v="1"/>
    <x v="1"/>
    <x v="1"/>
    <m/>
    <m/>
  </r>
  <r>
    <x v="26"/>
    <x v="26"/>
    <x v="21"/>
    <x v="24"/>
    <x v="28"/>
    <n v="348964.14799999999"/>
    <n v="576523.22899999993"/>
    <x v="0"/>
    <x v="2"/>
    <x v="6"/>
    <s v="OTROS ING."/>
    <m/>
  </r>
  <r>
    <x v="26"/>
    <x v="26"/>
    <x v="22"/>
    <x v="25"/>
    <x v="29"/>
    <n v="0"/>
    <n v="0"/>
    <x v="0"/>
    <x v="2"/>
    <x v="6"/>
    <s v="ING MERCADEO"/>
    <s v="ING MERCADEO"/>
  </r>
  <r>
    <x v="26"/>
    <x v="26"/>
    <x v="23"/>
    <x v="26"/>
    <x v="8"/>
    <n v="3782056.8080000002"/>
    <n v="141539.79199999999"/>
    <x v="0"/>
    <x v="2"/>
    <x v="6"/>
    <s v="ING.SALUD"/>
    <s v="EPS-S"/>
  </r>
  <r>
    <x v="26"/>
    <x v="26"/>
    <x v="24"/>
    <x v="27"/>
    <x v="9"/>
    <n v="323127.42200000002"/>
    <n v="89262.483999999997"/>
    <x v="0"/>
    <x v="2"/>
    <x v="6"/>
    <s v="ING.SALUD"/>
    <s v="IPS"/>
  </r>
  <r>
    <x v="26"/>
    <x v="26"/>
    <x v="25"/>
    <x v="28"/>
    <x v="10"/>
    <n v="0"/>
    <n v="0"/>
    <x v="0"/>
    <x v="2"/>
    <x v="6"/>
    <s v="ING.SALUD"/>
    <s v="EPS"/>
  </r>
  <r>
    <x v="26"/>
    <x v="26"/>
    <x v="26"/>
    <x v="29"/>
    <x v="11"/>
    <n v="0"/>
    <n v="0"/>
    <x v="0"/>
    <x v="2"/>
    <x v="6"/>
    <s v="ING.SALUD"/>
    <s v="MED-PRE"/>
  </r>
  <r>
    <x v="26"/>
    <x v="26"/>
    <x v="27"/>
    <x v="30"/>
    <x v="14"/>
    <n v="0"/>
    <n v="0"/>
    <x v="0"/>
    <x v="2"/>
    <x v="6"/>
    <s v="ING -SERV-SOC"/>
    <m/>
  </r>
  <r>
    <x v="26"/>
    <x v="26"/>
    <x v="28"/>
    <x v="31"/>
    <x v="15"/>
    <n v="0"/>
    <n v="0"/>
    <x v="0"/>
    <x v="2"/>
    <x v="6"/>
    <s v="ING -SERV-SOC"/>
    <m/>
  </r>
  <r>
    <x v="26"/>
    <x v="26"/>
    <x v="29"/>
    <x v="32"/>
    <x v="30"/>
    <n v="56192.639999999999"/>
    <n v="24935.665000000001"/>
    <x v="0"/>
    <x v="2"/>
    <x v="6"/>
    <s v="ING -SERV-SOC"/>
    <m/>
  </r>
  <r>
    <x v="26"/>
    <x v="26"/>
    <x v="30"/>
    <x v="33"/>
    <x v="17"/>
    <n v="0"/>
    <n v="0"/>
    <x v="0"/>
    <x v="2"/>
    <x v="6"/>
    <s v="ING -SERV-SOC"/>
    <m/>
  </r>
  <r>
    <x v="26"/>
    <x v="26"/>
    <x v="31"/>
    <x v="34"/>
    <x v="18"/>
    <n v="0"/>
    <n v="0"/>
    <x v="0"/>
    <x v="2"/>
    <x v="6"/>
    <s v="ING -SERV-SOC"/>
    <m/>
  </r>
  <r>
    <x v="26"/>
    <x v="26"/>
    <x v="32"/>
    <x v="35"/>
    <x v="19"/>
    <n v="1792"/>
    <n v="1800"/>
    <x v="0"/>
    <x v="2"/>
    <x v="6"/>
    <s v="ING -SERV-SOC"/>
    <m/>
  </r>
  <r>
    <x v="26"/>
    <x v="26"/>
    <x v="33"/>
    <x v="36"/>
    <x v="20"/>
    <n v="15847.513000000001"/>
    <n v="52240.106"/>
    <x v="0"/>
    <x v="2"/>
    <x v="6"/>
    <s v="ING -SERV-SOC"/>
    <m/>
  </r>
  <r>
    <x v="26"/>
    <x v="26"/>
    <x v="34"/>
    <x v="37"/>
    <x v="21"/>
    <n v="11733.162"/>
    <n v="10204.579"/>
    <x v="0"/>
    <x v="2"/>
    <x v="6"/>
    <s v="ING -SERV-SOC"/>
    <s v="CREDITO SOCIAL"/>
  </r>
  <r>
    <x v="26"/>
    <x v="26"/>
    <x v="35"/>
    <x v="38"/>
    <x v="22"/>
    <n v="0"/>
    <n v="0"/>
    <x v="0"/>
    <x v="2"/>
    <x v="6"/>
    <s v="ING -SERV-SOC"/>
    <m/>
  </r>
  <r>
    <x v="26"/>
    <x v="26"/>
    <x v="36"/>
    <x v="39"/>
    <x v="23"/>
    <n v="0"/>
    <n v="0"/>
    <x v="0"/>
    <x v="2"/>
    <x v="6"/>
    <s v="ING -SERV-SOC"/>
    <m/>
  </r>
  <r>
    <x v="26"/>
    <x v="26"/>
    <x v="4"/>
    <x v="40"/>
    <x v="31"/>
    <n v="4539713.693"/>
    <n v="896505.85499999998"/>
    <x v="1"/>
    <x v="1"/>
    <x v="1"/>
    <m/>
    <m/>
  </r>
  <r>
    <x v="26"/>
    <x v="26"/>
    <x v="4"/>
    <x v="5"/>
    <x v="32"/>
    <m/>
    <m/>
    <x v="1"/>
    <x v="1"/>
    <x v="1"/>
    <m/>
    <m/>
  </r>
  <r>
    <x v="26"/>
    <x v="26"/>
    <x v="37"/>
    <x v="41"/>
    <x v="33"/>
    <n v="42572135.792999998"/>
    <n v="28159253.202999998"/>
    <x v="1"/>
    <x v="1"/>
    <x v="1"/>
    <m/>
    <m/>
  </r>
  <r>
    <x v="27"/>
    <x v="27"/>
    <x v="0"/>
    <x v="0"/>
    <x v="0"/>
    <n v="65069232.809"/>
    <n v="70880892.664000005"/>
    <x v="0"/>
    <x v="0"/>
    <x v="0"/>
    <s v="EMPR. AFILIADAS 4%"/>
    <m/>
  </r>
  <r>
    <x v="27"/>
    <x v="27"/>
    <x v="1"/>
    <x v="1"/>
    <x v="1"/>
    <n v="27411.307000000001"/>
    <n v="35836.498"/>
    <x v="0"/>
    <x v="0"/>
    <x v="0"/>
    <s v="OTROS ING."/>
    <m/>
  </r>
  <r>
    <x v="27"/>
    <x v="27"/>
    <x v="2"/>
    <x v="2"/>
    <x v="2"/>
    <n v="2821.0729999999999"/>
    <n v="2547.5940000000001"/>
    <x v="0"/>
    <x v="0"/>
    <x v="0"/>
    <s v="OTROS ING."/>
    <m/>
  </r>
  <r>
    <x v="27"/>
    <x v="27"/>
    <x v="3"/>
    <x v="3"/>
    <x v="3"/>
    <n v="0"/>
    <n v="0"/>
    <x v="0"/>
    <x v="0"/>
    <x v="0"/>
    <s v="OTROS ING."/>
    <m/>
  </r>
  <r>
    <x v="27"/>
    <x v="27"/>
    <x v="4"/>
    <x v="4"/>
    <x v="4"/>
    <n v="65099465.188999996"/>
    <n v="70919276.755999997"/>
    <x v="1"/>
    <x v="1"/>
    <x v="1"/>
    <m/>
    <m/>
  </r>
  <r>
    <x v="27"/>
    <x v="27"/>
    <x v="4"/>
    <x v="5"/>
    <x v="5"/>
    <m/>
    <m/>
    <x v="1"/>
    <x v="1"/>
    <x v="1"/>
    <m/>
    <m/>
  </r>
  <r>
    <x v="27"/>
    <x v="27"/>
    <x v="5"/>
    <x v="6"/>
    <x v="6"/>
    <n v="40836784.148000002"/>
    <n v="38795731.44523"/>
    <x v="0"/>
    <x v="0"/>
    <x v="2"/>
    <s v="ING MERCADEO"/>
    <s v="ING MERCADEO"/>
  </r>
  <r>
    <x v="27"/>
    <x v="27"/>
    <x v="4"/>
    <x v="5"/>
    <x v="7"/>
    <m/>
    <m/>
    <x v="1"/>
    <x v="1"/>
    <x v="1"/>
    <m/>
    <m/>
  </r>
  <r>
    <x v="27"/>
    <x v="27"/>
    <x v="6"/>
    <x v="7"/>
    <x v="8"/>
    <n v="2429635.142"/>
    <n v="0"/>
    <x v="0"/>
    <x v="0"/>
    <x v="3"/>
    <s v="ING.SALUD"/>
    <s v="EPS-S"/>
  </r>
  <r>
    <x v="27"/>
    <x v="27"/>
    <x v="7"/>
    <x v="8"/>
    <x v="9"/>
    <n v="7899132.9525299994"/>
    <n v="7198150.3509499999"/>
    <x v="0"/>
    <x v="0"/>
    <x v="3"/>
    <s v="ING.SALUD"/>
    <s v="IPS"/>
  </r>
  <r>
    <x v="27"/>
    <x v="27"/>
    <x v="8"/>
    <x v="9"/>
    <x v="10"/>
    <n v="0"/>
    <n v="0"/>
    <x v="0"/>
    <x v="0"/>
    <x v="3"/>
    <s v="ING.SALUD"/>
    <s v="EPS"/>
  </r>
  <r>
    <x v="27"/>
    <x v="27"/>
    <x v="9"/>
    <x v="10"/>
    <x v="11"/>
    <n v="0"/>
    <n v="0"/>
    <x v="0"/>
    <x v="0"/>
    <x v="3"/>
    <s v="ING.SALUD"/>
    <s v="MED-PRE"/>
  </r>
  <r>
    <x v="27"/>
    <x v="27"/>
    <x v="4"/>
    <x v="5"/>
    <x v="12"/>
    <n v="10328768.094529999"/>
    <n v="7198150.3509499999"/>
    <x v="1"/>
    <x v="1"/>
    <x v="1"/>
    <m/>
    <m/>
  </r>
  <r>
    <x v="27"/>
    <x v="27"/>
    <x v="4"/>
    <x v="5"/>
    <x v="13"/>
    <m/>
    <m/>
    <x v="1"/>
    <x v="1"/>
    <x v="1"/>
    <m/>
    <m/>
  </r>
  <r>
    <x v="27"/>
    <x v="27"/>
    <x v="10"/>
    <x v="11"/>
    <x v="14"/>
    <n v="1031433.70876"/>
    <n v="1297889.66282"/>
    <x v="0"/>
    <x v="0"/>
    <x v="4"/>
    <s v="ING -SERV-SOC"/>
    <m/>
  </r>
  <r>
    <x v="27"/>
    <x v="27"/>
    <x v="11"/>
    <x v="12"/>
    <x v="15"/>
    <n v="8020333.4689999996"/>
    <n v="9305628.9748999998"/>
    <x v="0"/>
    <x v="0"/>
    <x v="4"/>
    <s v="ING -SERV-SOC"/>
    <m/>
  </r>
  <r>
    <x v="27"/>
    <x v="27"/>
    <x v="12"/>
    <x v="13"/>
    <x v="16"/>
    <n v="1002231.7610000001"/>
    <n v="1247116.55214"/>
    <x v="0"/>
    <x v="0"/>
    <x v="4"/>
    <s v="ING -SERV-SOC"/>
    <m/>
  </r>
  <r>
    <x v="27"/>
    <x v="27"/>
    <x v="13"/>
    <x v="14"/>
    <x v="17"/>
    <n v="4250"/>
    <n v="0"/>
    <x v="0"/>
    <x v="0"/>
    <x v="4"/>
    <s v="ING -SERV-SOC"/>
    <m/>
  </r>
  <r>
    <x v="27"/>
    <x v="27"/>
    <x v="14"/>
    <x v="15"/>
    <x v="18"/>
    <n v="443237.15514999995"/>
    <n v="657926.6507"/>
    <x v="0"/>
    <x v="0"/>
    <x v="4"/>
    <s v="ING -SERV-SOC"/>
    <m/>
  </r>
  <r>
    <x v="27"/>
    <x v="27"/>
    <x v="15"/>
    <x v="16"/>
    <x v="19"/>
    <n v="389971.82551"/>
    <n v="323975.39227999997"/>
    <x v="0"/>
    <x v="0"/>
    <x v="4"/>
    <s v="ING -SERV-SOC"/>
    <m/>
  </r>
  <r>
    <x v="27"/>
    <x v="27"/>
    <x v="16"/>
    <x v="17"/>
    <x v="20"/>
    <n v="8562824.8149999995"/>
    <n v="6705458.5196000002"/>
    <x v="0"/>
    <x v="0"/>
    <x v="4"/>
    <s v="ING -SERV-SOC"/>
    <m/>
  </r>
  <r>
    <x v="27"/>
    <x v="27"/>
    <x v="17"/>
    <x v="18"/>
    <x v="21"/>
    <n v="350189.93701999995"/>
    <n v="407617.73093000002"/>
    <x v="0"/>
    <x v="0"/>
    <x v="4"/>
    <s v="ING -SERV-SOC"/>
    <s v="CREDITO SOCIAL"/>
  </r>
  <r>
    <x v="27"/>
    <x v="27"/>
    <x v="18"/>
    <x v="19"/>
    <x v="22"/>
    <n v="0"/>
    <n v="0"/>
    <x v="0"/>
    <x v="0"/>
    <x v="4"/>
    <s v="ING -SERV-SOC"/>
    <m/>
  </r>
  <r>
    <x v="27"/>
    <x v="27"/>
    <x v="19"/>
    <x v="20"/>
    <x v="23"/>
    <n v="1592924.3908499999"/>
    <n v="2444178.9920700002"/>
    <x v="0"/>
    <x v="0"/>
    <x v="4"/>
    <s v="ING -SERV-SOC"/>
    <m/>
  </r>
  <r>
    <x v="27"/>
    <x v="27"/>
    <x v="4"/>
    <x v="5"/>
    <x v="24"/>
    <n v="21397397.062290002"/>
    <n v="22389792.475439999"/>
    <x v="1"/>
    <x v="1"/>
    <x v="1"/>
    <m/>
    <m/>
  </r>
  <r>
    <x v="27"/>
    <x v="27"/>
    <x v="20"/>
    <x v="21"/>
    <x v="25"/>
    <n v="276.80700000000002"/>
    <n v="0"/>
    <x v="0"/>
    <x v="0"/>
    <x v="5"/>
    <s v="OTROS ING."/>
    <m/>
  </r>
  <r>
    <x v="27"/>
    <x v="27"/>
    <x v="4"/>
    <x v="22"/>
    <x v="26"/>
    <n v="137662691.30082002"/>
    <n v="139302951.02761999"/>
    <x v="1"/>
    <x v="1"/>
    <x v="1"/>
    <m/>
    <m/>
  </r>
  <r>
    <x v="27"/>
    <x v="27"/>
    <x v="4"/>
    <x v="23"/>
    <x v="27"/>
    <m/>
    <m/>
    <x v="1"/>
    <x v="1"/>
    <x v="1"/>
    <m/>
    <m/>
  </r>
  <r>
    <x v="27"/>
    <x v="27"/>
    <x v="21"/>
    <x v="24"/>
    <x v="28"/>
    <n v="1635022.6569999999"/>
    <n v="1663619.3695699999"/>
    <x v="0"/>
    <x v="2"/>
    <x v="6"/>
    <s v="OTROS ING."/>
    <m/>
  </r>
  <r>
    <x v="27"/>
    <x v="27"/>
    <x v="22"/>
    <x v="25"/>
    <x v="29"/>
    <n v="109769.54183"/>
    <n v="417665.98448000004"/>
    <x v="0"/>
    <x v="2"/>
    <x v="6"/>
    <s v="ING MERCADEO"/>
    <s v="ING MERCADEO"/>
  </r>
  <r>
    <x v="27"/>
    <x v="27"/>
    <x v="23"/>
    <x v="26"/>
    <x v="8"/>
    <n v="961774.0158099999"/>
    <n v="127284.63168000001"/>
    <x v="0"/>
    <x v="2"/>
    <x v="6"/>
    <s v="ING.SALUD"/>
    <s v="EPS-S"/>
  </r>
  <r>
    <x v="27"/>
    <x v="27"/>
    <x v="24"/>
    <x v="27"/>
    <x v="9"/>
    <n v="230371.17296"/>
    <n v="233065.28378999999"/>
    <x v="0"/>
    <x v="2"/>
    <x v="6"/>
    <s v="ING.SALUD"/>
    <s v="IPS"/>
  </r>
  <r>
    <x v="27"/>
    <x v="27"/>
    <x v="25"/>
    <x v="28"/>
    <x v="10"/>
    <n v="0"/>
    <n v="0"/>
    <x v="0"/>
    <x v="2"/>
    <x v="6"/>
    <s v="ING.SALUD"/>
    <s v="EPS"/>
  </r>
  <r>
    <x v="27"/>
    <x v="27"/>
    <x v="26"/>
    <x v="29"/>
    <x v="11"/>
    <n v="0"/>
    <n v="0"/>
    <x v="0"/>
    <x v="2"/>
    <x v="6"/>
    <s v="ING.SALUD"/>
    <s v="MED-PRE"/>
  </r>
  <r>
    <x v="27"/>
    <x v="27"/>
    <x v="27"/>
    <x v="30"/>
    <x v="14"/>
    <n v="32239.678"/>
    <n v="42436.859299999996"/>
    <x v="0"/>
    <x v="2"/>
    <x v="6"/>
    <s v="ING -SERV-SOC"/>
    <m/>
  </r>
  <r>
    <x v="27"/>
    <x v="27"/>
    <x v="28"/>
    <x v="31"/>
    <x v="15"/>
    <n v="54931.926140000003"/>
    <n v="59511.406219999997"/>
    <x v="0"/>
    <x v="2"/>
    <x v="6"/>
    <s v="ING -SERV-SOC"/>
    <m/>
  </r>
  <r>
    <x v="27"/>
    <x v="27"/>
    <x v="29"/>
    <x v="32"/>
    <x v="30"/>
    <n v="32789.412349999999"/>
    <n v="57079.118219999997"/>
    <x v="0"/>
    <x v="2"/>
    <x v="6"/>
    <s v="ING -SERV-SOC"/>
    <m/>
  </r>
  <r>
    <x v="27"/>
    <x v="27"/>
    <x v="30"/>
    <x v="33"/>
    <x v="17"/>
    <n v="0.5"/>
    <n v="0"/>
    <x v="0"/>
    <x v="2"/>
    <x v="6"/>
    <s v="ING -SERV-SOC"/>
    <m/>
  </r>
  <r>
    <x v="27"/>
    <x v="27"/>
    <x v="31"/>
    <x v="34"/>
    <x v="18"/>
    <n v="0"/>
    <n v="20465.128219999999"/>
    <x v="0"/>
    <x v="2"/>
    <x v="6"/>
    <s v="ING -SERV-SOC"/>
    <m/>
  </r>
  <r>
    <x v="27"/>
    <x v="27"/>
    <x v="32"/>
    <x v="35"/>
    <x v="19"/>
    <n v="9801.4273300000004"/>
    <n v="1098.9081000000001"/>
    <x v="0"/>
    <x v="2"/>
    <x v="6"/>
    <s v="ING -SERV-SOC"/>
    <m/>
  </r>
  <r>
    <x v="27"/>
    <x v="27"/>
    <x v="33"/>
    <x v="36"/>
    <x v="20"/>
    <n v="37959.54464"/>
    <n v="96853.661179999996"/>
    <x v="0"/>
    <x v="2"/>
    <x v="6"/>
    <s v="ING -SERV-SOC"/>
    <m/>
  </r>
  <r>
    <x v="27"/>
    <x v="27"/>
    <x v="34"/>
    <x v="37"/>
    <x v="21"/>
    <n v="29916.530850000003"/>
    <n v="47635.528810000003"/>
    <x v="0"/>
    <x v="2"/>
    <x v="6"/>
    <s v="ING -SERV-SOC"/>
    <s v="CREDITO SOCIAL"/>
  </r>
  <r>
    <x v="27"/>
    <x v="27"/>
    <x v="35"/>
    <x v="38"/>
    <x v="22"/>
    <n v="0"/>
    <n v="0"/>
    <x v="0"/>
    <x v="2"/>
    <x v="6"/>
    <s v="ING -SERV-SOC"/>
    <m/>
  </r>
  <r>
    <x v="27"/>
    <x v="27"/>
    <x v="36"/>
    <x v="39"/>
    <x v="23"/>
    <n v="8915.0187100000003"/>
    <n v="19427.68144"/>
    <x v="0"/>
    <x v="2"/>
    <x v="6"/>
    <s v="ING -SERV-SOC"/>
    <m/>
  </r>
  <r>
    <x v="27"/>
    <x v="27"/>
    <x v="4"/>
    <x v="40"/>
    <x v="31"/>
    <n v="3143491.4256199999"/>
    <n v="2786143.5610099994"/>
    <x v="1"/>
    <x v="1"/>
    <x v="1"/>
    <m/>
    <m/>
  </r>
  <r>
    <x v="27"/>
    <x v="27"/>
    <x v="4"/>
    <x v="5"/>
    <x v="32"/>
    <m/>
    <m/>
    <x v="1"/>
    <x v="1"/>
    <x v="1"/>
    <m/>
    <m/>
  </r>
  <r>
    <x v="27"/>
    <x v="27"/>
    <x v="37"/>
    <x v="41"/>
    <x v="33"/>
    <n v="140806182.72644001"/>
    <n v="142089094.58862999"/>
    <x v="1"/>
    <x v="1"/>
    <x v="1"/>
    <m/>
    <m/>
  </r>
  <r>
    <x v="28"/>
    <x v="28"/>
    <x v="0"/>
    <x v="0"/>
    <x v="0"/>
    <n v="82618566"/>
    <n v="91134659"/>
    <x v="0"/>
    <x v="0"/>
    <x v="0"/>
    <s v="EMPR. AFILIADAS 4%"/>
    <m/>
  </r>
  <r>
    <x v="28"/>
    <x v="28"/>
    <x v="1"/>
    <x v="1"/>
    <x v="1"/>
    <n v="64418"/>
    <n v="76054"/>
    <x v="0"/>
    <x v="0"/>
    <x v="0"/>
    <s v="OTROS ING."/>
    <m/>
  </r>
  <r>
    <x v="28"/>
    <x v="28"/>
    <x v="2"/>
    <x v="2"/>
    <x v="2"/>
    <n v="4157"/>
    <n v="3665"/>
    <x v="0"/>
    <x v="0"/>
    <x v="0"/>
    <s v="OTROS ING."/>
    <m/>
  </r>
  <r>
    <x v="28"/>
    <x v="28"/>
    <x v="3"/>
    <x v="3"/>
    <x v="3"/>
    <n v="0"/>
    <n v="0"/>
    <x v="0"/>
    <x v="0"/>
    <x v="0"/>
    <s v="OTROS ING."/>
    <m/>
  </r>
  <r>
    <x v="28"/>
    <x v="28"/>
    <x v="4"/>
    <x v="4"/>
    <x v="4"/>
    <n v="82687141"/>
    <n v="91214378"/>
    <x v="1"/>
    <x v="1"/>
    <x v="1"/>
    <m/>
    <m/>
  </r>
  <r>
    <x v="28"/>
    <x v="28"/>
    <x v="4"/>
    <x v="5"/>
    <x v="5"/>
    <m/>
    <m/>
    <x v="1"/>
    <x v="1"/>
    <x v="1"/>
    <m/>
    <m/>
  </r>
  <r>
    <x v="28"/>
    <x v="28"/>
    <x v="5"/>
    <x v="6"/>
    <x v="6"/>
    <n v="23937218"/>
    <n v="24159996"/>
    <x v="0"/>
    <x v="0"/>
    <x v="2"/>
    <s v="ING MERCADEO"/>
    <s v="ING MERCADEO"/>
  </r>
  <r>
    <x v="28"/>
    <x v="28"/>
    <x v="4"/>
    <x v="5"/>
    <x v="7"/>
    <m/>
    <m/>
    <x v="1"/>
    <x v="1"/>
    <x v="1"/>
    <m/>
    <m/>
  </r>
  <r>
    <x v="28"/>
    <x v="28"/>
    <x v="6"/>
    <x v="7"/>
    <x v="8"/>
    <n v="1691505"/>
    <n v="0"/>
    <x v="0"/>
    <x v="0"/>
    <x v="3"/>
    <s v="ING.SALUD"/>
    <s v="EPS-S"/>
  </r>
  <r>
    <x v="28"/>
    <x v="28"/>
    <x v="7"/>
    <x v="8"/>
    <x v="9"/>
    <n v="187592"/>
    <n v="0"/>
    <x v="0"/>
    <x v="0"/>
    <x v="3"/>
    <s v="ING.SALUD"/>
    <s v="IPS"/>
  </r>
  <r>
    <x v="28"/>
    <x v="28"/>
    <x v="8"/>
    <x v="9"/>
    <x v="10"/>
    <n v="0"/>
    <n v="0"/>
    <x v="0"/>
    <x v="0"/>
    <x v="3"/>
    <s v="ING.SALUD"/>
    <s v="EPS"/>
  </r>
  <r>
    <x v="28"/>
    <x v="28"/>
    <x v="9"/>
    <x v="10"/>
    <x v="11"/>
    <n v="0"/>
    <n v="0"/>
    <x v="0"/>
    <x v="0"/>
    <x v="3"/>
    <s v="ING.SALUD"/>
    <s v="MED-PRE"/>
  </r>
  <r>
    <x v="28"/>
    <x v="28"/>
    <x v="4"/>
    <x v="5"/>
    <x v="12"/>
    <n v="1879097"/>
    <n v="0"/>
    <x v="1"/>
    <x v="1"/>
    <x v="1"/>
    <m/>
    <m/>
  </r>
  <r>
    <x v="28"/>
    <x v="28"/>
    <x v="4"/>
    <x v="5"/>
    <x v="13"/>
    <m/>
    <m/>
    <x v="1"/>
    <x v="1"/>
    <x v="1"/>
    <m/>
    <m/>
  </r>
  <r>
    <x v="28"/>
    <x v="28"/>
    <x v="10"/>
    <x v="11"/>
    <x v="14"/>
    <n v="3155192"/>
    <n v="4003936"/>
    <x v="0"/>
    <x v="0"/>
    <x v="4"/>
    <s v="ING -SERV-SOC"/>
    <m/>
  </r>
  <r>
    <x v="28"/>
    <x v="28"/>
    <x v="11"/>
    <x v="12"/>
    <x v="15"/>
    <n v="3069438"/>
    <n v="2828020"/>
    <x v="0"/>
    <x v="0"/>
    <x v="4"/>
    <s v="ING -SERV-SOC"/>
    <m/>
  </r>
  <r>
    <x v="28"/>
    <x v="28"/>
    <x v="12"/>
    <x v="13"/>
    <x v="16"/>
    <n v="5817515"/>
    <n v="5839208"/>
    <x v="0"/>
    <x v="0"/>
    <x v="4"/>
    <s v="ING -SERV-SOC"/>
    <m/>
  </r>
  <r>
    <x v="28"/>
    <x v="28"/>
    <x v="13"/>
    <x v="14"/>
    <x v="17"/>
    <n v="0"/>
    <n v="0"/>
    <x v="0"/>
    <x v="0"/>
    <x v="4"/>
    <s v="ING -SERV-SOC"/>
    <m/>
  </r>
  <r>
    <x v="28"/>
    <x v="28"/>
    <x v="14"/>
    <x v="15"/>
    <x v="18"/>
    <n v="93136"/>
    <n v="98915"/>
    <x v="0"/>
    <x v="0"/>
    <x v="4"/>
    <s v="ING -SERV-SOC"/>
    <m/>
  </r>
  <r>
    <x v="28"/>
    <x v="28"/>
    <x v="15"/>
    <x v="16"/>
    <x v="19"/>
    <n v="9138639"/>
    <n v="8651013"/>
    <x v="0"/>
    <x v="0"/>
    <x v="4"/>
    <s v="ING -SERV-SOC"/>
    <m/>
  </r>
  <r>
    <x v="28"/>
    <x v="28"/>
    <x v="16"/>
    <x v="17"/>
    <x v="20"/>
    <n v="8124550"/>
    <n v="9565697"/>
    <x v="0"/>
    <x v="0"/>
    <x v="4"/>
    <s v="ING -SERV-SOC"/>
    <m/>
  </r>
  <r>
    <x v="28"/>
    <x v="28"/>
    <x v="17"/>
    <x v="18"/>
    <x v="21"/>
    <n v="1784420"/>
    <n v="2992256"/>
    <x v="0"/>
    <x v="0"/>
    <x v="4"/>
    <s v="ING -SERV-SOC"/>
    <s v="CREDITO SOCIAL"/>
  </r>
  <r>
    <x v="28"/>
    <x v="28"/>
    <x v="18"/>
    <x v="19"/>
    <x v="22"/>
    <n v="0"/>
    <n v="0"/>
    <x v="0"/>
    <x v="0"/>
    <x v="4"/>
    <s v="ING -SERV-SOC"/>
    <m/>
  </r>
  <r>
    <x v="28"/>
    <x v="28"/>
    <x v="19"/>
    <x v="20"/>
    <x v="23"/>
    <n v="0"/>
    <n v="6808864"/>
    <x v="0"/>
    <x v="0"/>
    <x v="4"/>
    <s v="ING -SERV-SOC"/>
    <m/>
  </r>
  <r>
    <x v="28"/>
    <x v="28"/>
    <x v="4"/>
    <x v="5"/>
    <x v="24"/>
    <n v="31182890"/>
    <n v="40787909"/>
    <x v="1"/>
    <x v="1"/>
    <x v="1"/>
    <m/>
    <m/>
  </r>
  <r>
    <x v="28"/>
    <x v="28"/>
    <x v="20"/>
    <x v="21"/>
    <x v="25"/>
    <n v="242"/>
    <n v="7"/>
    <x v="0"/>
    <x v="0"/>
    <x v="5"/>
    <s v="OTROS ING."/>
    <m/>
  </r>
  <r>
    <x v="28"/>
    <x v="28"/>
    <x v="4"/>
    <x v="22"/>
    <x v="26"/>
    <n v="139686588"/>
    <n v="156162290"/>
    <x v="1"/>
    <x v="1"/>
    <x v="1"/>
    <m/>
    <m/>
  </r>
  <r>
    <x v="28"/>
    <x v="28"/>
    <x v="4"/>
    <x v="23"/>
    <x v="27"/>
    <m/>
    <m/>
    <x v="1"/>
    <x v="1"/>
    <x v="1"/>
    <m/>
    <m/>
  </r>
  <r>
    <x v="28"/>
    <x v="28"/>
    <x v="21"/>
    <x v="24"/>
    <x v="28"/>
    <n v="1854125"/>
    <n v="680063"/>
    <x v="0"/>
    <x v="2"/>
    <x v="6"/>
    <s v="OTROS ING."/>
    <m/>
  </r>
  <r>
    <x v="28"/>
    <x v="28"/>
    <x v="22"/>
    <x v="25"/>
    <x v="29"/>
    <n v="87863"/>
    <n v="45049"/>
    <x v="0"/>
    <x v="2"/>
    <x v="6"/>
    <s v="ING MERCADEO"/>
    <s v="ING MERCADEO"/>
  </r>
  <r>
    <x v="28"/>
    <x v="28"/>
    <x v="23"/>
    <x v="26"/>
    <x v="8"/>
    <n v="4400975"/>
    <n v="1315493"/>
    <x v="0"/>
    <x v="2"/>
    <x v="6"/>
    <s v="ING.SALUD"/>
    <s v="EPS-S"/>
  </r>
  <r>
    <x v="28"/>
    <x v="28"/>
    <x v="24"/>
    <x v="27"/>
    <x v="9"/>
    <n v="477535"/>
    <n v="411218"/>
    <x v="0"/>
    <x v="2"/>
    <x v="6"/>
    <s v="ING.SALUD"/>
    <s v="IPS"/>
  </r>
  <r>
    <x v="28"/>
    <x v="28"/>
    <x v="25"/>
    <x v="28"/>
    <x v="10"/>
    <n v="0"/>
    <n v="0"/>
    <x v="0"/>
    <x v="2"/>
    <x v="6"/>
    <s v="ING.SALUD"/>
    <s v="EPS"/>
  </r>
  <r>
    <x v="28"/>
    <x v="28"/>
    <x v="26"/>
    <x v="29"/>
    <x v="11"/>
    <n v="0"/>
    <n v="0"/>
    <x v="0"/>
    <x v="2"/>
    <x v="6"/>
    <s v="ING.SALUD"/>
    <s v="MED-PRE"/>
  </r>
  <r>
    <x v="28"/>
    <x v="28"/>
    <x v="27"/>
    <x v="30"/>
    <x v="14"/>
    <n v="0"/>
    <n v="0"/>
    <x v="0"/>
    <x v="2"/>
    <x v="6"/>
    <s v="ING -SERV-SOC"/>
    <m/>
  </r>
  <r>
    <x v="28"/>
    <x v="28"/>
    <x v="28"/>
    <x v="31"/>
    <x v="15"/>
    <n v="64380"/>
    <n v="113015"/>
    <x v="0"/>
    <x v="2"/>
    <x v="6"/>
    <s v="ING -SERV-SOC"/>
    <m/>
  </r>
  <r>
    <x v="28"/>
    <x v="28"/>
    <x v="29"/>
    <x v="32"/>
    <x v="30"/>
    <n v="38637"/>
    <n v="69987"/>
    <x v="0"/>
    <x v="2"/>
    <x v="6"/>
    <s v="ING -SERV-SOC"/>
    <m/>
  </r>
  <r>
    <x v="28"/>
    <x v="28"/>
    <x v="30"/>
    <x v="33"/>
    <x v="17"/>
    <n v="0"/>
    <n v="0"/>
    <x v="0"/>
    <x v="2"/>
    <x v="6"/>
    <s v="ING -SERV-SOC"/>
    <m/>
  </r>
  <r>
    <x v="28"/>
    <x v="28"/>
    <x v="31"/>
    <x v="34"/>
    <x v="18"/>
    <n v="821"/>
    <n v="674"/>
    <x v="0"/>
    <x v="2"/>
    <x v="6"/>
    <s v="ING -SERV-SOC"/>
    <m/>
  </r>
  <r>
    <x v="28"/>
    <x v="28"/>
    <x v="32"/>
    <x v="35"/>
    <x v="19"/>
    <n v="100581"/>
    <n v="177333"/>
    <x v="0"/>
    <x v="2"/>
    <x v="6"/>
    <s v="ING -SERV-SOC"/>
    <m/>
  </r>
  <r>
    <x v="28"/>
    <x v="28"/>
    <x v="33"/>
    <x v="36"/>
    <x v="20"/>
    <n v="226728"/>
    <n v="218905"/>
    <x v="0"/>
    <x v="2"/>
    <x v="6"/>
    <s v="ING -SERV-SOC"/>
    <m/>
  </r>
  <r>
    <x v="28"/>
    <x v="28"/>
    <x v="34"/>
    <x v="37"/>
    <x v="21"/>
    <n v="469247"/>
    <n v="311728"/>
    <x v="0"/>
    <x v="2"/>
    <x v="6"/>
    <s v="ING -SERV-SOC"/>
    <s v="CREDITO SOCIAL"/>
  </r>
  <r>
    <x v="28"/>
    <x v="28"/>
    <x v="35"/>
    <x v="38"/>
    <x v="22"/>
    <n v="0"/>
    <n v="0"/>
    <x v="0"/>
    <x v="2"/>
    <x v="6"/>
    <s v="ING -SERV-SOC"/>
    <m/>
  </r>
  <r>
    <x v="28"/>
    <x v="28"/>
    <x v="36"/>
    <x v="39"/>
    <x v="23"/>
    <n v="0"/>
    <n v="56765"/>
    <x v="0"/>
    <x v="2"/>
    <x v="6"/>
    <s v="ING -SERV-SOC"/>
    <m/>
  </r>
  <r>
    <x v="28"/>
    <x v="28"/>
    <x v="4"/>
    <x v="40"/>
    <x v="31"/>
    <n v="7720892"/>
    <n v="3400230"/>
    <x v="1"/>
    <x v="1"/>
    <x v="1"/>
    <m/>
    <m/>
  </r>
  <r>
    <x v="28"/>
    <x v="28"/>
    <x v="4"/>
    <x v="5"/>
    <x v="32"/>
    <m/>
    <m/>
    <x v="1"/>
    <x v="1"/>
    <x v="1"/>
    <m/>
    <m/>
  </r>
  <r>
    <x v="28"/>
    <x v="28"/>
    <x v="37"/>
    <x v="41"/>
    <x v="33"/>
    <n v="147407480"/>
    <n v="159562520"/>
    <x v="1"/>
    <x v="1"/>
    <x v="1"/>
    <m/>
    <m/>
  </r>
  <r>
    <x v="29"/>
    <x v="29"/>
    <x v="0"/>
    <x v="0"/>
    <x v="0"/>
    <n v="26192308"/>
    <n v="30286135"/>
    <x v="0"/>
    <x v="0"/>
    <x v="0"/>
    <s v="EMPR. AFILIADAS 4%"/>
    <m/>
  </r>
  <r>
    <x v="29"/>
    <x v="29"/>
    <x v="1"/>
    <x v="1"/>
    <x v="1"/>
    <n v="367"/>
    <n v="1880"/>
    <x v="0"/>
    <x v="0"/>
    <x v="0"/>
    <s v="OTROS ING."/>
    <m/>
  </r>
  <r>
    <x v="29"/>
    <x v="29"/>
    <x v="2"/>
    <x v="2"/>
    <x v="2"/>
    <n v="0"/>
    <n v="0"/>
    <x v="0"/>
    <x v="0"/>
    <x v="0"/>
    <s v="OTROS ING."/>
    <m/>
  </r>
  <r>
    <x v="29"/>
    <x v="29"/>
    <x v="3"/>
    <x v="3"/>
    <x v="3"/>
    <n v="0"/>
    <n v="0"/>
    <x v="0"/>
    <x v="0"/>
    <x v="0"/>
    <s v="OTROS ING."/>
    <m/>
  </r>
  <r>
    <x v="29"/>
    <x v="29"/>
    <x v="4"/>
    <x v="4"/>
    <x v="4"/>
    <n v="26192675"/>
    <n v="30288015"/>
    <x v="1"/>
    <x v="1"/>
    <x v="1"/>
    <m/>
    <m/>
  </r>
  <r>
    <x v="29"/>
    <x v="29"/>
    <x v="4"/>
    <x v="5"/>
    <x v="5"/>
    <m/>
    <m/>
    <x v="1"/>
    <x v="1"/>
    <x v="1"/>
    <m/>
    <m/>
  </r>
  <r>
    <x v="29"/>
    <x v="29"/>
    <x v="5"/>
    <x v="6"/>
    <x v="6"/>
    <n v="0"/>
    <n v="0"/>
    <x v="0"/>
    <x v="0"/>
    <x v="2"/>
    <s v="ING MERCADEO"/>
    <s v="ING MERCADEO"/>
  </r>
  <r>
    <x v="29"/>
    <x v="29"/>
    <x v="4"/>
    <x v="5"/>
    <x v="7"/>
    <m/>
    <m/>
    <x v="1"/>
    <x v="1"/>
    <x v="1"/>
    <m/>
    <m/>
  </r>
  <r>
    <x v="29"/>
    <x v="29"/>
    <x v="6"/>
    <x v="7"/>
    <x v="8"/>
    <n v="43905648"/>
    <n v="54320088"/>
    <x v="0"/>
    <x v="0"/>
    <x v="3"/>
    <s v="ING.SALUD"/>
    <s v="EPS-S"/>
  </r>
  <r>
    <x v="29"/>
    <x v="29"/>
    <x v="7"/>
    <x v="8"/>
    <x v="9"/>
    <n v="0"/>
    <n v="0"/>
    <x v="0"/>
    <x v="0"/>
    <x v="3"/>
    <s v="ING.SALUD"/>
    <s v="IPS"/>
  </r>
  <r>
    <x v="29"/>
    <x v="29"/>
    <x v="8"/>
    <x v="9"/>
    <x v="10"/>
    <n v="0"/>
    <n v="0"/>
    <x v="0"/>
    <x v="0"/>
    <x v="3"/>
    <s v="ING.SALUD"/>
    <s v="EPS"/>
  </r>
  <r>
    <x v="29"/>
    <x v="29"/>
    <x v="9"/>
    <x v="10"/>
    <x v="11"/>
    <n v="0"/>
    <n v="0"/>
    <x v="0"/>
    <x v="0"/>
    <x v="3"/>
    <s v="ING.SALUD"/>
    <s v="MED-PRE"/>
  </r>
  <r>
    <x v="29"/>
    <x v="29"/>
    <x v="4"/>
    <x v="5"/>
    <x v="12"/>
    <n v="43905648"/>
    <n v="54320088"/>
    <x v="1"/>
    <x v="1"/>
    <x v="1"/>
    <m/>
    <m/>
  </r>
  <r>
    <x v="29"/>
    <x v="29"/>
    <x v="4"/>
    <x v="5"/>
    <x v="13"/>
    <m/>
    <m/>
    <x v="1"/>
    <x v="1"/>
    <x v="1"/>
    <m/>
    <m/>
  </r>
  <r>
    <x v="29"/>
    <x v="29"/>
    <x v="10"/>
    <x v="11"/>
    <x v="14"/>
    <n v="63409"/>
    <n v="43681"/>
    <x v="0"/>
    <x v="0"/>
    <x v="4"/>
    <s v="ING -SERV-SOC"/>
    <m/>
  </r>
  <r>
    <x v="29"/>
    <x v="29"/>
    <x v="11"/>
    <x v="12"/>
    <x v="15"/>
    <n v="255262"/>
    <n v="272408"/>
    <x v="0"/>
    <x v="0"/>
    <x v="4"/>
    <s v="ING -SERV-SOC"/>
    <m/>
  </r>
  <r>
    <x v="29"/>
    <x v="29"/>
    <x v="12"/>
    <x v="13"/>
    <x v="16"/>
    <n v="1226"/>
    <n v="0"/>
    <x v="0"/>
    <x v="0"/>
    <x v="4"/>
    <s v="ING -SERV-SOC"/>
    <m/>
  </r>
  <r>
    <x v="29"/>
    <x v="29"/>
    <x v="13"/>
    <x v="14"/>
    <x v="17"/>
    <n v="0"/>
    <n v="0"/>
    <x v="0"/>
    <x v="0"/>
    <x v="4"/>
    <s v="ING -SERV-SOC"/>
    <m/>
  </r>
  <r>
    <x v="29"/>
    <x v="29"/>
    <x v="14"/>
    <x v="15"/>
    <x v="18"/>
    <n v="2996"/>
    <n v="6500"/>
    <x v="0"/>
    <x v="0"/>
    <x v="4"/>
    <s v="ING -SERV-SOC"/>
    <m/>
  </r>
  <r>
    <x v="29"/>
    <x v="29"/>
    <x v="15"/>
    <x v="16"/>
    <x v="19"/>
    <n v="58393"/>
    <n v="826271"/>
    <x v="0"/>
    <x v="0"/>
    <x v="4"/>
    <s v="ING -SERV-SOC"/>
    <m/>
  </r>
  <r>
    <x v="29"/>
    <x v="29"/>
    <x v="16"/>
    <x v="17"/>
    <x v="20"/>
    <n v="954715"/>
    <n v="933924"/>
    <x v="0"/>
    <x v="0"/>
    <x v="4"/>
    <s v="ING -SERV-SOC"/>
    <m/>
  </r>
  <r>
    <x v="29"/>
    <x v="29"/>
    <x v="17"/>
    <x v="18"/>
    <x v="21"/>
    <n v="14916"/>
    <n v="2978"/>
    <x v="0"/>
    <x v="0"/>
    <x v="4"/>
    <s v="ING -SERV-SOC"/>
    <s v="CREDITO SOCIAL"/>
  </r>
  <r>
    <x v="29"/>
    <x v="29"/>
    <x v="18"/>
    <x v="19"/>
    <x v="22"/>
    <n v="0"/>
    <n v="0"/>
    <x v="0"/>
    <x v="0"/>
    <x v="4"/>
    <s v="ING -SERV-SOC"/>
    <m/>
  </r>
  <r>
    <x v="29"/>
    <x v="29"/>
    <x v="19"/>
    <x v="20"/>
    <x v="23"/>
    <n v="125866"/>
    <n v="146828"/>
    <x v="0"/>
    <x v="0"/>
    <x v="4"/>
    <s v="ING -SERV-SOC"/>
    <m/>
  </r>
  <r>
    <x v="29"/>
    <x v="29"/>
    <x v="4"/>
    <x v="5"/>
    <x v="24"/>
    <n v="1476783"/>
    <n v="2232590"/>
    <x v="1"/>
    <x v="1"/>
    <x v="1"/>
    <m/>
    <m/>
  </r>
  <r>
    <x v="29"/>
    <x v="29"/>
    <x v="20"/>
    <x v="21"/>
    <x v="25"/>
    <n v="64"/>
    <n v="0"/>
    <x v="0"/>
    <x v="0"/>
    <x v="5"/>
    <s v="OTROS ING."/>
    <m/>
  </r>
  <r>
    <x v="29"/>
    <x v="29"/>
    <x v="4"/>
    <x v="22"/>
    <x v="26"/>
    <n v="71575170"/>
    <n v="86840693"/>
    <x v="1"/>
    <x v="1"/>
    <x v="1"/>
    <m/>
    <m/>
  </r>
  <r>
    <x v="29"/>
    <x v="29"/>
    <x v="4"/>
    <x v="23"/>
    <x v="27"/>
    <m/>
    <m/>
    <x v="1"/>
    <x v="1"/>
    <x v="1"/>
    <m/>
    <m/>
  </r>
  <r>
    <x v="29"/>
    <x v="29"/>
    <x v="21"/>
    <x v="24"/>
    <x v="28"/>
    <n v="326202"/>
    <n v="344377"/>
    <x v="0"/>
    <x v="2"/>
    <x v="6"/>
    <s v="OTROS ING."/>
    <m/>
  </r>
  <r>
    <x v="29"/>
    <x v="29"/>
    <x v="22"/>
    <x v="25"/>
    <x v="29"/>
    <n v="0"/>
    <n v="0"/>
    <x v="0"/>
    <x v="2"/>
    <x v="6"/>
    <s v="ING MERCADEO"/>
    <s v="ING MERCADEO"/>
  </r>
  <r>
    <x v="29"/>
    <x v="29"/>
    <x v="23"/>
    <x v="26"/>
    <x v="8"/>
    <n v="1999196"/>
    <n v="217285"/>
    <x v="0"/>
    <x v="2"/>
    <x v="6"/>
    <s v="ING.SALUD"/>
    <s v="EPS-S"/>
  </r>
  <r>
    <x v="29"/>
    <x v="29"/>
    <x v="24"/>
    <x v="27"/>
    <x v="9"/>
    <n v="0"/>
    <n v="0"/>
    <x v="0"/>
    <x v="2"/>
    <x v="6"/>
    <s v="ING.SALUD"/>
    <s v="IPS"/>
  </r>
  <r>
    <x v="29"/>
    <x v="29"/>
    <x v="25"/>
    <x v="28"/>
    <x v="10"/>
    <n v="0"/>
    <n v="0"/>
    <x v="0"/>
    <x v="2"/>
    <x v="6"/>
    <s v="ING.SALUD"/>
    <s v="EPS"/>
  </r>
  <r>
    <x v="29"/>
    <x v="29"/>
    <x v="26"/>
    <x v="29"/>
    <x v="11"/>
    <n v="0"/>
    <n v="0"/>
    <x v="0"/>
    <x v="2"/>
    <x v="6"/>
    <s v="ING.SALUD"/>
    <s v="MED-PRE"/>
  </r>
  <r>
    <x v="29"/>
    <x v="29"/>
    <x v="27"/>
    <x v="30"/>
    <x v="14"/>
    <n v="1690"/>
    <n v="1362"/>
    <x v="0"/>
    <x v="2"/>
    <x v="6"/>
    <s v="ING -SERV-SOC"/>
    <m/>
  </r>
  <r>
    <x v="29"/>
    <x v="29"/>
    <x v="28"/>
    <x v="31"/>
    <x v="15"/>
    <n v="2821"/>
    <n v="2666"/>
    <x v="0"/>
    <x v="2"/>
    <x v="6"/>
    <s v="ING -SERV-SOC"/>
    <m/>
  </r>
  <r>
    <x v="29"/>
    <x v="29"/>
    <x v="29"/>
    <x v="32"/>
    <x v="30"/>
    <n v="20"/>
    <n v="0"/>
    <x v="0"/>
    <x v="2"/>
    <x v="6"/>
    <s v="ING -SERV-SOC"/>
    <m/>
  </r>
  <r>
    <x v="29"/>
    <x v="29"/>
    <x v="30"/>
    <x v="33"/>
    <x v="17"/>
    <n v="0"/>
    <n v="0"/>
    <x v="0"/>
    <x v="2"/>
    <x v="6"/>
    <s v="ING -SERV-SOC"/>
    <m/>
  </r>
  <r>
    <x v="29"/>
    <x v="29"/>
    <x v="31"/>
    <x v="34"/>
    <x v="18"/>
    <n v="0"/>
    <n v="0"/>
    <x v="0"/>
    <x v="2"/>
    <x v="6"/>
    <s v="ING -SERV-SOC"/>
    <m/>
  </r>
  <r>
    <x v="29"/>
    <x v="29"/>
    <x v="32"/>
    <x v="35"/>
    <x v="19"/>
    <n v="13441"/>
    <n v="6250"/>
    <x v="0"/>
    <x v="2"/>
    <x v="6"/>
    <s v="ING -SERV-SOC"/>
    <m/>
  </r>
  <r>
    <x v="29"/>
    <x v="29"/>
    <x v="33"/>
    <x v="36"/>
    <x v="20"/>
    <n v="7604"/>
    <n v="1138"/>
    <x v="0"/>
    <x v="2"/>
    <x v="6"/>
    <s v="ING -SERV-SOC"/>
    <m/>
  </r>
  <r>
    <x v="29"/>
    <x v="29"/>
    <x v="34"/>
    <x v="37"/>
    <x v="21"/>
    <n v="0"/>
    <n v="3289"/>
    <x v="0"/>
    <x v="2"/>
    <x v="6"/>
    <s v="ING -SERV-SOC"/>
    <s v="CREDITO SOCIAL"/>
  </r>
  <r>
    <x v="29"/>
    <x v="29"/>
    <x v="35"/>
    <x v="38"/>
    <x v="22"/>
    <n v="0"/>
    <n v="0"/>
    <x v="0"/>
    <x v="2"/>
    <x v="6"/>
    <s v="ING -SERV-SOC"/>
    <m/>
  </r>
  <r>
    <x v="29"/>
    <x v="29"/>
    <x v="36"/>
    <x v="39"/>
    <x v="23"/>
    <n v="381"/>
    <n v="1"/>
    <x v="0"/>
    <x v="2"/>
    <x v="6"/>
    <s v="ING -SERV-SOC"/>
    <m/>
  </r>
  <r>
    <x v="29"/>
    <x v="29"/>
    <x v="4"/>
    <x v="40"/>
    <x v="31"/>
    <n v="2351355"/>
    <n v="576368"/>
    <x v="1"/>
    <x v="1"/>
    <x v="1"/>
    <m/>
    <m/>
  </r>
  <r>
    <x v="29"/>
    <x v="29"/>
    <x v="4"/>
    <x v="5"/>
    <x v="32"/>
    <m/>
    <m/>
    <x v="1"/>
    <x v="1"/>
    <x v="1"/>
    <m/>
    <m/>
  </r>
  <r>
    <x v="29"/>
    <x v="29"/>
    <x v="37"/>
    <x v="41"/>
    <x v="33"/>
    <n v="73926525"/>
    <n v="87417061"/>
    <x v="1"/>
    <x v="1"/>
    <x v="1"/>
    <m/>
    <m/>
  </r>
  <r>
    <x v="30"/>
    <x v="30"/>
    <x v="0"/>
    <x v="0"/>
    <x v="0"/>
    <n v="27928416"/>
    <n v="30978513"/>
    <x v="0"/>
    <x v="0"/>
    <x v="0"/>
    <s v="EMPR. AFILIADAS 4%"/>
    <m/>
  </r>
  <r>
    <x v="30"/>
    <x v="30"/>
    <x v="1"/>
    <x v="1"/>
    <x v="1"/>
    <n v="38128"/>
    <n v="52249"/>
    <x v="0"/>
    <x v="0"/>
    <x v="0"/>
    <s v="OTROS ING."/>
    <m/>
  </r>
  <r>
    <x v="30"/>
    <x v="30"/>
    <x v="2"/>
    <x v="2"/>
    <x v="2"/>
    <n v="13300"/>
    <n v="16313"/>
    <x v="0"/>
    <x v="0"/>
    <x v="0"/>
    <s v="OTROS ING."/>
    <m/>
  </r>
  <r>
    <x v="30"/>
    <x v="30"/>
    <x v="3"/>
    <x v="3"/>
    <x v="3"/>
    <n v="0"/>
    <n v="0"/>
    <x v="0"/>
    <x v="0"/>
    <x v="0"/>
    <s v="OTROS ING."/>
    <m/>
  </r>
  <r>
    <x v="30"/>
    <x v="30"/>
    <x v="4"/>
    <x v="4"/>
    <x v="4"/>
    <n v="27979844"/>
    <n v="31047075"/>
    <x v="1"/>
    <x v="1"/>
    <x v="1"/>
    <m/>
    <m/>
  </r>
  <r>
    <x v="30"/>
    <x v="30"/>
    <x v="4"/>
    <x v="5"/>
    <x v="5"/>
    <m/>
    <m/>
    <x v="1"/>
    <x v="1"/>
    <x v="1"/>
    <m/>
    <m/>
  </r>
  <r>
    <x v="30"/>
    <x v="30"/>
    <x v="5"/>
    <x v="6"/>
    <x v="6"/>
    <n v="28997688"/>
    <n v="30266469"/>
    <x v="0"/>
    <x v="0"/>
    <x v="2"/>
    <s v="ING MERCADEO"/>
    <s v="ING MERCADEO"/>
  </r>
  <r>
    <x v="30"/>
    <x v="30"/>
    <x v="4"/>
    <x v="5"/>
    <x v="7"/>
    <m/>
    <m/>
    <x v="1"/>
    <x v="1"/>
    <x v="1"/>
    <m/>
    <m/>
  </r>
  <r>
    <x v="30"/>
    <x v="30"/>
    <x v="6"/>
    <x v="7"/>
    <x v="8"/>
    <n v="0"/>
    <n v="0"/>
    <x v="0"/>
    <x v="0"/>
    <x v="3"/>
    <s v="ING.SALUD"/>
    <s v="EPS-S"/>
  </r>
  <r>
    <x v="30"/>
    <x v="30"/>
    <x v="7"/>
    <x v="8"/>
    <x v="9"/>
    <n v="32698859"/>
    <n v="33962358"/>
    <x v="0"/>
    <x v="0"/>
    <x v="3"/>
    <s v="ING.SALUD"/>
    <s v="IPS"/>
  </r>
  <r>
    <x v="30"/>
    <x v="30"/>
    <x v="8"/>
    <x v="9"/>
    <x v="10"/>
    <n v="0"/>
    <n v="0"/>
    <x v="0"/>
    <x v="0"/>
    <x v="3"/>
    <s v="ING.SALUD"/>
    <s v="EPS"/>
  </r>
  <r>
    <x v="30"/>
    <x v="30"/>
    <x v="9"/>
    <x v="10"/>
    <x v="11"/>
    <n v="0"/>
    <n v="0"/>
    <x v="0"/>
    <x v="0"/>
    <x v="3"/>
    <s v="ING.SALUD"/>
    <s v="MED-PRE"/>
  </r>
  <r>
    <x v="30"/>
    <x v="30"/>
    <x v="4"/>
    <x v="5"/>
    <x v="12"/>
    <n v="32698859"/>
    <n v="33962358"/>
    <x v="1"/>
    <x v="1"/>
    <x v="1"/>
    <m/>
    <m/>
  </r>
  <r>
    <x v="30"/>
    <x v="30"/>
    <x v="4"/>
    <x v="5"/>
    <x v="13"/>
    <m/>
    <m/>
    <x v="1"/>
    <x v="1"/>
    <x v="1"/>
    <m/>
    <m/>
  </r>
  <r>
    <x v="30"/>
    <x v="30"/>
    <x v="10"/>
    <x v="11"/>
    <x v="14"/>
    <n v="0"/>
    <n v="0"/>
    <x v="0"/>
    <x v="0"/>
    <x v="4"/>
    <s v="ING -SERV-SOC"/>
    <m/>
  </r>
  <r>
    <x v="30"/>
    <x v="30"/>
    <x v="11"/>
    <x v="12"/>
    <x v="15"/>
    <n v="1120169"/>
    <n v="1035842"/>
    <x v="0"/>
    <x v="0"/>
    <x v="4"/>
    <s v="ING -SERV-SOC"/>
    <m/>
  </r>
  <r>
    <x v="30"/>
    <x v="30"/>
    <x v="12"/>
    <x v="13"/>
    <x v="16"/>
    <n v="1424877"/>
    <n v="1300845"/>
    <x v="0"/>
    <x v="0"/>
    <x v="4"/>
    <s v="ING -SERV-SOC"/>
    <m/>
  </r>
  <r>
    <x v="30"/>
    <x v="30"/>
    <x v="13"/>
    <x v="14"/>
    <x v="17"/>
    <n v="38476"/>
    <n v="34353"/>
    <x v="0"/>
    <x v="0"/>
    <x v="4"/>
    <s v="ING -SERV-SOC"/>
    <m/>
  </r>
  <r>
    <x v="30"/>
    <x v="30"/>
    <x v="14"/>
    <x v="15"/>
    <x v="18"/>
    <n v="0"/>
    <n v="0"/>
    <x v="0"/>
    <x v="0"/>
    <x v="4"/>
    <s v="ING -SERV-SOC"/>
    <m/>
  </r>
  <r>
    <x v="30"/>
    <x v="30"/>
    <x v="15"/>
    <x v="16"/>
    <x v="19"/>
    <n v="6337582"/>
    <n v="3242427"/>
    <x v="0"/>
    <x v="0"/>
    <x v="4"/>
    <s v="ING -SERV-SOC"/>
    <m/>
  </r>
  <r>
    <x v="30"/>
    <x v="30"/>
    <x v="16"/>
    <x v="17"/>
    <x v="20"/>
    <n v="3709350"/>
    <n v="3828570"/>
    <x v="0"/>
    <x v="0"/>
    <x v="4"/>
    <s v="ING -SERV-SOC"/>
    <m/>
  </r>
  <r>
    <x v="30"/>
    <x v="30"/>
    <x v="17"/>
    <x v="18"/>
    <x v="21"/>
    <n v="45066"/>
    <n v="43426"/>
    <x v="0"/>
    <x v="0"/>
    <x v="4"/>
    <s v="ING -SERV-SOC"/>
    <s v="CREDITO SOCIAL"/>
  </r>
  <r>
    <x v="30"/>
    <x v="30"/>
    <x v="18"/>
    <x v="19"/>
    <x v="22"/>
    <n v="0"/>
    <n v="0"/>
    <x v="0"/>
    <x v="0"/>
    <x v="4"/>
    <s v="ING -SERV-SOC"/>
    <m/>
  </r>
  <r>
    <x v="30"/>
    <x v="30"/>
    <x v="19"/>
    <x v="20"/>
    <x v="23"/>
    <n v="904064"/>
    <n v="660255"/>
    <x v="0"/>
    <x v="0"/>
    <x v="4"/>
    <s v="ING -SERV-SOC"/>
    <m/>
  </r>
  <r>
    <x v="30"/>
    <x v="30"/>
    <x v="4"/>
    <x v="5"/>
    <x v="24"/>
    <n v="13579584"/>
    <n v="10145718"/>
    <x v="1"/>
    <x v="1"/>
    <x v="1"/>
    <m/>
    <m/>
  </r>
  <r>
    <x v="30"/>
    <x v="30"/>
    <x v="20"/>
    <x v="21"/>
    <x v="25"/>
    <n v="128"/>
    <n v="0"/>
    <x v="0"/>
    <x v="0"/>
    <x v="5"/>
    <s v="OTROS ING."/>
    <m/>
  </r>
  <r>
    <x v="30"/>
    <x v="30"/>
    <x v="4"/>
    <x v="22"/>
    <x v="26"/>
    <n v="103256103"/>
    <n v="105421620"/>
    <x v="1"/>
    <x v="1"/>
    <x v="1"/>
    <m/>
    <m/>
  </r>
  <r>
    <x v="30"/>
    <x v="30"/>
    <x v="4"/>
    <x v="23"/>
    <x v="27"/>
    <m/>
    <m/>
    <x v="1"/>
    <x v="1"/>
    <x v="1"/>
    <m/>
    <m/>
  </r>
  <r>
    <x v="30"/>
    <x v="30"/>
    <x v="21"/>
    <x v="24"/>
    <x v="28"/>
    <n v="939115"/>
    <n v="1123321"/>
    <x v="0"/>
    <x v="2"/>
    <x v="6"/>
    <s v="OTROS ING."/>
    <m/>
  </r>
  <r>
    <x v="30"/>
    <x v="30"/>
    <x v="22"/>
    <x v="25"/>
    <x v="29"/>
    <n v="1402788"/>
    <n v="1579719"/>
    <x v="0"/>
    <x v="2"/>
    <x v="6"/>
    <s v="ING MERCADEO"/>
    <s v="ING MERCADEO"/>
  </r>
  <r>
    <x v="30"/>
    <x v="30"/>
    <x v="23"/>
    <x v="26"/>
    <x v="8"/>
    <n v="0"/>
    <n v="0"/>
    <x v="0"/>
    <x v="2"/>
    <x v="6"/>
    <s v="ING.SALUD"/>
    <s v="EPS-S"/>
  </r>
  <r>
    <x v="30"/>
    <x v="30"/>
    <x v="24"/>
    <x v="27"/>
    <x v="9"/>
    <n v="8838"/>
    <n v="9312"/>
    <x v="0"/>
    <x v="2"/>
    <x v="6"/>
    <s v="ING.SALUD"/>
    <s v="IPS"/>
  </r>
  <r>
    <x v="30"/>
    <x v="30"/>
    <x v="25"/>
    <x v="28"/>
    <x v="10"/>
    <n v="0"/>
    <n v="0"/>
    <x v="0"/>
    <x v="2"/>
    <x v="6"/>
    <s v="ING.SALUD"/>
    <s v="EPS"/>
  </r>
  <r>
    <x v="30"/>
    <x v="30"/>
    <x v="26"/>
    <x v="29"/>
    <x v="11"/>
    <n v="0"/>
    <n v="0"/>
    <x v="0"/>
    <x v="2"/>
    <x v="6"/>
    <s v="ING.SALUD"/>
    <s v="MED-PRE"/>
  </r>
  <r>
    <x v="30"/>
    <x v="30"/>
    <x v="27"/>
    <x v="30"/>
    <x v="14"/>
    <n v="0"/>
    <n v="0"/>
    <x v="0"/>
    <x v="2"/>
    <x v="6"/>
    <s v="ING -SERV-SOC"/>
    <m/>
  </r>
  <r>
    <x v="30"/>
    <x v="30"/>
    <x v="28"/>
    <x v="31"/>
    <x v="15"/>
    <n v="0"/>
    <n v="0"/>
    <x v="0"/>
    <x v="2"/>
    <x v="6"/>
    <s v="ING -SERV-SOC"/>
    <m/>
  </r>
  <r>
    <x v="30"/>
    <x v="30"/>
    <x v="29"/>
    <x v="32"/>
    <x v="30"/>
    <n v="0"/>
    <n v="0"/>
    <x v="0"/>
    <x v="2"/>
    <x v="6"/>
    <s v="ING -SERV-SOC"/>
    <m/>
  </r>
  <r>
    <x v="30"/>
    <x v="30"/>
    <x v="30"/>
    <x v="33"/>
    <x v="17"/>
    <n v="0"/>
    <n v="0"/>
    <x v="0"/>
    <x v="2"/>
    <x v="6"/>
    <s v="ING -SERV-SOC"/>
    <m/>
  </r>
  <r>
    <x v="30"/>
    <x v="30"/>
    <x v="31"/>
    <x v="34"/>
    <x v="18"/>
    <n v="0"/>
    <n v="0"/>
    <x v="0"/>
    <x v="2"/>
    <x v="6"/>
    <s v="ING -SERV-SOC"/>
    <m/>
  </r>
  <r>
    <x v="30"/>
    <x v="30"/>
    <x v="32"/>
    <x v="35"/>
    <x v="19"/>
    <n v="112"/>
    <n v="285"/>
    <x v="0"/>
    <x v="2"/>
    <x v="6"/>
    <s v="ING -SERV-SOC"/>
    <m/>
  </r>
  <r>
    <x v="30"/>
    <x v="30"/>
    <x v="33"/>
    <x v="36"/>
    <x v="20"/>
    <n v="0"/>
    <n v="0"/>
    <x v="0"/>
    <x v="2"/>
    <x v="6"/>
    <s v="ING -SERV-SOC"/>
    <m/>
  </r>
  <r>
    <x v="30"/>
    <x v="30"/>
    <x v="34"/>
    <x v="37"/>
    <x v="21"/>
    <n v="0"/>
    <n v="13"/>
    <x v="0"/>
    <x v="2"/>
    <x v="6"/>
    <s v="ING -SERV-SOC"/>
    <s v="CREDITO SOCIAL"/>
  </r>
  <r>
    <x v="30"/>
    <x v="30"/>
    <x v="35"/>
    <x v="38"/>
    <x v="22"/>
    <n v="13"/>
    <n v="5"/>
    <x v="0"/>
    <x v="2"/>
    <x v="6"/>
    <s v="ING -SERV-SOC"/>
    <m/>
  </r>
  <r>
    <x v="30"/>
    <x v="30"/>
    <x v="36"/>
    <x v="39"/>
    <x v="23"/>
    <n v="0"/>
    <n v="0"/>
    <x v="0"/>
    <x v="2"/>
    <x v="6"/>
    <s v="ING -SERV-SOC"/>
    <m/>
  </r>
  <r>
    <x v="30"/>
    <x v="30"/>
    <x v="4"/>
    <x v="40"/>
    <x v="31"/>
    <n v="2350866"/>
    <n v="2712655"/>
    <x v="1"/>
    <x v="1"/>
    <x v="1"/>
    <m/>
    <m/>
  </r>
  <r>
    <x v="30"/>
    <x v="30"/>
    <x v="4"/>
    <x v="5"/>
    <x v="32"/>
    <m/>
    <m/>
    <x v="1"/>
    <x v="1"/>
    <x v="1"/>
    <m/>
    <m/>
  </r>
  <r>
    <x v="30"/>
    <x v="30"/>
    <x v="37"/>
    <x v="41"/>
    <x v="33"/>
    <n v="105606969"/>
    <n v="108134275"/>
    <x v="1"/>
    <x v="1"/>
    <x v="1"/>
    <m/>
    <m/>
  </r>
  <r>
    <x v="31"/>
    <x v="31"/>
    <x v="0"/>
    <x v="0"/>
    <x v="0"/>
    <n v="65959880"/>
    <n v="72771088"/>
    <x v="0"/>
    <x v="0"/>
    <x v="0"/>
    <s v="EMPR. AFILIADAS 4%"/>
    <m/>
  </r>
  <r>
    <x v="31"/>
    <x v="31"/>
    <x v="1"/>
    <x v="1"/>
    <x v="1"/>
    <n v="1749"/>
    <n v="4183"/>
    <x v="0"/>
    <x v="0"/>
    <x v="0"/>
    <s v="OTROS ING."/>
    <m/>
  </r>
  <r>
    <x v="31"/>
    <x v="31"/>
    <x v="2"/>
    <x v="2"/>
    <x v="2"/>
    <n v="8844"/>
    <n v="4722"/>
    <x v="0"/>
    <x v="0"/>
    <x v="0"/>
    <s v="OTROS ING."/>
    <m/>
  </r>
  <r>
    <x v="31"/>
    <x v="31"/>
    <x v="3"/>
    <x v="3"/>
    <x v="3"/>
    <n v="0"/>
    <n v="0"/>
    <x v="0"/>
    <x v="0"/>
    <x v="0"/>
    <s v="OTROS ING."/>
    <m/>
  </r>
  <r>
    <x v="31"/>
    <x v="31"/>
    <x v="4"/>
    <x v="4"/>
    <x v="4"/>
    <n v="65970473"/>
    <n v="72779993"/>
    <x v="1"/>
    <x v="1"/>
    <x v="1"/>
    <m/>
    <m/>
  </r>
  <r>
    <x v="31"/>
    <x v="31"/>
    <x v="4"/>
    <x v="5"/>
    <x v="5"/>
    <m/>
    <m/>
    <x v="1"/>
    <x v="1"/>
    <x v="1"/>
    <m/>
    <m/>
  </r>
  <r>
    <x v="31"/>
    <x v="31"/>
    <x v="5"/>
    <x v="6"/>
    <x v="6"/>
    <n v="0"/>
    <n v="0"/>
    <x v="0"/>
    <x v="0"/>
    <x v="2"/>
    <s v="ING MERCADEO"/>
    <s v="ING MERCADEO"/>
  </r>
  <r>
    <x v="31"/>
    <x v="31"/>
    <x v="4"/>
    <x v="5"/>
    <x v="7"/>
    <m/>
    <m/>
    <x v="1"/>
    <x v="1"/>
    <x v="1"/>
    <m/>
    <m/>
  </r>
  <r>
    <x v="31"/>
    <x v="31"/>
    <x v="6"/>
    <x v="7"/>
    <x v="8"/>
    <n v="0"/>
    <n v="0"/>
    <x v="0"/>
    <x v="0"/>
    <x v="3"/>
    <s v="ING.SALUD"/>
    <s v="EPS-S"/>
  </r>
  <r>
    <x v="31"/>
    <x v="31"/>
    <x v="7"/>
    <x v="8"/>
    <x v="9"/>
    <n v="78450433"/>
    <n v="78245994"/>
    <x v="0"/>
    <x v="0"/>
    <x v="3"/>
    <s v="ING.SALUD"/>
    <s v="IPS"/>
  </r>
  <r>
    <x v="31"/>
    <x v="31"/>
    <x v="8"/>
    <x v="9"/>
    <x v="10"/>
    <n v="0"/>
    <n v="0"/>
    <x v="0"/>
    <x v="0"/>
    <x v="3"/>
    <s v="ING.SALUD"/>
    <s v="EPS"/>
  </r>
  <r>
    <x v="31"/>
    <x v="31"/>
    <x v="9"/>
    <x v="10"/>
    <x v="11"/>
    <n v="0"/>
    <n v="0"/>
    <x v="0"/>
    <x v="0"/>
    <x v="3"/>
    <s v="ING.SALUD"/>
    <s v="MED-PRE"/>
  </r>
  <r>
    <x v="31"/>
    <x v="31"/>
    <x v="4"/>
    <x v="5"/>
    <x v="12"/>
    <n v="78450433"/>
    <n v="78245994"/>
    <x v="1"/>
    <x v="1"/>
    <x v="1"/>
    <m/>
    <m/>
  </r>
  <r>
    <x v="31"/>
    <x v="31"/>
    <x v="4"/>
    <x v="5"/>
    <x v="13"/>
    <m/>
    <m/>
    <x v="1"/>
    <x v="1"/>
    <x v="1"/>
    <m/>
    <m/>
  </r>
  <r>
    <x v="31"/>
    <x v="31"/>
    <x v="10"/>
    <x v="11"/>
    <x v="14"/>
    <n v="0"/>
    <n v="0"/>
    <x v="0"/>
    <x v="0"/>
    <x v="4"/>
    <s v="ING -SERV-SOC"/>
    <m/>
  </r>
  <r>
    <x v="31"/>
    <x v="31"/>
    <x v="11"/>
    <x v="12"/>
    <x v="15"/>
    <n v="206246"/>
    <n v="214221"/>
    <x v="0"/>
    <x v="0"/>
    <x v="4"/>
    <s v="ING -SERV-SOC"/>
    <m/>
  </r>
  <r>
    <x v="31"/>
    <x v="31"/>
    <x v="12"/>
    <x v="13"/>
    <x v="16"/>
    <n v="2291821"/>
    <n v="1244161"/>
    <x v="0"/>
    <x v="0"/>
    <x v="4"/>
    <s v="ING -SERV-SOC"/>
    <m/>
  </r>
  <r>
    <x v="31"/>
    <x v="31"/>
    <x v="13"/>
    <x v="14"/>
    <x v="17"/>
    <n v="50434"/>
    <n v="31000"/>
    <x v="0"/>
    <x v="0"/>
    <x v="4"/>
    <s v="ING -SERV-SOC"/>
    <m/>
  </r>
  <r>
    <x v="31"/>
    <x v="31"/>
    <x v="14"/>
    <x v="15"/>
    <x v="18"/>
    <n v="74671"/>
    <n v="91975"/>
    <x v="0"/>
    <x v="0"/>
    <x v="4"/>
    <s v="ING -SERV-SOC"/>
    <m/>
  </r>
  <r>
    <x v="31"/>
    <x v="31"/>
    <x v="15"/>
    <x v="16"/>
    <x v="19"/>
    <n v="60801"/>
    <n v="1058475"/>
    <x v="0"/>
    <x v="0"/>
    <x v="4"/>
    <s v="ING -SERV-SOC"/>
    <m/>
  </r>
  <r>
    <x v="31"/>
    <x v="31"/>
    <x v="16"/>
    <x v="17"/>
    <x v="20"/>
    <n v="6721485"/>
    <n v="7055702"/>
    <x v="0"/>
    <x v="0"/>
    <x v="4"/>
    <s v="ING -SERV-SOC"/>
    <m/>
  </r>
  <r>
    <x v="31"/>
    <x v="31"/>
    <x v="17"/>
    <x v="18"/>
    <x v="21"/>
    <n v="2025253"/>
    <n v="1801355"/>
    <x v="0"/>
    <x v="0"/>
    <x v="4"/>
    <s v="ING -SERV-SOC"/>
    <s v="CREDITO SOCIAL"/>
  </r>
  <r>
    <x v="31"/>
    <x v="31"/>
    <x v="18"/>
    <x v="19"/>
    <x v="22"/>
    <n v="0"/>
    <n v="0"/>
    <x v="0"/>
    <x v="0"/>
    <x v="4"/>
    <s v="ING -SERV-SOC"/>
    <m/>
  </r>
  <r>
    <x v="31"/>
    <x v="31"/>
    <x v="19"/>
    <x v="20"/>
    <x v="23"/>
    <n v="0"/>
    <n v="534079"/>
    <x v="0"/>
    <x v="0"/>
    <x v="4"/>
    <s v="ING -SERV-SOC"/>
    <m/>
  </r>
  <r>
    <x v="31"/>
    <x v="31"/>
    <x v="4"/>
    <x v="5"/>
    <x v="24"/>
    <n v="11430711"/>
    <n v="12030968"/>
    <x v="1"/>
    <x v="1"/>
    <x v="1"/>
    <m/>
    <m/>
  </r>
  <r>
    <x v="31"/>
    <x v="31"/>
    <x v="20"/>
    <x v="21"/>
    <x v="25"/>
    <n v="2875"/>
    <n v="1549"/>
    <x v="0"/>
    <x v="0"/>
    <x v="5"/>
    <s v="OTROS ING."/>
    <m/>
  </r>
  <r>
    <x v="31"/>
    <x v="31"/>
    <x v="4"/>
    <x v="22"/>
    <x v="26"/>
    <n v="155854492"/>
    <n v="163058504"/>
    <x v="1"/>
    <x v="1"/>
    <x v="1"/>
    <m/>
    <m/>
  </r>
  <r>
    <x v="31"/>
    <x v="31"/>
    <x v="4"/>
    <x v="23"/>
    <x v="27"/>
    <m/>
    <m/>
    <x v="1"/>
    <x v="1"/>
    <x v="1"/>
    <m/>
    <m/>
  </r>
  <r>
    <x v="31"/>
    <x v="31"/>
    <x v="21"/>
    <x v="24"/>
    <x v="28"/>
    <n v="1651369"/>
    <n v="277219"/>
    <x v="0"/>
    <x v="2"/>
    <x v="6"/>
    <s v="OTROS ING."/>
    <m/>
  </r>
  <r>
    <x v="31"/>
    <x v="31"/>
    <x v="22"/>
    <x v="25"/>
    <x v="29"/>
    <n v="0"/>
    <n v="0"/>
    <x v="0"/>
    <x v="2"/>
    <x v="6"/>
    <s v="ING MERCADEO"/>
    <s v="ING MERCADEO"/>
  </r>
  <r>
    <x v="31"/>
    <x v="31"/>
    <x v="23"/>
    <x v="26"/>
    <x v="8"/>
    <n v="0"/>
    <n v="0"/>
    <x v="0"/>
    <x v="2"/>
    <x v="6"/>
    <s v="ING.SALUD"/>
    <s v="EPS-S"/>
  </r>
  <r>
    <x v="31"/>
    <x v="31"/>
    <x v="24"/>
    <x v="27"/>
    <x v="9"/>
    <n v="5125478"/>
    <n v="5911622"/>
    <x v="0"/>
    <x v="2"/>
    <x v="6"/>
    <s v="ING.SALUD"/>
    <s v="IPS"/>
  </r>
  <r>
    <x v="31"/>
    <x v="31"/>
    <x v="25"/>
    <x v="28"/>
    <x v="10"/>
    <n v="0"/>
    <n v="0"/>
    <x v="0"/>
    <x v="2"/>
    <x v="6"/>
    <s v="ING.SALUD"/>
    <s v="EPS"/>
  </r>
  <r>
    <x v="31"/>
    <x v="31"/>
    <x v="26"/>
    <x v="29"/>
    <x v="11"/>
    <n v="0"/>
    <n v="0"/>
    <x v="0"/>
    <x v="2"/>
    <x v="6"/>
    <s v="ING.SALUD"/>
    <s v="MED-PRE"/>
  </r>
  <r>
    <x v="31"/>
    <x v="31"/>
    <x v="27"/>
    <x v="30"/>
    <x v="14"/>
    <n v="0"/>
    <n v="0"/>
    <x v="0"/>
    <x v="2"/>
    <x v="6"/>
    <s v="ING -SERV-SOC"/>
    <m/>
  </r>
  <r>
    <x v="31"/>
    <x v="31"/>
    <x v="28"/>
    <x v="31"/>
    <x v="15"/>
    <n v="32213"/>
    <n v="10463"/>
    <x v="0"/>
    <x v="2"/>
    <x v="6"/>
    <s v="ING -SERV-SOC"/>
    <m/>
  </r>
  <r>
    <x v="31"/>
    <x v="31"/>
    <x v="29"/>
    <x v="32"/>
    <x v="30"/>
    <n v="10747"/>
    <n v="65373"/>
    <x v="0"/>
    <x v="2"/>
    <x v="6"/>
    <s v="ING -SERV-SOC"/>
    <m/>
  </r>
  <r>
    <x v="31"/>
    <x v="31"/>
    <x v="30"/>
    <x v="33"/>
    <x v="17"/>
    <n v="809"/>
    <n v="12342"/>
    <x v="0"/>
    <x v="2"/>
    <x v="6"/>
    <s v="ING -SERV-SOC"/>
    <m/>
  </r>
  <r>
    <x v="31"/>
    <x v="31"/>
    <x v="31"/>
    <x v="34"/>
    <x v="18"/>
    <n v="689"/>
    <n v="2664"/>
    <x v="0"/>
    <x v="2"/>
    <x v="6"/>
    <s v="ING -SERV-SOC"/>
    <m/>
  </r>
  <r>
    <x v="31"/>
    <x v="31"/>
    <x v="32"/>
    <x v="35"/>
    <x v="19"/>
    <n v="697573"/>
    <n v="23007"/>
    <x v="0"/>
    <x v="2"/>
    <x v="6"/>
    <s v="ING -SERV-SOC"/>
    <m/>
  </r>
  <r>
    <x v="31"/>
    <x v="31"/>
    <x v="33"/>
    <x v="36"/>
    <x v="20"/>
    <n v="433040"/>
    <n v="578803"/>
    <x v="0"/>
    <x v="2"/>
    <x v="6"/>
    <s v="ING -SERV-SOC"/>
    <m/>
  </r>
  <r>
    <x v="31"/>
    <x v="31"/>
    <x v="34"/>
    <x v="37"/>
    <x v="21"/>
    <n v="120243"/>
    <n v="60115"/>
    <x v="0"/>
    <x v="2"/>
    <x v="6"/>
    <s v="ING -SERV-SOC"/>
    <s v="CREDITO SOCIAL"/>
  </r>
  <r>
    <x v="31"/>
    <x v="31"/>
    <x v="35"/>
    <x v="38"/>
    <x v="22"/>
    <n v="0"/>
    <n v="0"/>
    <x v="0"/>
    <x v="2"/>
    <x v="6"/>
    <s v="ING -SERV-SOC"/>
    <m/>
  </r>
  <r>
    <x v="31"/>
    <x v="31"/>
    <x v="36"/>
    <x v="39"/>
    <x v="23"/>
    <n v="0"/>
    <n v="1345003"/>
    <x v="0"/>
    <x v="2"/>
    <x v="6"/>
    <s v="ING -SERV-SOC"/>
    <m/>
  </r>
  <r>
    <x v="31"/>
    <x v="31"/>
    <x v="4"/>
    <x v="40"/>
    <x v="31"/>
    <n v="8072161"/>
    <n v="8286611"/>
    <x v="1"/>
    <x v="1"/>
    <x v="1"/>
    <m/>
    <m/>
  </r>
  <r>
    <x v="31"/>
    <x v="31"/>
    <x v="4"/>
    <x v="5"/>
    <x v="32"/>
    <m/>
    <m/>
    <x v="1"/>
    <x v="1"/>
    <x v="1"/>
    <m/>
    <m/>
  </r>
  <r>
    <x v="31"/>
    <x v="31"/>
    <x v="37"/>
    <x v="41"/>
    <x v="33"/>
    <n v="163926653"/>
    <n v="171345115"/>
    <x v="1"/>
    <x v="1"/>
    <x v="1"/>
    <m/>
    <m/>
  </r>
  <r>
    <x v="32"/>
    <x v="32"/>
    <x v="0"/>
    <x v="0"/>
    <x v="0"/>
    <n v="2728953"/>
    <n v="2643086"/>
    <x v="0"/>
    <x v="0"/>
    <x v="0"/>
    <s v="EMPR. AFILIADAS 4%"/>
    <m/>
  </r>
  <r>
    <x v="32"/>
    <x v="32"/>
    <x v="1"/>
    <x v="1"/>
    <x v="1"/>
    <n v="204"/>
    <n v="570"/>
    <x v="0"/>
    <x v="0"/>
    <x v="0"/>
    <s v="OTROS ING."/>
    <m/>
  </r>
  <r>
    <x v="32"/>
    <x v="32"/>
    <x v="2"/>
    <x v="2"/>
    <x v="2"/>
    <n v="0"/>
    <n v="0"/>
    <x v="0"/>
    <x v="0"/>
    <x v="0"/>
    <s v="OTROS ING."/>
    <m/>
  </r>
  <r>
    <x v="32"/>
    <x v="32"/>
    <x v="3"/>
    <x v="3"/>
    <x v="3"/>
    <n v="0"/>
    <n v="0"/>
    <x v="0"/>
    <x v="0"/>
    <x v="0"/>
    <s v="OTROS ING."/>
    <m/>
  </r>
  <r>
    <x v="32"/>
    <x v="32"/>
    <x v="4"/>
    <x v="4"/>
    <x v="4"/>
    <n v="2729157"/>
    <n v="2643656"/>
    <x v="1"/>
    <x v="1"/>
    <x v="1"/>
    <m/>
    <m/>
  </r>
  <r>
    <x v="32"/>
    <x v="32"/>
    <x v="4"/>
    <x v="5"/>
    <x v="5"/>
    <m/>
    <m/>
    <x v="1"/>
    <x v="1"/>
    <x v="1"/>
    <m/>
    <m/>
  </r>
  <r>
    <x v="32"/>
    <x v="32"/>
    <x v="5"/>
    <x v="6"/>
    <x v="6"/>
    <n v="1287877"/>
    <n v="469229"/>
    <x v="0"/>
    <x v="0"/>
    <x v="2"/>
    <s v="ING MERCADEO"/>
    <s v="ING MERCADEO"/>
  </r>
  <r>
    <x v="32"/>
    <x v="32"/>
    <x v="4"/>
    <x v="5"/>
    <x v="7"/>
    <m/>
    <m/>
    <x v="1"/>
    <x v="1"/>
    <x v="1"/>
    <m/>
    <m/>
  </r>
  <r>
    <x v="32"/>
    <x v="32"/>
    <x v="6"/>
    <x v="7"/>
    <x v="8"/>
    <n v="0"/>
    <n v="0"/>
    <x v="0"/>
    <x v="0"/>
    <x v="3"/>
    <s v="ING.SALUD"/>
    <s v="EPS-S"/>
  </r>
  <r>
    <x v="32"/>
    <x v="32"/>
    <x v="7"/>
    <x v="8"/>
    <x v="9"/>
    <n v="0"/>
    <n v="0"/>
    <x v="0"/>
    <x v="0"/>
    <x v="3"/>
    <s v="ING.SALUD"/>
    <s v="IPS"/>
  </r>
  <r>
    <x v="32"/>
    <x v="32"/>
    <x v="8"/>
    <x v="9"/>
    <x v="10"/>
    <n v="0"/>
    <n v="0"/>
    <x v="0"/>
    <x v="0"/>
    <x v="3"/>
    <s v="ING.SALUD"/>
    <s v="EPS"/>
  </r>
  <r>
    <x v="32"/>
    <x v="32"/>
    <x v="9"/>
    <x v="10"/>
    <x v="11"/>
    <n v="0"/>
    <n v="0"/>
    <x v="0"/>
    <x v="0"/>
    <x v="3"/>
    <s v="ING.SALUD"/>
    <s v="MED-PRE"/>
  </r>
  <r>
    <x v="32"/>
    <x v="32"/>
    <x v="4"/>
    <x v="5"/>
    <x v="12"/>
    <n v="0"/>
    <n v="0"/>
    <x v="1"/>
    <x v="1"/>
    <x v="1"/>
    <m/>
    <m/>
  </r>
  <r>
    <x v="32"/>
    <x v="32"/>
    <x v="4"/>
    <x v="5"/>
    <x v="13"/>
    <m/>
    <m/>
    <x v="1"/>
    <x v="1"/>
    <x v="1"/>
    <m/>
    <m/>
  </r>
  <r>
    <x v="32"/>
    <x v="32"/>
    <x v="10"/>
    <x v="11"/>
    <x v="14"/>
    <n v="0"/>
    <n v="0"/>
    <x v="0"/>
    <x v="0"/>
    <x v="4"/>
    <s v="ING -SERV-SOC"/>
    <m/>
  </r>
  <r>
    <x v="32"/>
    <x v="32"/>
    <x v="11"/>
    <x v="12"/>
    <x v="15"/>
    <n v="0"/>
    <n v="95730"/>
    <x v="0"/>
    <x v="0"/>
    <x v="4"/>
    <s v="ING -SERV-SOC"/>
    <m/>
  </r>
  <r>
    <x v="32"/>
    <x v="32"/>
    <x v="12"/>
    <x v="13"/>
    <x v="16"/>
    <n v="77218"/>
    <n v="53686"/>
    <x v="0"/>
    <x v="0"/>
    <x v="4"/>
    <s v="ING -SERV-SOC"/>
    <m/>
  </r>
  <r>
    <x v="32"/>
    <x v="32"/>
    <x v="13"/>
    <x v="14"/>
    <x v="17"/>
    <n v="1010"/>
    <n v="2607"/>
    <x v="0"/>
    <x v="0"/>
    <x v="4"/>
    <s v="ING -SERV-SOC"/>
    <m/>
  </r>
  <r>
    <x v="32"/>
    <x v="32"/>
    <x v="14"/>
    <x v="15"/>
    <x v="18"/>
    <n v="1588"/>
    <n v="0"/>
    <x v="0"/>
    <x v="0"/>
    <x v="4"/>
    <s v="ING -SERV-SOC"/>
    <m/>
  </r>
  <r>
    <x v="32"/>
    <x v="32"/>
    <x v="15"/>
    <x v="16"/>
    <x v="19"/>
    <n v="650367"/>
    <n v="2215545"/>
    <x v="0"/>
    <x v="0"/>
    <x v="4"/>
    <s v="ING -SERV-SOC"/>
    <m/>
  </r>
  <r>
    <x v="32"/>
    <x v="32"/>
    <x v="16"/>
    <x v="17"/>
    <x v="20"/>
    <n v="1118375"/>
    <n v="1305084"/>
    <x v="0"/>
    <x v="0"/>
    <x v="4"/>
    <s v="ING -SERV-SOC"/>
    <m/>
  </r>
  <r>
    <x v="32"/>
    <x v="32"/>
    <x v="17"/>
    <x v="18"/>
    <x v="21"/>
    <n v="77270"/>
    <n v="92756"/>
    <x v="0"/>
    <x v="0"/>
    <x v="4"/>
    <s v="ING -SERV-SOC"/>
    <s v="CREDITO SOCIAL"/>
  </r>
  <r>
    <x v="32"/>
    <x v="32"/>
    <x v="18"/>
    <x v="19"/>
    <x v="22"/>
    <n v="0"/>
    <n v="0"/>
    <x v="0"/>
    <x v="0"/>
    <x v="4"/>
    <s v="ING -SERV-SOC"/>
    <m/>
  </r>
  <r>
    <x v="32"/>
    <x v="32"/>
    <x v="19"/>
    <x v="20"/>
    <x v="23"/>
    <n v="0"/>
    <n v="0"/>
    <x v="0"/>
    <x v="0"/>
    <x v="4"/>
    <s v="ING -SERV-SOC"/>
    <m/>
  </r>
  <r>
    <x v="32"/>
    <x v="32"/>
    <x v="4"/>
    <x v="5"/>
    <x v="24"/>
    <n v="1925828"/>
    <n v="3765408"/>
    <x v="1"/>
    <x v="1"/>
    <x v="1"/>
    <m/>
    <m/>
  </r>
  <r>
    <x v="32"/>
    <x v="32"/>
    <x v="20"/>
    <x v="21"/>
    <x v="25"/>
    <n v="0"/>
    <n v="0"/>
    <x v="0"/>
    <x v="0"/>
    <x v="5"/>
    <s v="OTROS ING."/>
    <m/>
  </r>
  <r>
    <x v="32"/>
    <x v="32"/>
    <x v="4"/>
    <x v="22"/>
    <x v="26"/>
    <n v="5942862"/>
    <n v="6878293"/>
    <x v="1"/>
    <x v="1"/>
    <x v="1"/>
    <m/>
    <m/>
  </r>
  <r>
    <x v="32"/>
    <x v="32"/>
    <x v="4"/>
    <x v="23"/>
    <x v="27"/>
    <m/>
    <m/>
    <x v="1"/>
    <x v="1"/>
    <x v="1"/>
    <m/>
    <m/>
  </r>
  <r>
    <x v="32"/>
    <x v="32"/>
    <x v="21"/>
    <x v="24"/>
    <x v="28"/>
    <n v="15445"/>
    <n v="131421"/>
    <x v="0"/>
    <x v="2"/>
    <x v="6"/>
    <s v="OTROS ING."/>
    <m/>
  </r>
  <r>
    <x v="32"/>
    <x v="32"/>
    <x v="22"/>
    <x v="25"/>
    <x v="29"/>
    <n v="11009"/>
    <n v="36093"/>
    <x v="0"/>
    <x v="2"/>
    <x v="6"/>
    <s v="ING MERCADEO"/>
    <s v="ING MERCADEO"/>
  </r>
  <r>
    <x v="32"/>
    <x v="32"/>
    <x v="23"/>
    <x v="26"/>
    <x v="8"/>
    <n v="0"/>
    <n v="0"/>
    <x v="0"/>
    <x v="2"/>
    <x v="6"/>
    <s v="ING.SALUD"/>
    <s v="EPS-S"/>
  </r>
  <r>
    <x v="32"/>
    <x v="32"/>
    <x v="24"/>
    <x v="27"/>
    <x v="9"/>
    <n v="0"/>
    <n v="0"/>
    <x v="0"/>
    <x v="2"/>
    <x v="6"/>
    <s v="ING.SALUD"/>
    <s v="IPS"/>
  </r>
  <r>
    <x v="32"/>
    <x v="32"/>
    <x v="25"/>
    <x v="28"/>
    <x v="10"/>
    <n v="0"/>
    <n v="0"/>
    <x v="0"/>
    <x v="2"/>
    <x v="6"/>
    <s v="ING.SALUD"/>
    <s v="EPS"/>
  </r>
  <r>
    <x v="32"/>
    <x v="32"/>
    <x v="26"/>
    <x v="29"/>
    <x v="11"/>
    <n v="0"/>
    <n v="0"/>
    <x v="0"/>
    <x v="2"/>
    <x v="6"/>
    <s v="ING.SALUD"/>
    <s v="MED-PRE"/>
  </r>
  <r>
    <x v="32"/>
    <x v="32"/>
    <x v="27"/>
    <x v="30"/>
    <x v="14"/>
    <n v="0"/>
    <n v="0"/>
    <x v="0"/>
    <x v="2"/>
    <x v="6"/>
    <s v="ING -SERV-SOC"/>
    <m/>
  </r>
  <r>
    <x v="32"/>
    <x v="32"/>
    <x v="28"/>
    <x v="31"/>
    <x v="15"/>
    <n v="0"/>
    <n v="60"/>
    <x v="0"/>
    <x v="2"/>
    <x v="6"/>
    <s v="ING -SERV-SOC"/>
    <m/>
  </r>
  <r>
    <x v="32"/>
    <x v="32"/>
    <x v="29"/>
    <x v="32"/>
    <x v="30"/>
    <n v="33"/>
    <n v="1945"/>
    <x v="0"/>
    <x v="2"/>
    <x v="6"/>
    <s v="ING -SERV-SOC"/>
    <m/>
  </r>
  <r>
    <x v="32"/>
    <x v="32"/>
    <x v="30"/>
    <x v="33"/>
    <x v="17"/>
    <n v="0"/>
    <n v="0"/>
    <x v="0"/>
    <x v="2"/>
    <x v="6"/>
    <s v="ING -SERV-SOC"/>
    <m/>
  </r>
  <r>
    <x v="32"/>
    <x v="32"/>
    <x v="31"/>
    <x v="34"/>
    <x v="18"/>
    <n v="0"/>
    <n v="0"/>
    <x v="0"/>
    <x v="2"/>
    <x v="6"/>
    <s v="ING -SERV-SOC"/>
    <m/>
  </r>
  <r>
    <x v="32"/>
    <x v="32"/>
    <x v="32"/>
    <x v="35"/>
    <x v="19"/>
    <n v="5023"/>
    <n v="150"/>
    <x v="0"/>
    <x v="2"/>
    <x v="6"/>
    <s v="ING -SERV-SOC"/>
    <m/>
  </r>
  <r>
    <x v="32"/>
    <x v="32"/>
    <x v="33"/>
    <x v="36"/>
    <x v="20"/>
    <n v="1009"/>
    <n v="964"/>
    <x v="0"/>
    <x v="2"/>
    <x v="6"/>
    <s v="ING -SERV-SOC"/>
    <m/>
  </r>
  <r>
    <x v="32"/>
    <x v="32"/>
    <x v="34"/>
    <x v="37"/>
    <x v="21"/>
    <n v="1333"/>
    <n v="9224"/>
    <x v="0"/>
    <x v="2"/>
    <x v="6"/>
    <s v="ING -SERV-SOC"/>
    <s v="CREDITO SOCIAL"/>
  </r>
  <r>
    <x v="32"/>
    <x v="32"/>
    <x v="35"/>
    <x v="38"/>
    <x v="22"/>
    <n v="0"/>
    <n v="0"/>
    <x v="0"/>
    <x v="2"/>
    <x v="6"/>
    <s v="ING -SERV-SOC"/>
    <m/>
  </r>
  <r>
    <x v="32"/>
    <x v="32"/>
    <x v="36"/>
    <x v="39"/>
    <x v="23"/>
    <n v="0"/>
    <n v="0"/>
    <x v="0"/>
    <x v="2"/>
    <x v="6"/>
    <s v="ING -SERV-SOC"/>
    <m/>
  </r>
  <r>
    <x v="32"/>
    <x v="32"/>
    <x v="4"/>
    <x v="40"/>
    <x v="31"/>
    <n v="33852"/>
    <n v="179857"/>
    <x v="1"/>
    <x v="1"/>
    <x v="1"/>
    <m/>
    <m/>
  </r>
  <r>
    <x v="32"/>
    <x v="32"/>
    <x v="4"/>
    <x v="5"/>
    <x v="32"/>
    <m/>
    <m/>
    <x v="1"/>
    <x v="1"/>
    <x v="1"/>
    <m/>
    <m/>
  </r>
  <r>
    <x v="32"/>
    <x v="32"/>
    <x v="37"/>
    <x v="41"/>
    <x v="33"/>
    <n v="5976714"/>
    <n v="7058150"/>
    <x v="1"/>
    <x v="1"/>
    <x v="1"/>
    <m/>
    <m/>
  </r>
  <r>
    <x v="33"/>
    <x v="33"/>
    <x v="0"/>
    <x v="0"/>
    <x v="0"/>
    <n v="20934110"/>
    <n v="24247810"/>
    <x v="0"/>
    <x v="0"/>
    <x v="0"/>
    <s v="EMPR. AFILIADAS 4%"/>
    <m/>
  </r>
  <r>
    <x v="33"/>
    <x v="33"/>
    <x v="1"/>
    <x v="1"/>
    <x v="1"/>
    <n v="16004"/>
    <n v="20292"/>
    <x v="0"/>
    <x v="0"/>
    <x v="0"/>
    <s v="OTROS ING."/>
    <m/>
  </r>
  <r>
    <x v="33"/>
    <x v="33"/>
    <x v="2"/>
    <x v="2"/>
    <x v="2"/>
    <n v="6683"/>
    <n v="13083"/>
    <x v="0"/>
    <x v="0"/>
    <x v="0"/>
    <s v="OTROS ING."/>
    <m/>
  </r>
  <r>
    <x v="33"/>
    <x v="33"/>
    <x v="3"/>
    <x v="3"/>
    <x v="3"/>
    <n v="0"/>
    <n v="0"/>
    <x v="0"/>
    <x v="0"/>
    <x v="0"/>
    <s v="OTROS ING."/>
    <m/>
  </r>
  <r>
    <x v="33"/>
    <x v="33"/>
    <x v="4"/>
    <x v="4"/>
    <x v="4"/>
    <n v="20956797"/>
    <n v="24281185"/>
    <x v="1"/>
    <x v="1"/>
    <x v="1"/>
    <m/>
    <m/>
  </r>
  <r>
    <x v="33"/>
    <x v="33"/>
    <x v="4"/>
    <x v="5"/>
    <x v="5"/>
    <m/>
    <m/>
    <x v="1"/>
    <x v="1"/>
    <x v="1"/>
    <m/>
    <m/>
  </r>
  <r>
    <x v="33"/>
    <x v="33"/>
    <x v="5"/>
    <x v="6"/>
    <x v="6"/>
    <n v="0"/>
    <n v="0"/>
    <x v="0"/>
    <x v="0"/>
    <x v="2"/>
    <s v="ING MERCADEO"/>
    <s v="ING MERCADEO"/>
  </r>
  <r>
    <x v="33"/>
    <x v="33"/>
    <x v="4"/>
    <x v="5"/>
    <x v="7"/>
    <m/>
    <m/>
    <x v="1"/>
    <x v="1"/>
    <x v="1"/>
    <m/>
    <m/>
  </r>
  <r>
    <x v="33"/>
    <x v="33"/>
    <x v="6"/>
    <x v="7"/>
    <x v="8"/>
    <n v="0"/>
    <n v="0"/>
    <x v="0"/>
    <x v="0"/>
    <x v="3"/>
    <s v="ING.SALUD"/>
    <s v="EPS-S"/>
  </r>
  <r>
    <x v="33"/>
    <x v="33"/>
    <x v="7"/>
    <x v="8"/>
    <x v="9"/>
    <n v="0"/>
    <n v="0"/>
    <x v="0"/>
    <x v="0"/>
    <x v="3"/>
    <s v="ING.SALUD"/>
    <s v="IPS"/>
  </r>
  <r>
    <x v="33"/>
    <x v="33"/>
    <x v="8"/>
    <x v="9"/>
    <x v="10"/>
    <n v="0"/>
    <n v="0"/>
    <x v="0"/>
    <x v="0"/>
    <x v="3"/>
    <s v="ING.SALUD"/>
    <s v="EPS"/>
  </r>
  <r>
    <x v="33"/>
    <x v="33"/>
    <x v="9"/>
    <x v="10"/>
    <x v="11"/>
    <n v="0"/>
    <n v="0"/>
    <x v="0"/>
    <x v="0"/>
    <x v="3"/>
    <s v="ING.SALUD"/>
    <s v="MED-PRE"/>
  </r>
  <r>
    <x v="33"/>
    <x v="33"/>
    <x v="4"/>
    <x v="5"/>
    <x v="12"/>
    <n v="0"/>
    <n v="0"/>
    <x v="1"/>
    <x v="1"/>
    <x v="1"/>
    <m/>
    <m/>
  </r>
  <r>
    <x v="33"/>
    <x v="33"/>
    <x v="4"/>
    <x v="5"/>
    <x v="13"/>
    <m/>
    <m/>
    <x v="1"/>
    <x v="1"/>
    <x v="1"/>
    <m/>
    <m/>
  </r>
  <r>
    <x v="33"/>
    <x v="33"/>
    <x v="10"/>
    <x v="11"/>
    <x v="14"/>
    <n v="0"/>
    <n v="0"/>
    <x v="0"/>
    <x v="0"/>
    <x v="4"/>
    <s v="ING -SERV-SOC"/>
    <m/>
  </r>
  <r>
    <x v="33"/>
    <x v="33"/>
    <x v="11"/>
    <x v="12"/>
    <x v="15"/>
    <n v="379697"/>
    <n v="660436"/>
    <x v="0"/>
    <x v="0"/>
    <x v="4"/>
    <s v="ING -SERV-SOC"/>
    <m/>
  </r>
  <r>
    <x v="33"/>
    <x v="33"/>
    <x v="12"/>
    <x v="13"/>
    <x v="16"/>
    <n v="347469"/>
    <n v="202225"/>
    <x v="0"/>
    <x v="0"/>
    <x v="4"/>
    <s v="ING -SERV-SOC"/>
    <m/>
  </r>
  <r>
    <x v="33"/>
    <x v="33"/>
    <x v="13"/>
    <x v="14"/>
    <x v="17"/>
    <n v="86"/>
    <n v="0"/>
    <x v="0"/>
    <x v="0"/>
    <x v="4"/>
    <s v="ING -SERV-SOC"/>
    <m/>
  </r>
  <r>
    <x v="33"/>
    <x v="33"/>
    <x v="14"/>
    <x v="15"/>
    <x v="18"/>
    <n v="0"/>
    <n v="0"/>
    <x v="0"/>
    <x v="0"/>
    <x v="4"/>
    <s v="ING -SERV-SOC"/>
    <m/>
  </r>
  <r>
    <x v="33"/>
    <x v="33"/>
    <x v="15"/>
    <x v="16"/>
    <x v="19"/>
    <n v="162720"/>
    <n v="38719"/>
    <x v="0"/>
    <x v="0"/>
    <x v="4"/>
    <s v="ING -SERV-SOC"/>
    <m/>
  </r>
  <r>
    <x v="33"/>
    <x v="33"/>
    <x v="16"/>
    <x v="17"/>
    <x v="20"/>
    <n v="2045160"/>
    <n v="2177401"/>
    <x v="0"/>
    <x v="0"/>
    <x v="4"/>
    <s v="ING -SERV-SOC"/>
    <m/>
  </r>
  <r>
    <x v="33"/>
    <x v="33"/>
    <x v="17"/>
    <x v="18"/>
    <x v="21"/>
    <n v="136395"/>
    <n v="249941"/>
    <x v="0"/>
    <x v="0"/>
    <x v="4"/>
    <s v="ING -SERV-SOC"/>
    <s v="CREDITO SOCIAL"/>
  </r>
  <r>
    <x v="33"/>
    <x v="33"/>
    <x v="18"/>
    <x v="19"/>
    <x v="22"/>
    <n v="0"/>
    <n v="0"/>
    <x v="0"/>
    <x v="0"/>
    <x v="4"/>
    <s v="ING -SERV-SOC"/>
    <m/>
  </r>
  <r>
    <x v="33"/>
    <x v="33"/>
    <x v="19"/>
    <x v="20"/>
    <x v="23"/>
    <n v="0"/>
    <n v="0"/>
    <x v="0"/>
    <x v="0"/>
    <x v="4"/>
    <s v="ING -SERV-SOC"/>
    <m/>
  </r>
  <r>
    <x v="33"/>
    <x v="33"/>
    <x v="4"/>
    <x v="5"/>
    <x v="24"/>
    <n v="3071527"/>
    <n v="3328722"/>
    <x v="1"/>
    <x v="1"/>
    <x v="1"/>
    <m/>
    <m/>
  </r>
  <r>
    <x v="33"/>
    <x v="33"/>
    <x v="20"/>
    <x v="21"/>
    <x v="25"/>
    <n v="214"/>
    <n v="45"/>
    <x v="0"/>
    <x v="0"/>
    <x v="5"/>
    <s v="OTROS ING."/>
    <m/>
  </r>
  <r>
    <x v="33"/>
    <x v="33"/>
    <x v="4"/>
    <x v="22"/>
    <x v="26"/>
    <n v="24028538"/>
    <n v="27609952"/>
    <x v="1"/>
    <x v="1"/>
    <x v="1"/>
    <m/>
    <m/>
  </r>
  <r>
    <x v="33"/>
    <x v="33"/>
    <x v="4"/>
    <x v="23"/>
    <x v="27"/>
    <m/>
    <m/>
    <x v="1"/>
    <x v="1"/>
    <x v="1"/>
    <m/>
    <m/>
  </r>
  <r>
    <x v="33"/>
    <x v="33"/>
    <x v="21"/>
    <x v="24"/>
    <x v="28"/>
    <n v="591293"/>
    <n v="1080955"/>
    <x v="0"/>
    <x v="2"/>
    <x v="6"/>
    <s v="OTROS ING."/>
    <m/>
  </r>
  <r>
    <x v="33"/>
    <x v="33"/>
    <x v="22"/>
    <x v="25"/>
    <x v="29"/>
    <n v="0"/>
    <n v="0"/>
    <x v="0"/>
    <x v="2"/>
    <x v="6"/>
    <s v="ING MERCADEO"/>
    <s v="ING MERCADEO"/>
  </r>
  <r>
    <x v="33"/>
    <x v="33"/>
    <x v="23"/>
    <x v="26"/>
    <x v="8"/>
    <n v="0"/>
    <n v="0"/>
    <x v="0"/>
    <x v="2"/>
    <x v="6"/>
    <s v="ING.SALUD"/>
    <s v="EPS-S"/>
  </r>
  <r>
    <x v="33"/>
    <x v="33"/>
    <x v="24"/>
    <x v="27"/>
    <x v="9"/>
    <n v="0"/>
    <n v="0"/>
    <x v="0"/>
    <x v="2"/>
    <x v="6"/>
    <s v="ING.SALUD"/>
    <s v="IPS"/>
  </r>
  <r>
    <x v="33"/>
    <x v="33"/>
    <x v="25"/>
    <x v="28"/>
    <x v="10"/>
    <n v="0"/>
    <n v="0"/>
    <x v="0"/>
    <x v="2"/>
    <x v="6"/>
    <s v="ING.SALUD"/>
    <s v="EPS"/>
  </r>
  <r>
    <x v="33"/>
    <x v="33"/>
    <x v="26"/>
    <x v="29"/>
    <x v="11"/>
    <n v="0"/>
    <n v="0"/>
    <x v="0"/>
    <x v="2"/>
    <x v="6"/>
    <s v="ING.SALUD"/>
    <s v="MED-PRE"/>
  </r>
  <r>
    <x v="33"/>
    <x v="33"/>
    <x v="27"/>
    <x v="30"/>
    <x v="14"/>
    <n v="0"/>
    <n v="0"/>
    <x v="0"/>
    <x v="2"/>
    <x v="6"/>
    <s v="ING -SERV-SOC"/>
    <m/>
  </r>
  <r>
    <x v="33"/>
    <x v="33"/>
    <x v="28"/>
    <x v="31"/>
    <x v="15"/>
    <n v="8029"/>
    <n v="41302"/>
    <x v="0"/>
    <x v="2"/>
    <x v="6"/>
    <s v="ING -SERV-SOC"/>
    <m/>
  </r>
  <r>
    <x v="33"/>
    <x v="33"/>
    <x v="29"/>
    <x v="32"/>
    <x v="30"/>
    <n v="189"/>
    <n v="10366"/>
    <x v="0"/>
    <x v="2"/>
    <x v="6"/>
    <s v="ING -SERV-SOC"/>
    <m/>
  </r>
  <r>
    <x v="33"/>
    <x v="33"/>
    <x v="30"/>
    <x v="33"/>
    <x v="17"/>
    <n v="0"/>
    <n v="0"/>
    <x v="0"/>
    <x v="2"/>
    <x v="6"/>
    <s v="ING -SERV-SOC"/>
    <m/>
  </r>
  <r>
    <x v="33"/>
    <x v="33"/>
    <x v="31"/>
    <x v="34"/>
    <x v="18"/>
    <n v="0"/>
    <n v="0"/>
    <x v="0"/>
    <x v="2"/>
    <x v="6"/>
    <s v="ING -SERV-SOC"/>
    <m/>
  </r>
  <r>
    <x v="33"/>
    <x v="33"/>
    <x v="32"/>
    <x v="35"/>
    <x v="19"/>
    <n v="205926"/>
    <n v="13957"/>
    <x v="0"/>
    <x v="2"/>
    <x v="6"/>
    <s v="ING -SERV-SOC"/>
    <m/>
  </r>
  <r>
    <x v="33"/>
    <x v="33"/>
    <x v="33"/>
    <x v="36"/>
    <x v="20"/>
    <n v="269454"/>
    <n v="140137"/>
    <x v="0"/>
    <x v="2"/>
    <x v="6"/>
    <s v="ING -SERV-SOC"/>
    <m/>
  </r>
  <r>
    <x v="33"/>
    <x v="33"/>
    <x v="34"/>
    <x v="37"/>
    <x v="21"/>
    <n v="420"/>
    <n v="15"/>
    <x v="0"/>
    <x v="2"/>
    <x v="6"/>
    <s v="ING -SERV-SOC"/>
    <s v="CREDITO SOCIAL"/>
  </r>
  <r>
    <x v="33"/>
    <x v="33"/>
    <x v="35"/>
    <x v="38"/>
    <x v="22"/>
    <n v="0"/>
    <n v="0"/>
    <x v="0"/>
    <x v="2"/>
    <x v="6"/>
    <s v="ING -SERV-SOC"/>
    <m/>
  </r>
  <r>
    <x v="33"/>
    <x v="33"/>
    <x v="36"/>
    <x v="39"/>
    <x v="23"/>
    <n v="0"/>
    <n v="0"/>
    <x v="0"/>
    <x v="2"/>
    <x v="6"/>
    <s v="ING -SERV-SOC"/>
    <m/>
  </r>
  <r>
    <x v="33"/>
    <x v="33"/>
    <x v="4"/>
    <x v="40"/>
    <x v="31"/>
    <n v="1075311"/>
    <n v="1286732"/>
    <x v="1"/>
    <x v="1"/>
    <x v="1"/>
    <m/>
    <m/>
  </r>
  <r>
    <x v="33"/>
    <x v="33"/>
    <x v="4"/>
    <x v="5"/>
    <x v="32"/>
    <m/>
    <m/>
    <x v="1"/>
    <x v="1"/>
    <x v="1"/>
    <m/>
    <m/>
  </r>
  <r>
    <x v="33"/>
    <x v="33"/>
    <x v="37"/>
    <x v="41"/>
    <x v="33"/>
    <n v="25103849"/>
    <n v="28896684"/>
    <x v="1"/>
    <x v="1"/>
    <x v="1"/>
    <m/>
    <m/>
  </r>
  <r>
    <x v="34"/>
    <x v="34"/>
    <x v="0"/>
    <x v="0"/>
    <x v="0"/>
    <n v="40312510.711000003"/>
    <n v="44345477.148000002"/>
    <x v="0"/>
    <x v="0"/>
    <x v="0"/>
    <s v="EMPR. AFILIADAS 4%"/>
    <m/>
  </r>
  <r>
    <x v="34"/>
    <x v="34"/>
    <x v="1"/>
    <x v="1"/>
    <x v="1"/>
    <n v="29189.461000000003"/>
    <n v="36206.235000000001"/>
    <x v="0"/>
    <x v="0"/>
    <x v="0"/>
    <s v="OTROS ING."/>
    <m/>
  </r>
  <r>
    <x v="34"/>
    <x v="34"/>
    <x v="2"/>
    <x v="2"/>
    <x v="2"/>
    <n v="9057.9670000000006"/>
    <n v="12192.077000000001"/>
    <x v="0"/>
    <x v="0"/>
    <x v="0"/>
    <s v="OTROS ING."/>
    <m/>
  </r>
  <r>
    <x v="34"/>
    <x v="34"/>
    <x v="3"/>
    <x v="3"/>
    <x v="3"/>
    <n v="0"/>
    <n v="0"/>
    <x v="0"/>
    <x v="0"/>
    <x v="0"/>
    <s v="OTROS ING."/>
    <m/>
  </r>
  <r>
    <x v="34"/>
    <x v="34"/>
    <x v="4"/>
    <x v="4"/>
    <x v="4"/>
    <n v="40350758.139000006"/>
    <n v="44393875.460000001"/>
    <x v="1"/>
    <x v="1"/>
    <x v="1"/>
    <m/>
    <m/>
  </r>
  <r>
    <x v="34"/>
    <x v="34"/>
    <x v="4"/>
    <x v="5"/>
    <x v="5"/>
    <m/>
    <m/>
    <x v="1"/>
    <x v="1"/>
    <x v="1"/>
    <m/>
    <m/>
  </r>
  <r>
    <x v="34"/>
    <x v="34"/>
    <x v="5"/>
    <x v="6"/>
    <x v="6"/>
    <n v="0"/>
    <n v="0"/>
    <x v="0"/>
    <x v="0"/>
    <x v="2"/>
    <s v="ING MERCADEO"/>
    <s v="ING MERCADEO"/>
  </r>
  <r>
    <x v="34"/>
    <x v="34"/>
    <x v="4"/>
    <x v="5"/>
    <x v="7"/>
    <m/>
    <m/>
    <x v="1"/>
    <x v="1"/>
    <x v="1"/>
    <m/>
    <m/>
  </r>
  <r>
    <x v="34"/>
    <x v="34"/>
    <x v="6"/>
    <x v="7"/>
    <x v="8"/>
    <n v="55197240.778360002"/>
    <n v="449663.71600000001"/>
    <x v="0"/>
    <x v="0"/>
    <x v="3"/>
    <s v="ING.SALUD"/>
    <s v="EPS-S"/>
  </r>
  <r>
    <x v="34"/>
    <x v="34"/>
    <x v="7"/>
    <x v="8"/>
    <x v="9"/>
    <n v="1313509.48661"/>
    <n v="420378.27"/>
    <x v="0"/>
    <x v="0"/>
    <x v="3"/>
    <s v="ING.SALUD"/>
    <s v="IPS"/>
  </r>
  <r>
    <x v="34"/>
    <x v="34"/>
    <x v="8"/>
    <x v="9"/>
    <x v="10"/>
    <n v="0"/>
    <n v="0"/>
    <x v="0"/>
    <x v="0"/>
    <x v="3"/>
    <s v="ING.SALUD"/>
    <s v="EPS"/>
  </r>
  <r>
    <x v="34"/>
    <x v="34"/>
    <x v="9"/>
    <x v="10"/>
    <x v="11"/>
    <n v="0"/>
    <n v="0"/>
    <x v="0"/>
    <x v="0"/>
    <x v="3"/>
    <s v="ING.SALUD"/>
    <s v="MED-PRE"/>
  </r>
  <r>
    <x v="34"/>
    <x v="34"/>
    <x v="4"/>
    <x v="5"/>
    <x v="12"/>
    <n v="56510750.264970005"/>
    <n v="870041.98600000003"/>
    <x v="1"/>
    <x v="1"/>
    <x v="1"/>
    <m/>
    <m/>
  </r>
  <r>
    <x v="34"/>
    <x v="34"/>
    <x v="4"/>
    <x v="5"/>
    <x v="13"/>
    <m/>
    <m/>
    <x v="1"/>
    <x v="1"/>
    <x v="1"/>
    <m/>
    <m/>
  </r>
  <r>
    <x v="34"/>
    <x v="34"/>
    <x v="10"/>
    <x v="11"/>
    <x v="14"/>
    <n v="0"/>
    <n v="0"/>
    <x v="0"/>
    <x v="0"/>
    <x v="4"/>
    <s v="ING -SERV-SOC"/>
    <m/>
  </r>
  <r>
    <x v="34"/>
    <x v="34"/>
    <x v="11"/>
    <x v="12"/>
    <x v="15"/>
    <n v="1691878.7"/>
    <n v="1808632.2"/>
    <x v="0"/>
    <x v="0"/>
    <x v="4"/>
    <s v="ING -SERV-SOC"/>
    <m/>
  </r>
  <r>
    <x v="34"/>
    <x v="34"/>
    <x v="12"/>
    <x v="13"/>
    <x v="16"/>
    <n v="822968.6"/>
    <n v="741178.45900000003"/>
    <x v="0"/>
    <x v="0"/>
    <x v="4"/>
    <s v="ING -SERV-SOC"/>
    <m/>
  </r>
  <r>
    <x v="34"/>
    <x v="34"/>
    <x v="13"/>
    <x v="14"/>
    <x v="17"/>
    <n v="1969.2"/>
    <n v="286.89700000000005"/>
    <x v="0"/>
    <x v="0"/>
    <x v="4"/>
    <s v="ING -SERV-SOC"/>
    <m/>
  </r>
  <r>
    <x v="34"/>
    <x v="34"/>
    <x v="14"/>
    <x v="15"/>
    <x v="18"/>
    <n v="0"/>
    <n v="0"/>
    <x v="0"/>
    <x v="0"/>
    <x v="4"/>
    <s v="ING -SERV-SOC"/>
    <m/>
  </r>
  <r>
    <x v="34"/>
    <x v="34"/>
    <x v="15"/>
    <x v="16"/>
    <x v="19"/>
    <n v="32636.212"/>
    <n v="32184.333999999999"/>
    <x v="0"/>
    <x v="0"/>
    <x v="4"/>
    <s v="ING -SERV-SOC"/>
    <m/>
  </r>
  <r>
    <x v="34"/>
    <x v="34"/>
    <x v="16"/>
    <x v="17"/>
    <x v="20"/>
    <n v="2446024.4142499999"/>
    <n v="2656376.5480700005"/>
    <x v="0"/>
    <x v="0"/>
    <x v="4"/>
    <s v="ING -SERV-SOC"/>
    <m/>
  </r>
  <r>
    <x v="34"/>
    <x v="34"/>
    <x v="17"/>
    <x v="18"/>
    <x v="21"/>
    <n v="301884.21767000004"/>
    <n v="467501.54205999995"/>
    <x v="0"/>
    <x v="0"/>
    <x v="4"/>
    <s v="ING -SERV-SOC"/>
    <s v="CREDITO SOCIAL"/>
  </r>
  <r>
    <x v="34"/>
    <x v="34"/>
    <x v="18"/>
    <x v="19"/>
    <x v="22"/>
    <n v="0"/>
    <n v="0"/>
    <x v="0"/>
    <x v="0"/>
    <x v="4"/>
    <s v="ING -SERV-SOC"/>
    <m/>
  </r>
  <r>
    <x v="34"/>
    <x v="34"/>
    <x v="19"/>
    <x v="20"/>
    <x v="23"/>
    <n v="142590.19477999999"/>
    <n v="160807.64410999999"/>
    <x v="0"/>
    <x v="0"/>
    <x v="4"/>
    <s v="ING -SERV-SOC"/>
    <m/>
  </r>
  <r>
    <x v="34"/>
    <x v="34"/>
    <x v="4"/>
    <x v="5"/>
    <x v="24"/>
    <n v="5439951.5386999995"/>
    <n v="5866967.6242399998"/>
    <x v="1"/>
    <x v="1"/>
    <x v="1"/>
    <m/>
    <m/>
  </r>
  <r>
    <x v="34"/>
    <x v="34"/>
    <x v="20"/>
    <x v="21"/>
    <x v="25"/>
    <n v="0"/>
    <n v="0"/>
    <x v="0"/>
    <x v="0"/>
    <x v="5"/>
    <s v="OTROS ING."/>
    <m/>
  </r>
  <r>
    <x v="34"/>
    <x v="34"/>
    <x v="4"/>
    <x v="22"/>
    <x v="26"/>
    <n v="102301459.94267"/>
    <n v="51130885.070240006"/>
    <x v="1"/>
    <x v="1"/>
    <x v="1"/>
    <m/>
    <m/>
  </r>
  <r>
    <x v="34"/>
    <x v="34"/>
    <x v="4"/>
    <x v="23"/>
    <x v="27"/>
    <m/>
    <m/>
    <x v="1"/>
    <x v="1"/>
    <x v="1"/>
    <m/>
    <m/>
  </r>
  <r>
    <x v="34"/>
    <x v="34"/>
    <x v="21"/>
    <x v="24"/>
    <x v="28"/>
    <n v="1826291.4457"/>
    <n v="1494132.0559799999"/>
    <x v="0"/>
    <x v="2"/>
    <x v="6"/>
    <s v="OTROS ING."/>
    <m/>
  </r>
  <r>
    <x v="34"/>
    <x v="34"/>
    <x v="22"/>
    <x v="25"/>
    <x v="29"/>
    <n v="0"/>
    <n v="0"/>
    <x v="0"/>
    <x v="2"/>
    <x v="6"/>
    <s v="ING MERCADEO"/>
    <s v="ING MERCADEO"/>
  </r>
  <r>
    <x v="34"/>
    <x v="34"/>
    <x v="23"/>
    <x v="26"/>
    <x v="8"/>
    <n v="3765405.4932300001"/>
    <n v="1107140.85292"/>
    <x v="0"/>
    <x v="2"/>
    <x v="6"/>
    <s v="ING.SALUD"/>
    <s v="EPS-S"/>
  </r>
  <r>
    <x v="34"/>
    <x v="34"/>
    <x v="24"/>
    <x v="27"/>
    <x v="9"/>
    <n v="34003.220260000002"/>
    <n v="14268.99662"/>
    <x v="0"/>
    <x v="2"/>
    <x v="6"/>
    <s v="ING.SALUD"/>
    <s v="IPS"/>
  </r>
  <r>
    <x v="34"/>
    <x v="34"/>
    <x v="25"/>
    <x v="28"/>
    <x v="10"/>
    <n v="0"/>
    <n v="0"/>
    <x v="0"/>
    <x v="2"/>
    <x v="6"/>
    <s v="ING.SALUD"/>
    <s v="EPS"/>
  </r>
  <r>
    <x v="34"/>
    <x v="34"/>
    <x v="26"/>
    <x v="29"/>
    <x v="11"/>
    <n v="0"/>
    <n v="0"/>
    <x v="0"/>
    <x v="2"/>
    <x v="6"/>
    <s v="ING.SALUD"/>
    <s v="MED-PRE"/>
  </r>
  <r>
    <x v="34"/>
    <x v="34"/>
    <x v="27"/>
    <x v="30"/>
    <x v="14"/>
    <n v="0"/>
    <n v="0"/>
    <x v="0"/>
    <x v="2"/>
    <x v="6"/>
    <s v="ING -SERV-SOC"/>
    <m/>
  </r>
  <r>
    <x v="34"/>
    <x v="34"/>
    <x v="28"/>
    <x v="31"/>
    <x v="15"/>
    <n v="24154.649010000001"/>
    <n v="49495.779459999998"/>
    <x v="0"/>
    <x v="2"/>
    <x v="6"/>
    <s v="ING -SERV-SOC"/>
    <m/>
  </r>
  <r>
    <x v="34"/>
    <x v="34"/>
    <x v="29"/>
    <x v="32"/>
    <x v="30"/>
    <n v="1163.9862500000002"/>
    <n v="16701.32905"/>
    <x v="0"/>
    <x v="2"/>
    <x v="6"/>
    <s v="ING -SERV-SOC"/>
    <m/>
  </r>
  <r>
    <x v="34"/>
    <x v="34"/>
    <x v="30"/>
    <x v="33"/>
    <x v="17"/>
    <n v="1819.4366299999999"/>
    <n v="1547.6984"/>
    <x v="0"/>
    <x v="2"/>
    <x v="6"/>
    <s v="ING -SERV-SOC"/>
    <m/>
  </r>
  <r>
    <x v="34"/>
    <x v="34"/>
    <x v="31"/>
    <x v="34"/>
    <x v="18"/>
    <n v="0"/>
    <n v="0"/>
    <x v="0"/>
    <x v="2"/>
    <x v="6"/>
    <s v="ING -SERV-SOC"/>
    <m/>
  </r>
  <r>
    <x v="34"/>
    <x v="34"/>
    <x v="32"/>
    <x v="35"/>
    <x v="19"/>
    <n v="80.301999999999992"/>
    <n v="8746.5736199999992"/>
    <x v="0"/>
    <x v="2"/>
    <x v="6"/>
    <s v="ING -SERV-SOC"/>
    <m/>
  </r>
  <r>
    <x v="34"/>
    <x v="34"/>
    <x v="33"/>
    <x v="36"/>
    <x v="20"/>
    <n v="86364.523820000002"/>
    <n v="75348.581990000006"/>
    <x v="0"/>
    <x v="2"/>
    <x v="6"/>
    <s v="ING -SERV-SOC"/>
    <m/>
  </r>
  <r>
    <x v="34"/>
    <x v="34"/>
    <x v="34"/>
    <x v="37"/>
    <x v="21"/>
    <n v="34647.481570000004"/>
    <n v="14779.63042"/>
    <x v="0"/>
    <x v="2"/>
    <x v="6"/>
    <s v="ING -SERV-SOC"/>
    <s v="CREDITO SOCIAL"/>
  </r>
  <r>
    <x v="34"/>
    <x v="34"/>
    <x v="35"/>
    <x v="38"/>
    <x v="22"/>
    <n v="0"/>
    <n v="0"/>
    <x v="0"/>
    <x v="2"/>
    <x v="6"/>
    <s v="ING -SERV-SOC"/>
    <m/>
  </r>
  <r>
    <x v="34"/>
    <x v="34"/>
    <x v="36"/>
    <x v="39"/>
    <x v="23"/>
    <n v="40796.650999999998"/>
    <n v="2E-3"/>
    <x v="0"/>
    <x v="2"/>
    <x v="6"/>
    <s v="ING -SERV-SOC"/>
    <m/>
  </r>
  <r>
    <x v="34"/>
    <x v="34"/>
    <x v="4"/>
    <x v="40"/>
    <x v="31"/>
    <n v="5814727.1894699996"/>
    <n v="2782161.5004599993"/>
    <x v="1"/>
    <x v="1"/>
    <x v="1"/>
    <m/>
    <m/>
  </r>
  <r>
    <x v="34"/>
    <x v="34"/>
    <x v="4"/>
    <x v="5"/>
    <x v="32"/>
    <m/>
    <m/>
    <x v="1"/>
    <x v="1"/>
    <x v="1"/>
    <m/>
    <m/>
  </r>
  <r>
    <x v="34"/>
    <x v="34"/>
    <x v="37"/>
    <x v="41"/>
    <x v="33"/>
    <n v="108116187.13214"/>
    <n v="53913046.570700005"/>
    <x v="1"/>
    <x v="1"/>
    <x v="1"/>
    <m/>
    <m/>
  </r>
  <r>
    <x v="35"/>
    <x v="35"/>
    <x v="0"/>
    <x v="0"/>
    <x v="0"/>
    <n v="130490929"/>
    <n v="144197700"/>
    <x v="0"/>
    <x v="0"/>
    <x v="0"/>
    <s v="EMPR. AFILIADAS 4%"/>
    <m/>
  </r>
  <r>
    <x v="35"/>
    <x v="35"/>
    <x v="1"/>
    <x v="1"/>
    <x v="1"/>
    <n v="28466"/>
    <n v="52222"/>
    <x v="0"/>
    <x v="0"/>
    <x v="0"/>
    <s v="OTROS ING."/>
    <m/>
  </r>
  <r>
    <x v="35"/>
    <x v="35"/>
    <x v="2"/>
    <x v="2"/>
    <x v="2"/>
    <n v="5215"/>
    <n v="10511"/>
    <x v="0"/>
    <x v="0"/>
    <x v="0"/>
    <s v="OTROS ING."/>
    <m/>
  </r>
  <r>
    <x v="35"/>
    <x v="35"/>
    <x v="3"/>
    <x v="3"/>
    <x v="3"/>
    <n v="0"/>
    <n v="0"/>
    <x v="0"/>
    <x v="0"/>
    <x v="0"/>
    <s v="OTROS ING."/>
    <m/>
  </r>
  <r>
    <x v="35"/>
    <x v="35"/>
    <x v="4"/>
    <x v="4"/>
    <x v="4"/>
    <n v="130524610"/>
    <n v="144260433"/>
    <x v="1"/>
    <x v="1"/>
    <x v="1"/>
    <m/>
    <m/>
  </r>
  <r>
    <x v="35"/>
    <x v="35"/>
    <x v="4"/>
    <x v="5"/>
    <x v="5"/>
    <m/>
    <m/>
    <x v="1"/>
    <x v="1"/>
    <x v="1"/>
    <m/>
    <m/>
  </r>
  <r>
    <x v="35"/>
    <x v="35"/>
    <x v="5"/>
    <x v="6"/>
    <x v="6"/>
    <n v="0"/>
    <n v="0"/>
    <x v="0"/>
    <x v="0"/>
    <x v="2"/>
    <s v="ING MERCADEO"/>
    <s v="ING MERCADEO"/>
  </r>
  <r>
    <x v="35"/>
    <x v="35"/>
    <x v="4"/>
    <x v="5"/>
    <x v="7"/>
    <m/>
    <m/>
    <x v="1"/>
    <x v="1"/>
    <x v="1"/>
    <m/>
    <m/>
  </r>
  <r>
    <x v="35"/>
    <x v="35"/>
    <x v="6"/>
    <x v="7"/>
    <x v="8"/>
    <n v="0"/>
    <n v="0"/>
    <x v="0"/>
    <x v="0"/>
    <x v="3"/>
    <s v="ING.SALUD"/>
    <s v="EPS-S"/>
  </r>
  <r>
    <x v="35"/>
    <x v="35"/>
    <x v="7"/>
    <x v="8"/>
    <x v="9"/>
    <n v="58222402"/>
    <n v="32232459"/>
    <x v="0"/>
    <x v="0"/>
    <x v="3"/>
    <s v="ING.SALUD"/>
    <s v="IPS"/>
  </r>
  <r>
    <x v="35"/>
    <x v="35"/>
    <x v="8"/>
    <x v="9"/>
    <x v="10"/>
    <n v="219187130"/>
    <n v="234614816"/>
    <x v="0"/>
    <x v="0"/>
    <x v="3"/>
    <s v="ING.SALUD"/>
    <s v="EPS"/>
  </r>
  <r>
    <x v="35"/>
    <x v="35"/>
    <x v="9"/>
    <x v="10"/>
    <x v="11"/>
    <n v="3396968"/>
    <n v="3594127"/>
    <x v="0"/>
    <x v="0"/>
    <x v="3"/>
    <s v="ING.SALUD"/>
    <s v="MED-PRE"/>
  </r>
  <r>
    <x v="35"/>
    <x v="35"/>
    <x v="4"/>
    <x v="5"/>
    <x v="12"/>
    <n v="280806500"/>
    <n v="270441402"/>
    <x v="1"/>
    <x v="1"/>
    <x v="1"/>
    <m/>
    <m/>
  </r>
  <r>
    <x v="35"/>
    <x v="35"/>
    <x v="4"/>
    <x v="5"/>
    <x v="13"/>
    <m/>
    <m/>
    <x v="1"/>
    <x v="1"/>
    <x v="1"/>
    <m/>
    <m/>
  </r>
  <r>
    <x v="35"/>
    <x v="35"/>
    <x v="10"/>
    <x v="11"/>
    <x v="14"/>
    <n v="0"/>
    <n v="0"/>
    <x v="0"/>
    <x v="0"/>
    <x v="4"/>
    <s v="ING -SERV-SOC"/>
    <m/>
  </r>
  <r>
    <x v="35"/>
    <x v="35"/>
    <x v="11"/>
    <x v="12"/>
    <x v="15"/>
    <n v="773512"/>
    <n v="744102"/>
    <x v="0"/>
    <x v="0"/>
    <x v="4"/>
    <s v="ING -SERV-SOC"/>
    <m/>
  </r>
  <r>
    <x v="35"/>
    <x v="35"/>
    <x v="12"/>
    <x v="13"/>
    <x v="16"/>
    <n v="2601306"/>
    <n v="2346995"/>
    <x v="0"/>
    <x v="0"/>
    <x v="4"/>
    <s v="ING -SERV-SOC"/>
    <m/>
  </r>
  <r>
    <x v="35"/>
    <x v="35"/>
    <x v="13"/>
    <x v="14"/>
    <x v="17"/>
    <n v="37500"/>
    <n v="35329"/>
    <x v="0"/>
    <x v="0"/>
    <x v="4"/>
    <s v="ING -SERV-SOC"/>
    <m/>
  </r>
  <r>
    <x v="35"/>
    <x v="35"/>
    <x v="14"/>
    <x v="15"/>
    <x v="18"/>
    <n v="29251"/>
    <n v="45990"/>
    <x v="0"/>
    <x v="0"/>
    <x v="4"/>
    <s v="ING -SERV-SOC"/>
    <m/>
  </r>
  <r>
    <x v="35"/>
    <x v="35"/>
    <x v="15"/>
    <x v="16"/>
    <x v="19"/>
    <n v="1102392"/>
    <n v="1652829"/>
    <x v="0"/>
    <x v="0"/>
    <x v="4"/>
    <s v="ING -SERV-SOC"/>
    <m/>
  </r>
  <r>
    <x v="35"/>
    <x v="35"/>
    <x v="16"/>
    <x v="17"/>
    <x v="20"/>
    <n v="9872557"/>
    <n v="12603845"/>
    <x v="0"/>
    <x v="0"/>
    <x v="4"/>
    <s v="ING -SERV-SOC"/>
    <m/>
  </r>
  <r>
    <x v="35"/>
    <x v="35"/>
    <x v="17"/>
    <x v="18"/>
    <x v="21"/>
    <n v="893485"/>
    <n v="663671"/>
    <x v="0"/>
    <x v="0"/>
    <x v="4"/>
    <s v="ING -SERV-SOC"/>
    <s v="CREDITO SOCIAL"/>
  </r>
  <r>
    <x v="35"/>
    <x v="35"/>
    <x v="18"/>
    <x v="19"/>
    <x v="22"/>
    <n v="0"/>
    <n v="0"/>
    <x v="0"/>
    <x v="0"/>
    <x v="4"/>
    <s v="ING -SERV-SOC"/>
    <m/>
  </r>
  <r>
    <x v="35"/>
    <x v="35"/>
    <x v="19"/>
    <x v="20"/>
    <x v="23"/>
    <n v="0"/>
    <n v="0"/>
    <x v="0"/>
    <x v="0"/>
    <x v="4"/>
    <s v="ING -SERV-SOC"/>
    <m/>
  </r>
  <r>
    <x v="35"/>
    <x v="35"/>
    <x v="4"/>
    <x v="5"/>
    <x v="24"/>
    <n v="15310003"/>
    <n v="18092761"/>
    <x v="1"/>
    <x v="1"/>
    <x v="1"/>
    <m/>
    <m/>
  </r>
  <r>
    <x v="35"/>
    <x v="35"/>
    <x v="20"/>
    <x v="21"/>
    <x v="25"/>
    <n v="2694"/>
    <n v="9"/>
    <x v="0"/>
    <x v="0"/>
    <x v="5"/>
    <s v="OTROS ING."/>
    <m/>
  </r>
  <r>
    <x v="35"/>
    <x v="35"/>
    <x v="4"/>
    <x v="22"/>
    <x v="26"/>
    <n v="426643807"/>
    <n v="432794605"/>
    <x v="1"/>
    <x v="1"/>
    <x v="1"/>
    <m/>
    <m/>
  </r>
  <r>
    <x v="35"/>
    <x v="35"/>
    <x v="4"/>
    <x v="23"/>
    <x v="27"/>
    <m/>
    <m/>
    <x v="1"/>
    <x v="1"/>
    <x v="1"/>
    <m/>
    <m/>
  </r>
  <r>
    <x v="35"/>
    <x v="35"/>
    <x v="21"/>
    <x v="24"/>
    <x v="28"/>
    <n v="2958261"/>
    <n v="5114300"/>
    <x v="0"/>
    <x v="2"/>
    <x v="6"/>
    <s v="OTROS ING."/>
    <m/>
  </r>
  <r>
    <x v="35"/>
    <x v="35"/>
    <x v="22"/>
    <x v="25"/>
    <x v="29"/>
    <n v="0"/>
    <n v="0"/>
    <x v="0"/>
    <x v="2"/>
    <x v="6"/>
    <s v="ING MERCADEO"/>
    <s v="ING MERCADEO"/>
  </r>
  <r>
    <x v="35"/>
    <x v="35"/>
    <x v="23"/>
    <x v="26"/>
    <x v="8"/>
    <n v="0"/>
    <n v="0"/>
    <x v="0"/>
    <x v="2"/>
    <x v="6"/>
    <s v="ING.SALUD"/>
    <s v="EPS-S"/>
  </r>
  <r>
    <x v="35"/>
    <x v="35"/>
    <x v="24"/>
    <x v="27"/>
    <x v="9"/>
    <n v="15466677"/>
    <n v="187772"/>
    <x v="0"/>
    <x v="2"/>
    <x v="6"/>
    <s v="ING.SALUD"/>
    <s v="IPS"/>
  </r>
  <r>
    <x v="35"/>
    <x v="35"/>
    <x v="25"/>
    <x v="28"/>
    <x v="10"/>
    <n v="899327"/>
    <n v="4285849"/>
    <x v="0"/>
    <x v="2"/>
    <x v="6"/>
    <s v="ING.SALUD"/>
    <s v="EPS"/>
  </r>
  <r>
    <x v="35"/>
    <x v="35"/>
    <x v="26"/>
    <x v="29"/>
    <x v="11"/>
    <n v="0"/>
    <n v="66225"/>
    <x v="0"/>
    <x v="2"/>
    <x v="6"/>
    <s v="ING.SALUD"/>
    <s v="MED-PRE"/>
  </r>
  <r>
    <x v="35"/>
    <x v="35"/>
    <x v="27"/>
    <x v="30"/>
    <x v="14"/>
    <n v="0"/>
    <n v="0"/>
    <x v="0"/>
    <x v="2"/>
    <x v="6"/>
    <s v="ING -SERV-SOC"/>
    <m/>
  </r>
  <r>
    <x v="35"/>
    <x v="35"/>
    <x v="28"/>
    <x v="31"/>
    <x v="15"/>
    <n v="992"/>
    <n v="2"/>
    <x v="0"/>
    <x v="2"/>
    <x v="6"/>
    <s v="ING -SERV-SOC"/>
    <m/>
  </r>
  <r>
    <x v="35"/>
    <x v="35"/>
    <x v="29"/>
    <x v="32"/>
    <x v="30"/>
    <n v="2778"/>
    <n v="86"/>
    <x v="0"/>
    <x v="2"/>
    <x v="6"/>
    <s v="ING -SERV-SOC"/>
    <m/>
  </r>
  <r>
    <x v="35"/>
    <x v="35"/>
    <x v="30"/>
    <x v="33"/>
    <x v="17"/>
    <n v="595"/>
    <n v="0"/>
    <x v="0"/>
    <x v="2"/>
    <x v="6"/>
    <s v="ING -SERV-SOC"/>
    <m/>
  </r>
  <r>
    <x v="35"/>
    <x v="35"/>
    <x v="31"/>
    <x v="34"/>
    <x v="18"/>
    <n v="0"/>
    <n v="0"/>
    <x v="0"/>
    <x v="2"/>
    <x v="6"/>
    <s v="ING -SERV-SOC"/>
    <m/>
  </r>
  <r>
    <x v="35"/>
    <x v="35"/>
    <x v="32"/>
    <x v="35"/>
    <x v="19"/>
    <n v="10603"/>
    <n v="12844"/>
    <x v="0"/>
    <x v="2"/>
    <x v="6"/>
    <s v="ING -SERV-SOC"/>
    <m/>
  </r>
  <r>
    <x v="35"/>
    <x v="35"/>
    <x v="33"/>
    <x v="36"/>
    <x v="20"/>
    <n v="40880"/>
    <n v="-23099"/>
    <x v="0"/>
    <x v="2"/>
    <x v="6"/>
    <s v="ING -SERV-SOC"/>
    <m/>
  </r>
  <r>
    <x v="35"/>
    <x v="35"/>
    <x v="34"/>
    <x v="37"/>
    <x v="21"/>
    <n v="194"/>
    <n v="311128"/>
    <x v="0"/>
    <x v="2"/>
    <x v="6"/>
    <s v="ING -SERV-SOC"/>
    <s v="CREDITO SOCIAL"/>
  </r>
  <r>
    <x v="35"/>
    <x v="35"/>
    <x v="35"/>
    <x v="38"/>
    <x v="22"/>
    <n v="0"/>
    <n v="0"/>
    <x v="0"/>
    <x v="2"/>
    <x v="6"/>
    <s v="ING -SERV-SOC"/>
    <m/>
  </r>
  <r>
    <x v="35"/>
    <x v="35"/>
    <x v="36"/>
    <x v="39"/>
    <x v="23"/>
    <n v="0"/>
    <n v="0"/>
    <x v="0"/>
    <x v="2"/>
    <x v="6"/>
    <s v="ING -SERV-SOC"/>
    <m/>
  </r>
  <r>
    <x v="35"/>
    <x v="35"/>
    <x v="4"/>
    <x v="40"/>
    <x v="31"/>
    <n v="19380307"/>
    <n v="9955107"/>
    <x v="1"/>
    <x v="1"/>
    <x v="1"/>
    <m/>
    <m/>
  </r>
  <r>
    <x v="35"/>
    <x v="35"/>
    <x v="4"/>
    <x v="5"/>
    <x v="32"/>
    <m/>
    <m/>
    <x v="1"/>
    <x v="1"/>
    <x v="1"/>
    <m/>
    <m/>
  </r>
  <r>
    <x v="35"/>
    <x v="35"/>
    <x v="37"/>
    <x v="41"/>
    <x v="33"/>
    <n v="446024114"/>
    <n v="442749712"/>
    <x v="1"/>
    <x v="1"/>
    <x v="1"/>
    <m/>
    <m/>
  </r>
  <r>
    <x v="36"/>
    <x v="36"/>
    <x v="0"/>
    <x v="0"/>
    <x v="0"/>
    <n v="217784896.958"/>
    <n v="233488398"/>
    <x v="0"/>
    <x v="0"/>
    <x v="0"/>
    <s v="EMPR. AFILIADAS 4%"/>
    <m/>
  </r>
  <r>
    <x v="36"/>
    <x v="36"/>
    <x v="1"/>
    <x v="1"/>
    <x v="1"/>
    <n v="260363.82800000001"/>
    <n v="349438"/>
    <x v="0"/>
    <x v="0"/>
    <x v="0"/>
    <s v="OTROS ING."/>
    <m/>
  </r>
  <r>
    <x v="36"/>
    <x v="36"/>
    <x v="2"/>
    <x v="2"/>
    <x v="2"/>
    <n v="6577.6469999999999"/>
    <n v="7421"/>
    <x v="0"/>
    <x v="0"/>
    <x v="0"/>
    <s v="OTROS ING."/>
    <m/>
  </r>
  <r>
    <x v="36"/>
    <x v="36"/>
    <x v="3"/>
    <x v="3"/>
    <x v="3"/>
    <n v="0"/>
    <n v="0"/>
    <x v="0"/>
    <x v="0"/>
    <x v="0"/>
    <s v="OTROS ING."/>
    <m/>
  </r>
  <r>
    <x v="36"/>
    <x v="36"/>
    <x v="4"/>
    <x v="4"/>
    <x v="4"/>
    <n v="218051838.43300003"/>
    <n v="233845257"/>
    <x v="1"/>
    <x v="1"/>
    <x v="1"/>
    <m/>
    <m/>
  </r>
  <r>
    <x v="36"/>
    <x v="36"/>
    <x v="4"/>
    <x v="5"/>
    <x v="5"/>
    <m/>
    <m/>
    <x v="1"/>
    <x v="1"/>
    <x v="1"/>
    <m/>
    <m/>
  </r>
  <r>
    <x v="36"/>
    <x v="36"/>
    <x v="5"/>
    <x v="6"/>
    <x v="6"/>
    <n v="349658688.71799999"/>
    <n v="330766383"/>
    <x v="0"/>
    <x v="0"/>
    <x v="2"/>
    <s v="ING MERCADEO"/>
    <s v="ING MERCADEO"/>
  </r>
  <r>
    <x v="36"/>
    <x v="36"/>
    <x v="4"/>
    <x v="5"/>
    <x v="7"/>
    <m/>
    <m/>
    <x v="1"/>
    <x v="1"/>
    <x v="1"/>
    <m/>
    <m/>
  </r>
  <r>
    <x v="36"/>
    <x v="36"/>
    <x v="6"/>
    <x v="7"/>
    <x v="8"/>
    <n v="0"/>
    <n v="0"/>
    <x v="0"/>
    <x v="0"/>
    <x v="3"/>
    <s v="ING.SALUD"/>
    <s v="EPS-S"/>
  </r>
  <r>
    <x v="36"/>
    <x v="36"/>
    <x v="7"/>
    <x v="8"/>
    <x v="9"/>
    <n v="170662497.28"/>
    <n v="194937767"/>
    <x v="0"/>
    <x v="0"/>
    <x v="3"/>
    <s v="ING.SALUD"/>
    <s v="IPS"/>
  </r>
  <r>
    <x v="36"/>
    <x v="36"/>
    <x v="8"/>
    <x v="9"/>
    <x v="10"/>
    <n v="0"/>
    <n v="0"/>
    <x v="0"/>
    <x v="0"/>
    <x v="3"/>
    <s v="ING.SALUD"/>
    <s v="EPS"/>
  </r>
  <r>
    <x v="36"/>
    <x v="36"/>
    <x v="9"/>
    <x v="10"/>
    <x v="11"/>
    <n v="0"/>
    <n v="0"/>
    <x v="0"/>
    <x v="0"/>
    <x v="3"/>
    <s v="ING.SALUD"/>
    <s v="MED-PRE"/>
  </r>
  <r>
    <x v="36"/>
    <x v="36"/>
    <x v="4"/>
    <x v="5"/>
    <x v="12"/>
    <n v="170662497.28"/>
    <n v="194937767"/>
    <x v="1"/>
    <x v="1"/>
    <x v="1"/>
    <m/>
    <m/>
  </r>
  <r>
    <x v="36"/>
    <x v="36"/>
    <x v="4"/>
    <x v="5"/>
    <x v="13"/>
    <m/>
    <m/>
    <x v="1"/>
    <x v="1"/>
    <x v="1"/>
    <m/>
    <m/>
  </r>
  <r>
    <x v="36"/>
    <x v="36"/>
    <x v="10"/>
    <x v="11"/>
    <x v="14"/>
    <n v="0"/>
    <n v="0"/>
    <x v="0"/>
    <x v="0"/>
    <x v="4"/>
    <s v="ING -SERV-SOC"/>
    <m/>
  </r>
  <r>
    <x v="36"/>
    <x v="36"/>
    <x v="11"/>
    <x v="12"/>
    <x v="15"/>
    <n v="13372861"/>
    <n v="16396027.477"/>
    <x v="0"/>
    <x v="0"/>
    <x v="4"/>
    <s v="ING -SERV-SOC"/>
    <m/>
  </r>
  <r>
    <x v="36"/>
    <x v="36"/>
    <x v="12"/>
    <x v="13"/>
    <x v="16"/>
    <n v="4418252"/>
    <n v="5952600.9390000002"/>
    <x v="0"/>
    <x v="0"/>
    <x v="4"/>
    <s v="ING -SERV-SOC"/>
    <m/>
  </r>
  <r>
    <x v="36"/>
    <x v="36"/>
    <x v="13"/>
    <x v="14"/>
    <x v="17"/>
    <n v="134672"/>
    <n v="172290.535"/>
    <x v="0"/>
    <x v="0"/>
    <x v="4"/>
    <s v="ING -SERV-SOC"/>
    <m/>
  </r>
  <r>
    <x v="36"/>
    <x v="36"/>
    <x v="14"/>
    <x v="15"/>
    <x v="18"/>
    <n v="1037805"/>
    <n v="983594.91899999999"/>
    <x v="0"/>
    <x v="0"/>
    <x v="4"/>
    <s v="ING -SERV-SOC"/>
    <m/>
  </r>
  <r>
    <x v="36"/>
    <x v="36"/>
    <x v="15"/>
    <x v="16"/>
    <x v="19"/>
    <n v="7389912.2630000003"/>
    <n v="9401056.4480000008"/>
    <x v="0"/>
    <x v="0"/>
    <x v="4"/>
    <s v="ING -SERV-SOC"/>
    <m/>
  </r>
  <r>
    <x v="36"/>
    <x v="36"/>
    <x v="16"/>
    <x v="17"/>
    <x v="20"/>
    <n v="21715966.18"/>
    <n v="21901427.522999998"/>
    <x v="0"/>
    <x v="0"/>
    <x v="4"/>
    <s v="ING -SERV-SOC"/>
    <m/>
  </r>
  <r>
    <x v="36"/>
    <x v="36"/>
    <x v="17"/>
    <x v="18"/>
    <x v="21"/>
    <n v="242511.505"/>
    <n v="152897.34400000001"/>
    <x v="0"/>
    <x v="0"/>
    <x v="4"/>
    <s v="ING -SERV-SOC"/>
    <s v="CREDITO SOCIAL"/>
  </r>
  <r>
    <x v="36"/>
    <x v="36"/>
    <x v="18"/>
    <x v="19"/>
    <x v="22"/>
    <n v="988700.21900000004"/>
    <n v="1192269.513"/>
    <x v="0"/>
    <x v="0"/>
    <x v="4"/>
    <s v="ING -SERV-SOC"/>
    <m/>
  </r>
  <r>
    <x v="36"/>
    <x v="36"/>
    <x v="19"/>
    <x v="20"/>
    <x v="23"/>
    <n v="0"/>
    <n v="0"/>
    <x v="0"/>
    <x v="0"/>
    <x v="4"/>
    <s v="ING -SERV-SOC"/>
    <m/>
  </r>
  <r>
    <x v="36"/>
    <x v="36"/>
    <x v="4"/>
    <x v="5"/>
    <x v="24"/>
    <n v="49300680.167000003"/>
    <n v="56152164.697999999"/>
    <x v="1"/>
    <x v="1"/>
    <x v="1"/>
    <m/>
    <m/>
  </r>
  <r>
    <x v="36"/>
    <x v="36"/>
    <x v="20"/>
    <x v="21"/>
    <x v="25"/>
    <n v="3456.2660000000001"/>
    <n v="836.601"/>
    <x v="0"/>
    <x v="0"/>
    <x v="5"/>
    <s v="OTROS ING."/>
    <m/>
  </r>
  <r>
    <x v="36"/>
    <x v="36"/>
    <x v="4"/>
    <x v="22"/>
    <x v="26"/>
    <n v="787677160.86400008"/>
    <n v="815702408.29899991"/>
    <x v="1"/>
    <x v="1"/>
    <x v="1"/>
    <m/>
    <m/>
  </r>
  <r>
    <x v="36"/>
    <x v="36"/>
    <x v="4"/>
    <x v="23"/>
    <x v="27"/>
    <m/>
    <m/>
    <x v="1"/>
    <x v="1"/>
    <x v="1"/>
    <m/>
    <m/>
  </r>
  <r>
    <x v="36"/>
    <x v="36"/>
    <x v="21"/>
    <x v="24"/>
    <x v="28"/>
    <n v="13006625.476"/>
    <n v="12230470.117000001"/>
    <x v="0"/>
    <x v="2"/>
    <x v="6"/>
    <s v="OTROS ING."/>
    <m/>
  </r>
  <r>
    <x v="36"/>
    <x v="36"/>
    <x v="22"/>
    <x v="25"/>
    <x v="29"/>
    <n v="2210227.577"/>
    <n v="2144114.8369999998"/>
    <x v="0"/>
    <x v="2"/>
    <x v="6"/>
    <s v="ING MERCADEO"/>
    <s v="ING MERCADEO"/>
  </r>
  <r>
    <x v="36"/>
    <x v="36"/>
    <x v="23"/>
    <x v="26"/>
    <x v="8"/>
    <n v="0"/>
    <n v="0"/>
    <x v="0"/>
    <x v="2"/>
    <x v="6"/>
    <s v="ING.SALUD"/>
    <s v="EPS-S"/>
  </r>
  <r>
    <x v="36"/>
    <x v="36"/>
    <x v="24"/>
    <x v="27"/>
    <x v="9"/>
    <n v="3322425.7659999998"/>
    <n v="2466624.9079999998"/>
    <x v="0"/>
    <x v="2"/>
    <x v="6"/>
    <s v="ING.SALUD"/>
    <s v="IPS"/>
  </r>
  <r>
    <x v="36"/>
    <x v="36"/>
    <x v="25"/>
    <x v="28"/>
    <x v="10"/>
    <n v="0"/>
    <n v="0"/>
    <x v="0"/>
    <x v="2"/>
    <x v="6"/>
    <s v="ING.SALUD"/>
    <s v="EPS"/>
  </r>
  <r>
    <x v="36"/>
    <x v="36"/>
    <x v="26"/>
    <x v="29"/>
    <x v="11"/>
    <n v="0"/>
    <n v="0"/>
    <x v="0"/>
    <x v="2"/>
    <x v="6"/>
    <s v="ING.SALUD"/>
    <s v="MED-PRE"/>
  </r>
  <r>
    <x v="36"/>
    <x v="36"/>
    <x v="27"/>
    <x v="30"/>
    <x v="14"/>
    <n v="0"/>
    <n v="0"/>
    <x v="0"/>
    <x v="2"/>
    <x v="6"/>
    <s v="ING -SERV-SOC"/>
    <m/>
  </r>
  <r>
    <x v="36"/>
    <x v="36"/>
    <x v="28"/>
    <x v="31"/>
    <x v="15"/>
    <n v="166580.136"/>
    <n v="228172.29800000001"/>
    <x v="0"/>
    <x v="2"/>
    <x v="6"/>
    <s v="ING -SERV-SOC"/>
    <m/>
  </r>
  <r>
    <x v="36"/>
    <x v="36"/>
    <x v="29"/>
    <x v="32"/>
    <x v="30"/>
    <n v="233626.03"/>
    <n v="135840.18299999999"/>
    <x v="0"/>
    <x v="2"/>
    <x v="6"/>
    <s v="ING -SERV-SOC"/>
    <m/>
  </r>
  <r>
    <x v="36"/>
    <x v="36"/>
    <x v="30"/>
    <x v="33"/>
    <x v="17"/>
    <n v="74356.100999999995"/>
    <n v="33063.792999999998"/>
    <x v="0"/>
    <x v="2"/>
    <x v="6"/>
    <s v="ING -SERV-SOC"/>
    <m/>
  </r>
  <r>
    <x v="36"/>
    <x v="36"/>
    <x v="31"/>
    <x v="34"/>
    <x v="18"/>
    <n v="269987.89299999998"/>
    <n v="250004.242"/>
    <x v="0"/>
    <x v="2"/>
    <x v="6"/>
    <s v="ING -SERV-SOC"/>
    <m/>
  </r>
  <r>
    <x v="36"/>
    <x v="36"/>
    <x v="32"/>
    <x v="35"/>
    <x v="19"/>
    <n v="1081382.4080000001"/>
    <n v="1599489.625"/>
    <x v="0"/>
    <x v="2"/>
    <x v="6"/>
    <s v="ING -SERV-SOC"/>
    <m/>
  </r>
  <r>
    <x v="36"/>
    <x v="36"/>
    <x v="33"/>
    <x v="36"/>
    <x v="20"/>
    <n v="1025634.689"/>
    <n v="478531.16499999998"/>
    <x v="0"/>
    <x v="2"/>
    <x v="6"/>
    <s v="ING -SERV-SOC"/>
    <m/>
  </r>
  <r>
    <x v="36"/>
    <x v="36"/>
    <x v="34"/>
    <x v="37"/>
    <x v="21"/>
    <n v="238899.728"/>
    <n v="76214.44"/>
    <x v="0"/>
    <x v="2"/>
    <x v="6"/>
    <s v="ING -SERV-SOC"/>
    <s v="CREDITO SOCIAL"/>
  </r>
  <r>
    <x v="36"/>
    <x v="36"/>
    <x v="35"/>
    <x v="38"/>
    <x v="22"/>
    <n v="72518.176999999996"/>
    <n v="142090.67499999999"/>
    <x v="0"/>
    <x v="2"/>
    <x v="6"/>
    <s v="ING -SERV-SOC"/>
    <m/>
  </r>
  <r>
    <x v="36"/>
    <x v="36"/>
    <x v="36"/>
    <x v="39"/>
    <x v="23"/>
    <n v="0"/>
    <n v="0"/>
    <x v="0"/>
    <x v="2"/>
    <x v="6"/>
    <s v="ING -SERV-SOC"/>
    <m/>
  </r>
  <r>
    <x v="36"/>
    <x v="36"/>
    <x v="4"/>
    <x v="40"/>
    <x v="31"/>
    <n v="21702263.980999999"/>
    <n v="19784616.283"/>
    <x v="1"/>
    <x v="1"/>
    <x v="1"/>
    <m/>
    <m/>
  </r>
  <r>
    <x v="36"/>
    <x v="36"/>
    <x v="4"/>
    <x v="5"/>
    <x v="32"/>
    <m/>
    <m/>
    <x v="1"/>
    <x v="1"/>
    <x v="1"/>
    <m/>
    <m/>
  </r>
  <r>
    <x v="36"/>
    <x v="36"/>
    <x v="37"/>
    <x v="41"/>
    <x v="33"/>
    <n v="809379424.84500003"/>
    <n v="835487024.5819999"/>
    <x v="1"/>
    <x v="1"/>
    <x v="1"/>
    <m/>
    <m/>
  </r>
  <r>
    <x v="37"/>
    <x v="37"/>
    <x v="0"/>
    <x v="0"/>
    <x v="0"/>
    <n v="11020779"/>
    <n v="13748810"/>
    <x v="0"/>
    <x v="0"/>
    <x v="0"/>
    <s v="EMPR. AFILIADAS 4%"/>
    <m/>
  </r>
  <r>
    <x v="37"/>
    <x v="37"/>
    <x v="1"/>
    <x v="1"/>
    <x v="1"/>
    <n v="0"/>
    <n v="0"/>
    <x v="0"/>
    <x v="0"/>
    <x v="0"/>
    <s v="OTROS ING."/>
    <m/>
  </r>
  <r>
    <x v="37"/>
    <x v="37"/>
    <x v="2"/>
    <x v="2"/>
    <x v="2"/>
    <n v="0"/>
    <n v="0"/>
    <x v="0"/>
    <x v="0"/>
    <x v="0"/>
    <s v="OTROS ING."/>
    <m/>
  </r>
  <r>
    <x v="37"/>
    <x v="37"/>
    <x v="3"/>
    <x v="3"/>
    <x v="3"/>
    <n v="1302"/>
    <n v="10010"/>
    <x v="0"/>
    <x v="0"/>
    <x v="0"/>
    <s v="OTROS ING."/>
    <m/>
  </r>
  <r>
    <x v="37"/>
    <x v="37"/>
    <x v="4"/>
    <x v="4"/>
    <x v="4"/>
    <n v="11022081"/>
    <n v="13758820"/>
    <x v="1"/>
    <x v="1"/>
    <x v="1"/>
    <m/>
    <m/>
  </r>
  <r>
    <x v="37"/>
    <x v="37"/>
    <x v="4"/>
    <x v="5"/>
    <x v="5"/>
    <m/>
    <m/>
    <x v="1"/>
    <x v="1"/>
    <x v="1"/>
    <m/>
    <m/>
  </r>
  <r>
    <x v="37"/>
    <x v="37"/>
    <x v="5"/>
    <x v="6"/>
    <x v="6"/>
    <n v="0"/>
    <n v="0"/>
    <x v="0"/>
    <x v="0"/>
    <x v="2"/>
    <s v="ING MERCADEO"/>
    <s v="ING MERCADEO"/>
  </r>
  <r>
    <x v="37"/>
    <x v="37"/>
    <x v="4"/>
    <x v="5"/>
    <x v="7"/>
    <m/>
    <m/>
    <x v="1"/>
    <x v="1"/>
    <x v="1"/>
    <m/>
    <m/>
  </r>
  <r>
    <x v="37"/>
    <x v="37"/>
    <x v="6"/>
    <x v="7"/>
    <x v="8"/>
    <n v="0"/>
    <n v="0"/>
    <x v="0"/>
    <x v="0"/>
    <x v="3"/>
    <s v="ING.SALUD"/>
    <s v="EPS-S"/>
  </r>
  <r>
    <x v="37"/>
    <x v="37"/>
    <x v="7"/>
    <x v="8"/>
    <x v="9"/>
    <n v="0"/>
    <n v="0"/>
    <x v="0"/>
    <x v="0"/>
    <x v="3"/>
    <s v="ING.SALUD"/>
    <s v="IPS"/>
  </r>
  <r>
    <x v="37"/>
    <x v="37"/>
    <x v="8"/>
    <x v="9"/>
    <x v="10"/>
    <n v="0"/>
    <n v="0"/>
    <x v="0"/>
    <x v="0"/>
    <x v="3"/>
    <s v="ING.SALUD"/>
    <s v="EPS"/>
  </r>
  <r>
    <x v="37"/>
    <x v="37"/>
    <x v="9"/>
    <x v="10"/>
    <x v="11"/>
    <n v="0"/>
    <n v="0"/>
    <x v="0"/>
    <x v="0"/>
    <x v="3"/>
    <s v="ING.SALUD"/>
    <s v="MED-PRE"/>
  </r>
  <r>
    <x v="37"/>
    <x v="37"/>
    <x v="4"/>
    <x v="5"/>
    <x v="12"/>
    <n v="0"/>
    <n v="0"/>
    <x v="1"/>
    <x v="1"/>
    <x v="1"/>
    <m/>
    <m/>
  </r>
  <r>
    <x v="37"/>
    <x v="37"/>
    <x v="4"/>
    <x v="5"/>
    <x v="13"/>
    <m/>
    <m/>
    <x v="1"/>
    <x v="1"/>
    <x v="1"/>
    <m/>
    <m/>
  </r>
  <r>
    <x v="37"/>
    <x v="37"/>
    <x v="10"/>
    <x v="11"/>
    <x v="14"/>
    <n v="0"/>
    <n v="0"/>
    <x v="0"/>
    <x v="0"/>
    <x v="4"/>
    <s v="ING -SERV-SOC"/>
    <m/>
  </r>
  <r>
    <x v="37"/>
    <x v="37"/>
    <x v="11"/>
    <x v="12"/>
    <x v="15"/>
    <n v="142110"/>
    <n v="168754"/>
    <x v="0"/>
    <x v="0"/>
    <x v="4"/>
    <s v="ING -SERV-SOC"/>
    <m/>
  </r>
  <r>
    <x v="37"/>
    <x v="37"/>
    <x v="12"/>
    <x v="13"/>
    <x v="16"/>
    <n v="557314"/>
    <n v="652533"/>
    <x v="0"/>
    <x v="0"/>
    <x v="4"/>
    <s v="ING -SERV-SOC"/>
    <m/>
  </r>
  <r>
    <x v="37"/>
    <x v="37"/>
    <x v="13"/>
    <x v="14"/>
    <x v="17"/>
    <n v="0"/>
    <n v="0"/>
    <x v="0"/>
    <x v="0"/>
    <x v="4"/>
    <s v="ING -SERV-SOC"/>
    <m/>
  </r>
  <r>
    <x v="37"/>
    <x v="37"/>
    <x v="14"/>
    <x v="15"/>
    <x v="18"/>
    <n v="0"/>
    <n v="0"/>
    <x v="0"/>
    <x v="0"/>
    <x v="4"/>
    <s v="ING -SERV-SOC"/>
    <m/>
  </r>
  <r>
    <x v="37"/>
    <x v="37"/>
    <x v="15"/>
    <x v="16"/>
    <x v="19"/>
    <n v="562465"/>
    <n v="112175"/>
    <x v="0"/>
    <x v="0"/>
    <x v="4"/>
    <s v="ING -SERV-SOC"/>
    <m/>
  </r>
  <r>
    <x v="37"/>
    <x v="37"/>
    <x v="16"/>
    <x v="17"/>
    <x v="20"/>
    <n v="372975"/>
    <n v="469130"/>
    <x v="0"/>
    <x v="0"/>
    <x v="4"/>
    <s v="ING -SERV-SOC"/>
    <m/>
  </r>
  <r>
    <x v="37"/>
    <x v="37"/>
    <x v="17"/>
    <x v="18"/>
    <x v="21"/>
    <n v="36124"/>
    <n v="21586"/>
    <x v="0"/>
    <x v="0"/>
    <x v="4"/>
    <s v="ING -SERV-SOC"/>
    <s v="CREDITO SOCIAL"/>
  </r>
  <r>
    <x v="37"/>
    <x v="37"/>
    <x v="18"/>
    <x v="19"/>
    <x v="22"/>
    <n v="3547"/>
    <n v="2395"/>
    <x v="0"/>
    <x v="0"/>
    <x v="4"/>
    <s v="ING -SERV-SOC"/>
    <m/>
  </r>
  <r>
    <x v="37"/>
    <x v="37"/>
    <x v="19"/>
    <x v="20"/>
    <x v="23"/>
    <n v="157310"/>
    <n v="657496"/>
    <x v="0"/>
    <x v="0"/>
    <x v="4"/>
    <s v="ING -SERV-SOC"/>
    <m/>
  </r>
  <r>
    <x v="37"/>
    <x v="37"/>
    <x v="4"/>
    <x v="5"/>
    <x v="24"/>
    <n v="1831845"/>
    <n v="2084069"/>
    <x v="1"/>
    <x v="1"/>
    <x v="1"/>
    <m/>
    <m/>
  </r>
  <r>
    <x v="37"/>
    <x v="37"/>
    <x v="20"/>
    <x v="21"/>
    <x v="25"/>
    <n v="112"/>
    <n v="26"/>
    <x v="0"/>
    <x v="0"/>
    <x v="5"/>
    <s v="OTROS ING."/>
    <m/>
  </r>
  <r>
    <x v="37"/>
    <x v="37"/>
    <x v="4"/>
    <x v="22"/>
    <x v="26"/>
    <n v="12854038"/>
    <n v="15842915"/>
    <x v="1"/>
    <x v="1"/>
    <x v="1"/>
    <m/>
    <m/>
  </r>
  <r>
    <x v="37"/>
    <x v="37"/>
    <x v="4"/>
    <x v="23"/>
    <x v="27"/>
    <m/>
    <m/>
    <x v="1"/>
    <x v="1"/>
    <x v="1"/>
    <m/>
    <m/>
  </r>
  <r>
    <x v="37"/>
    <x v="37"/>
    <x v="21"/>
    <x v="24"/>
    <x v="28"/>
    <n v="742498"/>
    <n v="443512"/>
    <x v="0"/>
    <x v="2"/>
    <x v="6"/>
    <s v="OTROS ING."/>
    <m/>
  </r>
  <r>
    <x v="37"/>
    <x v="37"/>
    <x v="22"/>
    <x v="25"/>
    <x v="29"/>
    <n v="0"/>
    <n v="0"/>
    <x v="0"/>
    <x v="2"/>
    <x v="6"/>
    <s v="ING MERCADEO"/>
    <s v="ING MERCADEO"/>
  </r>
  <r>
    <x v="37"/>
    <x v="37"/>
    <x v="23"/>
    <x v="26"/>
    <x v="8"/>
    <n v="0"/>
    <n v="0"/>
    <x v="0"/>
    <x v="2"/>
    <x v="6"/>
    <s v="ING.SALUD"/>
    <s v="EPS-S"/>
  </r>
  <r>
    <x v="37"/>
    <x v="37"/>
    <x v="24"/>
    <x v="27"/>
    <x v="9"/>
    <n v="0"/>
    <n v="0"/>
    <x v="0"/>
    <x v="2"/>
    <x v="6"/>
    <s v="ING.SALUD"/>
    <s v="IPS"/>
  </r>
  <r>
    <x v="37"/>
    <x v="37"/>
    <x v="25"/>
    <x v="28"/>
    <x v="10"/>
    <n v="0"/>
    <n v="0"/>
    <x v="0"/>
    <x v="2"/>
    <x v="6"/>
    <s v="ING.SALUD"/>
    <s v="EPS"/>
  </r>
  <r>
    <x v="37"/>
    <x v="37"/>
    <x v="26"/>
    <x v="29"/>
    <x v="11"/>
    <n v="0"/>
    <n v="0"/>
    <x v="0"/>
    <x v="2"/>
    <x v="6"/>
    <s v="ING.SALUD"/>
    <s v="MED-PRE"/>
  </r>
  <r>
    <x v="37"/>
    <x v="37"/>
    <x v="27"/>
    <x v="30"/>
    <x v="14"/>
    <n v="0"/>
    <n v="0"/>
    <x v="0"/>
    <x v="2"/>
    <x v="6"/>
    <s v="ING -SERV-SOC"/>
    <m/>
  </r>
  <r>
    <x v="37"/>
    <x v="37"/>
    <x v="28"/>
    <x v="31"/>
    <x v="15"/>
    <n v="18464"/>
    <n v="8033"/>
    <x v="0"/>
    <x v="2"/>
    <x v="6"/>
    <s v="ING -SERV-SOC"/>
    <m/>
  </r>
  <r>
    <x v="37"/>
    <x v="37"/>
    <x v="29"/>
    <x v="32"/>
    <x v="30"/>
    <n v="22722"/>
    <n v="11006"/>
    <x v="0"/>
    <x v="2"/>
    <x v="6"/>
    <s v="ING -SERV-SOC"/>
    <m/>
  </r>
  <r>
    <x v="37"/>
    <x v="37"/>
    <x v="30"/>
    <x v="33"/>
    <x v="17"/>
    <n v="0"/>
    <n v="0"/>
    <x v="0"/>
    <x v="2"/>
    <x v="6"/>
    <s v="ING -SERV-SOC"/>
    <m/>
  </r>
  <r>
    <x v="37"/>
    <x v="37"/>
    <x v="31"/>
    <x v="34"/>
    <x v="18"/>
    <n v="0"/>
    <n v="0"/>
    <x v="0"/>
    <x v="2"/>
    <x v="6"/>
    <s v="ING -SERV-SOC"/>
    <m/>
  </r>
  <r>
    <x v="37"/>
    <x v="37"/>
    <x v="32"/>
    <x v="35"/>
    <x v="19"/>
    <n v="37"/>
    <n v="0"/>
    <x v="0"/>
    <x v="2"/>
    <x v="6"/>
    <s v="ING -SERV-SOC"/>
    <m/>
  </r>
  <r>
    <x v="37"/>
    <x v="37"/>
    <x v="33"/>
    <x v="36"/>
    <x v="20"/>
    <n v="4010"/>
    <n v="5393"/>
    <x v="0"/>
    <x v="2"/>
    <x v="6"/>
    <s v="ING -SERV-SOC"/>
    <m/>
  </r>
  <r>
    <x v="37"/>
    <x v="37"/>
    <x v="34"/>
    <x v="37"/>
    <x v="21"/>
    <n v="70"/>
    <n v="2173"/>
    <x v="0"/>
    <x v="2"/>
    <x v="6"/>
    <s v="ING -SERV-SOC"/>
    <s v="CREDITO SOCIAL"/>
  </r>
  <r>
    <x v="37"/>
    <x v="37"/>
    <x v="35"/>
    <x v="38"/>
    <x v="22"/>
    <n v="0"/>
    <n v="0"/>
    <x v="0"/>
    <x v="2"/>
    <x v="6"/>
    <s v="ING -SERV-SOC"/>
    <m/>
  </r>
  <r>
    <x v="37"/>
    <x v="37"/>
    <x v="36"/>
    <x v="39"/>
    <x v="23"/>
    <n v="0"/>
    <n v="312"/>
    <x v="0"/>
    <x v="2"/>
    <x v="6"/>
    <s v="ING -SERV-SOC"/>
    <m/>
  </r>
  <r>
    <x v="37"/>
    <x v="37"/>
    <x v="4"/>
    <x v="40"/>
    <x v="31"/>
    <n v="787801"/>
    <n v="470429"/>
    <x v="1"/>
    <x v="1"/>
    <x v="1"/>
    <m/>
    <m/>
  </r>
  <r>
    <x v="37"/>
    <x v="37"/>
    <x v="4"/>
    <x v="5"/>
    <x v="32"/>
    <m/>
    <m/>
    <x v="1"/>
    <x v="1"/>
    <x v="1"/>
    <m/>
    <m/>
  </r>
  <r>
    <x v="37"/>
    <x v="37"/>
    <x v="37"/>
    <x v="41"/>
    <x v="33"/>
    <n v="13641839"/>
    <n v="16313344"/>
    <x v="1"/>
    <x v="1"/>
    <x v="1"/>
    <m/>
    <m/>
  </r>
  <r>
    <x v="38"/>
    <x v="38"/>
    <x v="0"/>
    <x v="0"/>
    <x v="0"/>
    <n v="6497936"/>
    <n v="7347787"/>
    <x v="0"/>
    <x v="0"/>
    <x v="0"/>
    <s v="EMPR. AFILIADAS 4%"/>
    <m/>
  </r>
  <r>
    <x v="38"/>
    <x v="38"/>
    <x v="1"/>
    <x v="1"/>
    <x v="1"/>
    <n v="9838"/>
    <n v="15122"/>
    <x v="0"/>
    <x v="0"/>
    <x v="0"/>
    <s v="OTROS ING."/>
    <m/>
  </r>
  <r>
    <x v="38"/>
    <x v="38"/>
    <x v="2"/>
    <x v="2"/>
    <x v="2"/>
    <n v="0"/>
    <n v="102"/>
    <x v="0"/>
    <x v="0"/>
    <x v="0"/>
    <s v="OTROS ING."/>
    <m/>
  </r>
  <r>
    <x v="38"/>
    <x v="38"/>
    <x v="3"/>
    <x v="3"/>
    <x v="3"/>
    <n v="0"/>
    <n v="0"/>
    <x v="0"/>
    <x v="0"/>
    <x v="0"/>
    <s v="OTROS ING."/>
    <m/>
  </r>
  <r>
    <x v="38"/>
    <x v="38"/>
    <x v="4"/>
    <x v="4"/>
    <x v="4"/>
    <n v="6507774"/>
    <n v="7363011"/>
    <x v="1"/>
    <x v="1"/>
    <x v="1"/>
    <m/>
    <m/>
  </r>
  <r>
    <x v="38"/>
    <x v="38"/>
    <x v="4"/>
    <x v="5"/>
    <x v="5"/>
    <m/>
    <m/>
    <x v="1"/>
    <x v="1"/>
    <x v="1"/>
    <m/>
    <m/>
  </r>
  <r>
    <x v="38"/>
    <x v="38"/>
    <x v="5"/>
    <x v="6"/>
    <x v="6"/>
    <n v="0"/>
    <n v="0"/>
    <x v="0"/>
    <x v="0"/>
    <x v="2"/>
    <s v="ING MERCADEO"/>
    <s v="ING MERCADEO"/>
  </r>
  <r>
    <x v="38"/>
    <x v="38"/>
    <x v="4"/>
    <x v="5"/>
    <x v="7"/>
    <m/>
    <m/>
    <x v="1"/>
    <x v="1"/>
    <x v="1"/>
    <m/>
    <m/>
  </r>
  <r>
    <x v="38"/>
    <x v="38"/>
    <x v="6"/>
    <x v="7"/>
    <x v="8"/>
    <n v="0"/>
    <n v="0"/>
    <x v="0"/>
    <x v="0"/>
    <x v="3"/>
    <s v="ING.SALUD"/>
    <s v="EPS-S"/>
  </r>
  <r>
    <x v="38"/>
    <x v="38"/>
    <x v="7"/>
    <x v="8"/>
    <x v="9"/>
    <n v="0"/>
    <n v="0"/>
    <x v="0"/>
    <x v="0"/>
    <x v="3"/>
    <s v="ING.SALUD"/>
    <s v="IPS"/>
  </r>
  <r>
    <x v="38"/>
    <x v="38"/>
    <x v="8"/>
    <x v="9"/>
    <x v="10"/>
    <n v="0"/>
    <n v="0"/>
    <x v="0"/>
    <x v="0"/>
    <x v="3"/>
    <s v="ING.SALUD"/>
    <s v="EPS"/>
  </r>
  <r>
    <x v="38"/>
    <x v="38"/>
    <x v="9"/>
    <x v="10"/>
    <x v="11"/>
    <n v="0"/>
    <n v="0"/>
    <x v="0"/>
    <x v="0"/>
    <x v="3"/>
    <s v="ING.SALUD"/>
    <s v="MED-PRE"/>
  </r>
  <r>
    <x v="38"/>
    <x v="38"/>
    <x v="4"/>
    <x v="5"/>
    <x v="12"/>
    <n v="0"/>
    <n v="0"/>
    <x v="1"/>
    <x v="1"/>
    <x v="1"/>
    <m/>
    <m/>
  </r>
  <r>
    <x v="38"/>
    <x v="38"/>
    <x v="4"/>
    <x v="5"/>
    <x v="13"/>
    <m/>
    <m/>
    <x v="1"/>
    <x v="1"/>
    <x v="1"/>
    <m/>
    <m/>
  </r>
  <r>
    <x v="38"/>
    <x v="38"/>
    <x v="10"/>
    <x v="11"/>
    <x v="14"/>
    <n v="0"/>
    <n v="0"/>
    <x v="0"/>
    <x v="0"/>
    <x v="4"/>
    <s v="ING -SERV-SOC"/>
    <m/>
  </r>
  <r>
    <x v="38"/>
    <x v="38"/>
    <x v="11"/>
    <x v="12"/>
    <x v="15"/>
    <n v="961601"/>
    <n v="851239"/>
    <x v="0"/>
    <x v="0"/>
    <x v="4"/>
    <s v="ING -SERV-SOC"/>
    <m/>
  </r>
  <r>
    <x v="38"/>
    <x v="38"/>
    <x v="12"/>
    <x v="13"/>
    <x v="16"/>
    <n v="190352"/>
    <n v="175810"/>
    <x v="0"/>
    <x v="0"/>
    <x v="4"/>
    <s v="ING -SERV-SOC"/>
    <m/>
  </r>
  <r>
    <x v="38"/>
    <x v="38"/>
    <x v="13"/>
    <x v="14"/>
    <x v="17"/>
    <n v="36912"/>
    <n v="59195"/>
    <x v="0"/>
    <x v="0"/>
    <x v="4"/>
    <s v="ING -SERV-SOC"/>
    <m/>
  </r>
  <r>
    <x v="38"/>
    <x v="38"/>
    <x v="14"/>
    <x v="15"/>
    <x v="18"/>
    <n v="0"/>
    <n v="0"/>
    <x v="0"/>
    <x v="0"/>
    <x v="4"/>
    <s v="ING -SERV-SOC"/>
    <m/>
  </r>
  <r>
    <x v="38"/>
    <x v="38"/>
    <x v="15"/>
    <x v="16"/>
    <x v="19"/>
    <n v="0"/>
    <n v="0"/>
    <x v="0"/>
    <x v="0"/>
    <x v="4"/>
    <s v="ING -SERV-SOC"/>
    <m/>
  </r>
  <r>
    <x v="38"/>
    <x v="38"/>
    <x v="16"/>
    <x v="17"/>
    <x v="20"/>
    <n v="257791"/>
    <n v="357541"/>
    <x v="0"/>
    <x v="0"/>
    <x v="4"/>
    <s v="ING -SERV-SOC"/>
    <m/>
  </r>
  <r>
    <x v="38"/>
    <x v="38"/>
    <x v="17"/>
    <x v="18"/>
    <x v="21"/>
    <n v="128652"/>
    <n v="153169"/>
    <x v="0"/>
    <x v="0"/>
    <x v="4"/>
    <s v="ING -SERV-SOC"/>
    <s v="CREDITO SOCIAL"/>
  </r>
  <r>
    <x v="38"/>
    <x v="38"/>
    <x v="18"/>
    <x v="19"/>
    <x v="22"/>
    <n v="0"/>
    <n v="0"/>
    <x v="0"/>
    <x v="0"/>
    <x v="4"/>
    <s v="ING -SERV-SOC"/>
    <m/>
  </r>
  <r>
    <x v="38"/>
    <x v="38"/>
    <x v="19"/>
    <x v="20"/>
    <x v="23"/>
    <n v="214447"/>
    <n v="358325"/>
    <x v="0"/>
    <x v="0"/>
    <x v="4"/>
    <s v="ING -SERV-SOC"/>
    <m/>
  </r>
  <r>
    <x v="38"/>
    <x v="38"/>
    <x v="4"/>
    <x v="5"/>
    <x v="24"/>
    <n v="1789755"/>
    <n v="1955279"/>
    <x v="1"/>
    <x v="1"/>
    <x v="1"/>
    <m/>
    <m/>
  </r>
  <r>
    <x v="38"/>
    <x v="38"/>
    <x v="20"/>
    <x v="21"/>
    <x v="25"/>
    <n v="0"/>
    <n v="0"/>
    <x v="0"/>
    <x v="0"/>
    <x v="5"/>
    <s v="OTROS ING."/>
    <m/>
  </r>
  <r>
    <x v="38"/>
    <x v="38"/>
    <x v="4"/>
    <x v="22"/>
    <x v="26"/>
    <n v="8297529"/>
    <n v="9318290"/>
    <x v="1"/>
    <x v="1"/>
    <x v="1"/>
    <m/>
    <m/>
  </r>
  <r>
    <x v="38"/>
    <x v="38"/>
    <x v="4"/>
    <x v="23"/>
    <x v="27"/>
    <m/>
    <m/>
    <x v="1"/>
    <x v="1"/>
    <x v="1"/>
    <m/>
    <m/>
  </r>
  <r>
    <x v="38"/>
    <x v="38"/>
    <x v="21"/>
    <x v="24"/>
    <x v="28"/>
    <n v="99461"/>
    <n v="71782"/>
    <x v="0"/>
    <x v="2"/>
    <x v="6"/>
    <s v="OTROS ING."/>
    <m/>
  </r>
  <r>
    <x v="38"/>
    <x v="38"/>
    <x v="22"/>
    <x v="25"/>
    <x v="29"/>
    <n v="0"/>
    <n v="0"/>
    <x v="0"/>
    <x v="2"/>
    <x v="6"/>
    <s v="ING MERCADEO"/>
    <s v="ING MERCADEO"/>
  </r>
  <r>
    <x v="38"/>
    <x v="38"/>
    <x v="23"/>
    <x v="26"/>
    <x v="8"/>
    <n v="0"/>
    <n v="0"/>
    <x v="0"/>
    <x v="2"/>
    <x v="6"/>
    <s v="ING.SALUD"/>
    <s v="EPS-S"/>
  </r>
  <r>
    <x v="38"/>
    <x v="38"/>
    <x v="24"/>
    <x v="27"/>
    <x v="9"/>
    <n v="0"/>
    <n v="0"/>
    <x v="0"/>
    <x v="2"/>
    <x v="6"/>
    <s v="ING.SALUD"/>
    <s v="IPS"/>
  </r>
  <r>
    <x v="38"/>
    <x v="38"/>
    <x v="25"/>
    <x v="28"/>
    <x v="10"/>
    <n v="0"/>
    <n v="0"/>
    <x v="0"/>
    <x v="2"/>
    <x v="6"/>
    <s v="ING.SALUD"/>
    <s v="EPS"/>
  </r>
  <r>
    <x v="38"/>
    <x v="38"/>
    <x v="26"/>
    <x v="29"/>
    <x v="11"/>
    <n v="0"/>
    <n v="0"/>
    <x v="0"/>
    <x v="2"/>
    <x v="6"/>
    <s v="ING.SALUD"/>
    <s v="MED-PRE"/>
  </r>
  <r>
    <x v="38"/>
    <x v="38"/>
    <x v="27"/>
    <x v="30"/>
    <x v="14"/>
    <n v="0"/>
    <n v="0"/>
    <x v="0"/>
    <x v="2"/>
    <x v="6"/>
    <s v="ING -SERV-SOC"/>
    <m/>
  </r>
  <r>
    <x v="38"/>
    <x v="38"/>
    <x v="28"/>
    <x v="31"/>
    <x v="15"/>
    <n v="17489"/>
    <n v="10179"/>
    <x v="0"/>
    <x v="2"/>
    <x v="6"/>
    <s v="ING -SERV-SOC"/>
    <m/>
  </r>
  <r>
    <x v="38"/>
    <x v="38"/>
    <x v="29"/>
    <x v="32"/>
    <x v="30"/>
    <n v="0"/>
    <n v="1067"/>
    <x v="0"/>
    <x v="2"/>
    <x v="6"/>
    <s v="ING -SERV-SOC"/>
    <m/>
  </r>
  <r>
    <x v="38"/>
    <x v="38"/>
    <x v="30"/>
    <x v="33"/>
    <x v="17"/>
    <n v="0"/>
    <n v="0"/>
    <x v="0"/>
    <x v="2"/>
    <x v="6"/>
    <s v="ING -SERV-SOC"/>
    <m/>
  </r>
  <r>
    <x v="38"/>
    <x v="38"/>
    <x v="31"/>
    <x v="34"/>
    <x v="18"/>
    <n v="0"/>
    <n v="0"/>
    <x v="0"/>
    <x v="2"/>
    <x v="6"/>
    <s v="ING -SERV-SOC"/>
    <m/>
  </r>
  <r>
    <x v="38"/>
    <x v="38"/>
    <x v="32"/>
    <x v="35"/>
    <x v="19"/>
    <n v="0"/>
    <n v="0"/>
    <x v="0"/>
    <x v="2"/>
    <x v="6"/>
    <s v="ING -SERV-SOC"/>
    <m/>
  </r>
  <r>
    <x v="38"/>
    <x v="38"/>
    <x v="33"/>
    <x v="36"/>
    <x v="20"/>
    <n v="83839"/>
    <n v="17728"/>
    <x v="0"/>
    <x v="2"/>
    <x v="6"/>
    <s v="ING -SERV-SOC"/>
    <m/>
  </r>
  <r>
    <x v="38"/>
    <x v="38"/>
    <x v="34"/>
    <x v="37"/>
    <x v="21"/>
    <n v="161"/>
    <n v="532"/>
    <x v="0"/>
    <x v="2"/>
    <x v="6"/>
    <s v="ING -SERV-SOC"/>
    <s v="CREDITO SOCIAL"/>
  </r>
  <r>
    <x v="38"/>
    <x v="38"/>
    <x v="35"/>
    <x v="38"/>
    <x v="22"/>
    <n v="380"/>
    <n v="0"/>
    <x v="0"/>
    <x v="2"/>
    <x v="6"/>
    <s v="ING -SERV-SOC"/>
    <m/>
  </r>
  <r>
    <x v="38"/>
    <x v="38"/>
    <x v="36"/>
    <x v="39"/>
    <x v="23"/>
    <n v="0"/>
    <n v="5359"/>
    <x v="0"/>
    <x v="2"/>
    <x v="6"/>
    <s v="ING -SERV-SOC"/>
    <m/>
  </r>
  <r>
    <x v="38"/>
    <x v="38"/>
    <x v="4"/>
    <x v="40"/>
    <x v="31"/>
    <n v="201330"/>
    <n v="106647"/>
    <x v="1"/>
    <x v="1"/>
    <x v="1"/>
    <m/>
    <m/>
  </r>
  <r>
    <x v="38"/>
    <x v="38"/>
    <x v="4"/>
    <x v="5"/>
    <x v="32"/>
    <m/>
    <m/>
    <x v="1"/>
    <x v="1"/>
    <x v="1"/>
    <m/>
    <m/>
  </r>
  <r>
    <x v="38"/>
    <x v="38"/>
    <x v="37"/>
    <x v="41"/>
    <x v="33"/>
    <n v="8498859"/>
    <n v="9424937"/>
    <x v="1"/>
    <x v="1"/>
    <x v="1"/>
    <m/>
    <m/>
  </r>
  <r>
    <x v="39"/>
    <x v="39"/>
    <x v="0"/>
    <x v="0"/>
    <x v="0"/>
    <n v="2729727"/>
    <n v="2930739"/>
    <x v="0"/>
    <x v="0"/>
    <x v="0"/>
    <s v="EMPR. AFILIADAS 4%"/>
    <m/>
  </r>
  <r>
    <x v="39"/>
    <x v="39"/>
    <x v="1"/>
    <x v="1"/>
    <x v="1"/>
    <n v="5399"/>
    <n v="7685"/>
    <x v="0"/>
    <x v="0"/>
    <x v="0"/>
    <s v="OTROS ING."/>
    <m/>
  </r>
  <r>
    <x v="39"/>
    <x v="39"/>
    <x v="2"/>
    <x v="2"/>
    <x v="2"/>
    <n v="0"/>
    <n v="0"/>
    <x v="0"/>
    <x v="0"/>
    <x v="0"/>
    <s v="OTROS ING."/>
    <m/>
  </r>
  <r>
    <x v="39"/>
    <x v="39"/>
    <x v="3"/>
    <x v="3"/>
    <x v="3"/>
    <n v="0"/>
    <n v="0"/>
    <x v="0"/>
    <x v="0"/>
    <x v="0"/>
    <s v="OTROS ING."/>
    <m/>
  </r>
  <r>
    <x v="39"/>
    <x v="39"/>
    <x v="4"/>
    <x v="4"/>
    <x v="4"/>
    <n v="2735126"/>
    <n v="2938424"/>
    <x v="1"/>
    <x v="1"/>
    <x v="1"/>
    <m/>
    <m/>
  </r>
  <r>
    <x v="39"/>
    <x v="39"/>
    <x v="4"/>
    <x v="5"/>
    <x v="5"/>
    <m/>
    <m/>
    <x v="1"/>
    <x v="1"/>
    <x v="1"/>
    <m/>
    <m/>
  </r>
  <r>
    <x v="39"/>
    <x v="39"/>
    <x v="5"/>
    <x v="6"/>
    <x v="6"/>
    <n v="0"/>
    <n v="0"/>
    <x v="0"/>
    <x v="0"/>
    <x v="2"/>
    <s v="ING MERCADEO"/>
    <s v="ING MERCADEO"/>
  </r>
  <r>
    <x v="39"/>
    <x v="39"/>
    <x v="4"/>
    <x v="5"/>
    <x v="7"/>
    <m/>
    <m/>
    <x v="1"/>
    <x v="1"/>
    <x v="1"/>
    <m/>
    <m/>
  </r>
  <r>
    <x v="39"/>
    <x v="39"/>
    <x v="6"/>
    <x v="7"/>
    <x v="8"/>
    <n v="0"/>
    <n v="0"/>
    <x v="0"/>
    <x v="0"/>
    <x v="3"/>
    <s v="ING.SALUD"/>
    <s v="EPS-S"/>
  </r>
  <r>
    <x v="39"/>
    <x v="39"/>
    <x v="7"/>
    <x v="8"/>
    <x v="9"/>
    <n v="0"/>
    <n v="0"/>
    <x v="0"/>
    <x v="0"/>
    <x v="3"/>
    <s v="ING.SALUD"/>
    <s v="IPS"/>
  </r>
  <r>
    <x v="39"/>
    <x v="39"/>
    <x v="8"/>
    <x v="9"/>
    <x v="10"/>
    <n v="0"/>
    <n v="0"/>
    <x v="0"/>
    <x v="0"/>
    <x v="3"/>
    <s v="ING.SALUD"/>
    <s v="EPS"/>
  </r>
  <r>
    <x v="39"/>
    <x v="39"/>
    <x v="9"/>
    <x v="10"/>
    <x v="11"/>
    <n v="0"/>
    <n v="0"/>
    <x v="0"/>
    <x v="0"/>
    <x v="3"/>
    <s v="ING.SALUD"/>
    <s v="MED-PRE"/>
  </r>
  <r>
    <x v="39"/>
    <x v="39"/>
    <x v="4"/>
    <x v="5"/>
    <x v="12"/>
    <n v="0"/>
    <n v="0"/>
    <x v="1"/>
    <x v="1"/>
    <x v="1"/>
    <m/>
    <m/>
  </r>
  <r>
    <x v="39"/>
    <x v="39"/>
    <x v="4"/>
    <x v="5"/>
    <x v="13"/>
    <m/>
    <m/>
    <x v="1"/>
    <x v="1"/>
    <x v="1"/>
    <m/>
    <m/>
  </r>
  <r>
    <x v="39"/>
    <x v="39"/>
    <x v="10"/>
    <x v="11"/>
    <x v="14"/>
    <n v="0"/>
    <n v="0"/>
    <x v="0"/>
    <x v="0"/>
    <x v="4"/>
    <s v="ING -SERV-SOC"/>
    <m/>
  </r>
  <r>
    <x v="39"/>
    <x v="39"/>
    <x v="11"/>
    <x v="12"/>
    <x v="15"/>
    <n v="726411"/>
    <n v="758190"/>
    <x v="0"/>
    <x v="0"/>
    <x v="4"/>
    <s v="ING -SERV-SOC"/>
    <m/>
  </r>
  <r>
    <x v="39"/>
    <x v="39"/>
    <x v="12"/>
    <x v="13"/>
    <x v="16"/>
    <n v="139128"/>
    <n v="86946"/>
    <x v="0"/>
    <x v="0"/>
    <x v="4"/>
    <s v="ING -SERV-SOC"/>
    <m/>
  </r>
  <r>
    <x v="39"/>
    <x v="39"/>
    <x v="13"/>
    <x v="14"/>
    <x v="17"/>
    <n v="0"/>
    <n v="0"/>
    <x v="0"/>
    <x v="0"/>
    <x v="4"/>
    <s v="ING -SERV-SOC"/>
    <m/>
  </r>
  <r>
    <x v="39"/>
    <x v="39"/>
    <x v="14"/>
    <x v="15"/>
    <x v="18"/>
    <n v="0"/>
    <n v="0"/>
    <x v="0"/>
    <x v="0"/>
    <x v="4"/>
    <s v="ING -SERV-SOC"/>
    <m/>
  </r>
  <r>
    <x v="39"/>
    <x v="39"/>
    <x v="15"/>
    <x v="16"/>
    <x v="19"/>
    <n v="4024"/>
    <n v="2844"/>
    <x v="0"/>
    <x v="0"/>
    <x v="4"/>
    <s v="ING -SERV-SOC"/>
    <m/>
  </r>
  <r>
    <x v="39"/>
    <x v="39"/>
    <x v="16"/>
    <x v="17"/>
    <x v="20"/>
    <n v="535520"/>
    <n v="778836"/>
    <x v="0"/>
    <x v="0"/>
    <x v="4"/>
    <s v="ING -SERV-SOC"/>
    <m/>
  </r>
  <r>
    <x v="39"/>
    <x v="39"/>
    <x v="17"/>
    <x v="18"/>
    <x v="21"/>
    <n v="132096"/>
    <n v="159940"/>
    <x v="0"/>
    <x v="0"/>
    <x v="4"/>
    <s v="ING -SERV-SOC"/>
    <s v="CREDITO SOCIAL"/>
  </r>
  <r>
    <x v="39"/>
    <x v="39"/>
    <x v="18"/>
    <x v="19"/>
    <x v="22"/>
    <n v="0"/>
    <n v="0"/>
    <x v="0"/>
    <x v="0"/>
    <x v="4"/>
    <s v="ING -SERV-SOC"/>
    <m/>
  </r>
  <r>
    <x v="39"/>
    <x v="39"/>
    <x v="19"/>
    <x v="20"/>
    <x v="23"/>
    <n v="0"/>
    <n v="0"/>
    <x v="0"/>
    <x v="0"/>
    <x v="4"/>
    <s v="ING -SERV-SOC"/>
    <m/>
  </r>
  <r>
    <x v="39"/>
    <x v="39"/>
    <x v="4"/>
    <x v="5"/>
    <x v="24"/>
    <n v="1537179"/>
    <n v="1786756"/>
    <x v="1"/>
    <x v="1"/>
    <x v="1"/>
    <m/>
    <m/>
  </r>
  <r>
    <x v="39"/>
    <x v="39"/>
    <x v="20"/>
    <x v="21"/>
    <x v="25"/>
    <n v="0"/>
    <n v="0"/>
    <x v="0"/>
    <x v="0"/>
    <x v="5"/>
    <s v="OTROS ING."/>
    <m/>
  </r>
  <r>
    <x v="39"/>
    <x v="39"/>
    <x v="4"/>
    <x v="22"/>
    <x v="26"/>
    <n v="4272305"/>
    <n v="4725180"/>
    <x v="1"/>
    <x v="1"/>
    <x v="1"/>
    <m/>
    <m/>
  </r>
  <r>
    <x v="39"/>
    <x v="39"/>
    <x v="4"/>
    <x v="23"/>
    <x v="27"/>
    <m/>
    <m/>
    <x v="1"/>
    <x v="1"/>
    <x v="1"/>
    <m/>
    <m/>
  </r>
  <r>
    <x v="39"/>
    <x v="39"/>
    <x v="21"/>
    <x v="24"/>
    <x v="28"/>
    <n v="36171"/>
    <n v="37742"/>
    <x v="0"/>
    <x v="2"/>
    <x v="6"/>
    <s v="OTROS ING."/>
    <m/>
  </r>
  <r>
    <x v="39"/>
    <x v="39"/>
    <x v="22"/>
    <x v="25"/>
    <x v="29"/>
    <n v="0"/>
    <n v="0"/>
    <x v="0"/>
    <x v="2"/>
    <x v="6"/>
    <s v="ING MERCADEO"/>
    <s v="ING MERCADEO"/>
  </r>
  <r>
    <x v="39"/>
    <x v="39"/>
    <x v="23"/>
    <x v="26"/>
    <x v="8"/>
    <n v="0"/>
    <n v="0"/>
    <x v="0"/>
    <x v="2"/>
    <x v="6"/>
    <s v="ING.SALUD"/>
    <s v="EPS-S"/>
  </r>
  <r>
    <x v="39"/>
    <x v="39"/>
    <x v="24"/>
    <x v="27"/>
    <x v="9"/>
    <n v="0"/>
    <n v="0"/>
    <x v="0"/>
    <x v="2"/>
    <x v="6"/>
    <s v="ING.SALUD"/>
    <s v="IPS"/>
  </r>
  <r>
    <x v="39"/>
    <x v="39"/>
    <x v="25"/>
    <x v="28"/>
    <x v="10"/>
    <n v="0"/>
    <n v="0"/>
    <x v="0"/>
    <x v="2"/>
    <x v="6"/>
    <s v="ING.SALUD"/>
    <s v="EPS"/>
  </r>
  <r>
    <x v="39"/>
    <x v="39"/>
    <x v="26"/>
    <x v="29"/>
    <x v="11"/>
    <n v="0"/>
    <n v="0"/>
    <x v="0"/>
    <x v="2"/>
    <x v="6"/>
    <s v="ING.SALUD"/>
    <s v="MED-PRE"/>
  </r>
  <r>
    <x v="39"/>
    <x v="39"/>
    <x v="27"/>
    <x v="30"/>
    <x v="14"/>
    <n v="0"/>
    <n v="0"/>
    <x v="0"/>
    <x v="2"/>
    <x v="6"/>
    <s v="ING -SERV-SOC"/>
    <m/>
  </r>
  <r>
    <x v="39"/>
    <x v="39"/>
    <x v="28"/>
    <x v="31"/>
    <x v="15"/>
    <n v="3181"/>
    <n v="5641"/>
    <x v="0"/>
    <x v="2"/>
    <x v="6"/>
    <s v="ING -SERV-SOC"/>
    <m/>
  </r>
  <r>
    <x v="39"/>
    <x v="39"/>
    <x v="29"/>
    <x v="32"/>
    <x v="30"/>
    <n v="0"/>
    <n v="0"/>
    <x v="0"/>
    <x v="2"/>
    <x v="6"/>
    <s v="ING -SERV-SOC"/>
    <m/>
  </r>
  <r>
    <x v="39"/>
    <x v="39"/>
    <x v="30"/>
    <x v="33"/>
    <x v="17"/>
    <n v="0"/>
    <n v="0"/>
    <x v="0"/>
    <x v="2"/>
    <x v="6"/>
    <s v="ING -SERV-SOC"/>
    <m/>
  </r>
  <r>
    <x v="39"/>
    <x v="39"/>
    <x v="31"/>
    <x v="34"/>
    <x v="18"/>
    <n v="0"/>
    <n v="0"/>
    <x v="0"/>
    <x v="2"/>
    <x v="6"/>
    <s v="ING -SERV-SOC"/>
    <m/>
  </r>
  <r>
    <x v="39"/>
    <x v="39"/>
    <x v="32"/>
    <x v="35"/>
    <x v="19"/>
    <n v="0"/>
    <n v="0"/>
    <x v="0"/>
    <x v="2"/>
    <x v="6"/>
    <s v="ING -SERV-SOC"/>
    <m/>
  </r>
  <r>
    <x v="39"/>
    <x v="39"/>
    <x v="33"/>
    <x v="36"/>
    <x v="20"/>
    <n v="9556"/>
    <n v="5098"/>
    <x v="0"/>
    <x v="2"/>
    <x v="6"/>
    <s v="ING -SERV-SOC"/>
    <m/>
  </r>
  <r>
    <x v="39"/>
    <x v="39"/>
    <x v="34"/>
    <x v="37"/>
    <x v="21"/>
    <n v="0"/>
    <n v="0"/>
    <x v="0"/>
    <x v="2"/>
    <x v="6"/>
    <s v="ING -SERV-SOC"/>
    <s v="CREDITO SOCIAL"/>
  </r>
  <r>
    <x v="39"/>
    <x v="39"/>
    <x v="35"/>
    <x v="38"/>
    <x v="22"/>
    <n v="0"/>
    <n v="0"/>
    <x v="0"/>
    <x v="2"/>
    <x v="6"/>
    <s v="ING -SERV-SOC"/>
    <m/>
  </r>
  <r>
    <x v="39"/>
    <x v="39"/>
    <x v="36"/>
    <x v="39"/>
    <x v="23"/>
    <n v="0"/>
    <n v="0"/>
    <x v="0"/>
    <x v="2"/>
    <x v="6"/>
    <s v="ING -SERV-SOC"/>
    <m/>
  </r>
  <r>
    <x v="39"/>
    <x v="39"/>
    <x v="4"/>
    <x v="40"/>
    <x v="31"/>
    <n v="48908"/>
    <n v="48481"/>
    <x v="1"/>
    <x v="1"/>
    <x v="1"/>
    <m/>
    <m/>
  </r>
  <r>
    <x v="39"/>
    <x v="39"/>
    <x v="4"/>
    <x v="5"/>
    <x v="32"/>
    <m/>
    <m/>
    <x v="1"/>
    <x v="1"/>
    <x v="1"/>
    <m/>
    <m/>
  </r>
  <r>
    <x v="39"/>
    <x v="39"/>
    <x v="37"/>
    <x v="41"/>
    <x v="33"/>
    <n v="4321213"/>
    <n v="4773661"/>
    <x v="1"/>
    <x v="1"/>
    <x v="1"/>
    <m/>
    <m/>
  </r>
  <r>
    <x v="40"/>
    <x v="40"/>
    <x v="0"/>
    <x v="0"/>
    <x v="0"/>
    <n v="12414171"/>
    <n v="13472932"/>
    <x v="0"/>
    <x v="0"/>
    <x v="0"/>
    <s v="EMPR. AFILIADAS 4%"/>
    <m/>
  </r>
  <r>
    <x v="40"/>
    <x v="40"/>
    <x v="1"/>
    <x v="1"/>
    <x v="1"/>
    <n v="10151"/>
    <n v="6616"/>
    <x v="0"/>
    <x v="0"/>
    <x v="0"/>
    <s v="OTROS ING."/>
    <m/>
  </r>
  <r>
    <x v="40"/>
    <x v="40"/>
    <x v="2"/>
    <x v="2"/>
    <x v="2"/>
    <n v="0"/>
    <n v="106"/>
    <x v="0"/>
    <x v="0"/>
    <x v="0"/>
    <s v="OTROS ING."/>
    <m/>
  </r>
  <r>
    <x v="40"/>
    <x v="40"/>
    <x v="3"/>
    <x v="3"/>
    <x v="3"/>
    <n v="0"/>
    <n v="0"/>
    <x v="0"/>
    <x v="0"/>
    <x v="0"/>
    <s v="OTROS ING."/>
    <m/>
  </r>
  <r>
    <x v="40"/>
    <x v="40"/>
    <x v="4"/>
    <x v="4"/>
    <x v="4"/>
    <n v="12424322"/>
    <n v="13479654"/>
    <x v="1"/>
    <x v="1"/>
    <x v="1"/>
    <m/>
    <m/>
  </r>
  <r>
    <x v="40"/>
    <x v="40"/>
    <x v="4"/>
    <x v="5"/>
    <x v="5"/>
    <m/>
    <m/>
    <x v="1"/>
    <x v="1"/>
    <x v="1"/>
    <m/>
    <m/>
  </r>
  <r>
    <x v="40"/>
    <x v="40"/>
    <x v="5"/>
    <x v="6"/>
    <x v="6"/>
    <n v="0"/>
    <n v="0"/>
    <x v="0"/>
    <x v="0"/>
    <x v="2"/>
    <s v="ING MERCADEO"/>
    <s v="ING MERCADEO"/>
  </r>
  <r>
    <x v="40"/>
    <x v="40"/>
    <x v="4"/>
    <x v="5"/>
    <x v="7"/>
    <m/>
    <m/>
    <x v="1"/>
    <x v="1"/>
    <x v="1"/>
    <m/>
    <m/>
  </r>
  <r>
    <x v="40"/>
    <x v="40"/>
    <x v="6"/>
    <x v="7"/>
    <x v="8"/>
    <n v="0"/>
    <n v="0"/>
    <x v="0"/>
    <x v="0"/>
    <x v="3"/>
    <s v="ING.SALUD"/>
    <s v="EPS-S"/>
  </r>
  <r>
    <x v="40"/>
    <x v="40"/>
    <x v="7"/>
    <x v="8"/>
    <x v="9"/>
    <n v="148321"/>
    <n v="138456"/>
    <x v="0"/>
    <x v="0"/>
    <x v="3"/>
    <s v="ING.SALUD"/>
    <s v="IPS"/>
  </r>
  <r>
    <x v="40"/>
    <x v="40"/>
    <x v="8"/>
    <x v="9"/>
    <x v="10"/>
    <n v="0"/>
    <n v="0"/>
    <x v="0"/>
    <x v="0"/>
    <x v="3"/>
    <s v="ING.SALUD"/>
    <s v="EPS"/>
  </r>
  <r>
    <x v="40"/>
    <x v="40"/>
    <x v="9"/>
    <x v="10"/>
    <x v="11"/>
    <n v="0"/>
    <n v="0"/>
    <x v="0"/>
    <x v="0"/>
    <x v="3"/>
    <s v="ING.SALUD"/>
    <s v="MED-PRE"/>
  </r>
  <r>
    <x v="40"/>
    <x v="40"/>
    <x v="4"/>
    <x v="5"/>
    <x v="12"/>
    <n v="148321"/>
    <n v="138456"/>
    <x v="1"/>
    <x v="1"/>
    <x v="1"/>
    <m/>
    <m/>
  </r>
  <r>
    <x v="40"/>
    <x v="40"/>
    <x v="4"/>
    <x v="5"/>
    <x v="13"/>
    <m/>
    <m/>
    <x v="1"/>
    <x v="1"/>
    <x v="1"/>
    <m/>
    <m/>
  </r>
  <r>
    <x v="40"/>
    <x v="40"/>
    <x v="10"/>
    <x v="11"/>
    <x v="14"/>
    <n v="0"/>
    <n v="0"/>
    <x v="0"/>
    <x v="0"/>
    <x v="4"/>
    <s v="ING -SERV-SOC"/>
    <m/>
  </r>
  <r>
    <x v="40"/>
    <x v="40"/>
    <x v="11"/>
    <x v="12"/>
    <x v="15"/>
    <n v="797503"/>
    <n v="874558"/>
    <x v="0"/>
    <x v="0"/>
    <x v="4"/>
    <s v="ING -SERV-SOC"/>
    <m/>
  </r>
  <r>
    <x v="40"/>
    <x v="40"/>
    <x v="12"/>
    <x v="13"/>
    <x v="16"/>
    <n v="163071"/>
    <n v="300870"/>
    <x v="0"/>
    <x v="0"/>
    <x v="4"/>
    <s v="ING -SERV-SOC"/>
    <m/>
  </r>
  <r>
    <x v="40"/>
    <x v="40"/>
    <x v="13"/>
    <x v="14"/>
    <x v="17"/>
    <n v="0"/>
    <n v="0"/>
    <x v="0"/>
    <x v="0"/>
    <x v="4"/>
    <s v="ING -SERV-SOC"/>
    <m/>
  </r>
  <r>
    <x v="40"/>
    <x v="40"/>
    <x v="14"/>
    <x v="15"/>
    <x v="18"/>
    <n v="0"/>
    <n v="0"/>
    <x v="0"/>
    <x v="0"/>
    <x v="4"/>
    <s v="ING -SERV-SOC"/>
    <m/>
  </r>
  <r>
    <x v="40"/>
    <x v="40"/>
    <x v="15"/>
    <x v="16"/>
    <x v="19"/>
    <n v="119985"/>
    <n v="185758"/>
    <x v="0"/>
    <x v="0"/>
    <x v="4"/>
    <s v="ING -SERV-SOC"/>
    <m/>
  </r>
  <r>
    <x v="40"/>
    <x v="40"/>
    <x v="16"/>
    <x v="17"/>
    <x v="20"/>
    <n v="568846"/>
    <n v="983015"/>
    <x v="0"/>
    <x v="0"/>
    <x v="4"/>
    <s v="ING -SERV-SOC"/>
    <m/>
  </r>
  <r>
    <x v="40"/>
    <x v="40"/>
    <x v="17"/>
    <x v="18"/>
    <x v="21"/>
    <n v="90953"/>
    <n v="117486"/>
    <x v="0"/>
    <x v="0"/>
    <x v="4"/>
    <s v="ING -SERV-SOC"/>
    <s v="CREDITO SOCIAL"/>
  </r>
  <r>
    <x v="40"/>
    <x v="40"/>
    <x v="18"/>
    <x v="19"/>
    <x v="22"/>
    <n v="0"/>
    <n v="0"/>
    <x v="0"/>
    <x v="0"/>
    <x v="4"/>
    <s v="ING -SERV-SOC"/>
    <m/>
  </r>
  <r>
    <x v="40"/>
    <x v="40"/>
    <x v="19"/>
    <x v="20"/>
    <x v="23"/>
    <n v="0"/>
    <n v="0"/>
    <x v="0"/>
    <x v="0"/>
    <x v="4"/>
    <s v="ING -SERV-SOC"/>
    <m/>
  </r>
  <r>
    <x v="40"/>
    <x v="40"/>
    <x v="4"/>
    <x v="5"/>
    <x v="24"/>
    <n v="1740358"/>
    <n v="2461687"/>
    <x v="1"/>
    <x v="1"/>
    <x v="1"/>
    <m/>
    <m/>
  </r>
  <r>
    <x v="40"/>
    <x v="40"/>
    <x v="20"/>
    <x v="21"/>
    <x v="25"/>
    <n v="0"/>
    <n v="0"/>
    <x v="0"/>
    <x v="0"/>
    <x v="5"/>
    <s v="OTROS ING."/>
    <m/>
  </r>
  <r>
    <x v="40"/>
    <x v="40"/>
    <x v="4"/>
    <x v="22"/>
    <x v="26"/>
    <n v="14313001"/>
    <n v="16079797"/>
    <x v="1"/>
    <x v="1"/>
    <x v="1"/>
    <m/>
    <m/>
  </r>
  <r>
    <x v="40"/>
    <x v="40"/>
    <x v="4"/>
    <x v="23"/>
    <x v="27"/>
    <m/>
    <m/>
    <x v="1"/>
    <x v="1"/>
    <x v="1"/>
    <m/>
    <m/>
  </r>
  <r>
    <x v="40"/>
    <x v="40"/>
    <x v="21"/>
    <x v="24"/>
    <x v="28"/>
    <n v="499996"/>
    <n v="528247"/>
    <x v="0"/>
    <x v="2"/>
    <x v="6"/>
    <s v="OTROS ING."/>
    <m/>
  </r>
  <r>
    <x v="40"/>
    <x v="40"/>
    <x v="22"/>
    <x v="25"/>
    <x v="29"/>
    <n v="0"/>
    <n v="0"/>
    <x v="0"/>
    <x v="2"/>
    <x v="6"/>
    <s v="ING MERCADEO"/>
    <s v="ING MERCADEO"/>
  </r>
  <r>
    <x v="40"/>
    <x v="40"/>
    <x v="23"/>
    <x v="26"/>
    <x v="8"/>
    <n v="0"/>
    <n v="0"/>
    <x v="0"/>
    <x v="2"/>
    <x v="6"/>
    <s v="ING.SALUD"/>
    <s v="EPS-S"/>
  </r>
  <r>
    <x v="40"/>
    <x v="40"/>
    <x v="24"/>
    <x v="27"/>
    <x v="9"/>
    <n v="20"/>
    <n v="257"/>
    <x v="0"/>
    <x v="2"/>
    <x v="6"/>
    <s v="ING.SALUD"/>
    <s v="IPS"/>
  </r>
  <r>
    <x v="40"/>
    <x v="40"/>
    <x v="25"/>
    <x v="28"/>
    <x v="10"/>
    <n v="0"/>
    <n v="0"/>
    <x v="0"/>
    <x v="2"/>
    <x v="6"/>
    <s v="ING.SALUD"/>
    <s v="EPS"/>
  </r>
  <r>
    <x v="40"/>
    <x v="40"/>
    <x v="26"/>
    <x v="29"/>
    <x v="11"/>
    <n v="0"/>
    <n v="0"/>
    <x v="0"/>
    <x v="2"/>
    <x v="6"/>
    <s v="ING.SALUD"/>
    <s v="MED-PRE"/>
  </r>
  <r>
    <x v="40"/>
    <x v="40"/>
    <x v="27"/>
    <x v="30"/>
    <x v="14"/>
    <n v="0"/>
    <n v="0"/>
    <x v="0"/>
    <x v="2"/>
    <x v="6"/>
    <s v="ING -SERV-SOC"/>
    <m/>
  </r>
  <r>
    <x v="40"/>
    <x v="40"/>
    <x v="28"/>
    <x v="31"/>
    <x v="15"/>
    <n v="6657"/>
    <n v="29568"/>
    <x v="0"/>
    <x v="2"/>
    <x v="6"/>
    <s v="ING -SERV-SOC"/>
    <m/>
  </r>
  <r>
    <x v="40"/>
    <x v="40"/>
    <x v="29"/>
    <x v="32"/>
    <x v="30"/>
    <n v="281"/>
    <n v="14260"/>
    <x v="0"/>
    <x v="2"/>
    <x v="6"/>
    <s v="ING -SERV-SOC"/>
    <m/>
  </r>
  <r>
    <x v="40"/>
    <x v="40"/>
    <x v="30"/>
    <x v="33"/>
    <x v="17"/>
    <n v="0"/>
    <n v="0"/>
    <x v="0"/>
    <x v="2"/>
    <x v="6"/>
    <s v="ING -SERV-SOC"/>
    <m/>
  </r>
  <r>
    <x v="40"/>
    <x v="40"/>
    <x v="31"/>
    <x v="34"/>
    <x v="18"/>
    <n v="0"/>
    <n v="0"/>
    <x v="0"/>
    <x v="2"/>
    <x v="6"/>
    <s v="ING -SERV-SOC"/>
    <m/>
  </r>
  <r>
    <x v="40"/>
    <x v="40"/>
    <x v="32"/>
    <x v="35"/>
    <x v="19"/>
    <n v="155"/>
    <n v="5000"/>
    <x v="0"/>
    <x v="2"/>
    <x v="6"/>
    <s v="ING -SERV-SOC"/>
    <m/>
  </r>
  <r>
    <x v="40"/>
    <x v="40"/>
    <x v="33"/>
    <x v="36"/>
    <x v="20"/>
    <n v="4826"/>
    <n v="23987"/>
    <x v="0"/>
    <x v="2"/>
    <x v="6"/>
    <s v="ING -SERV-SOC"/>
    <m/>
  </r>
  <r>
    <x v="40"/>
    <x v="40"/>
    <x v="34"/>
    <x v="37"/>
    <x v="21"/>
    <n v="9808"/>
    <n v="8541"/>
    <x v="0"/>
    <x v="2"/>
    <x v="6"/>
    <s v="ING -SERV-SOC"/>
    <s v="CREDITO SOCIAL"/>
  </r>
  <r>
    <x v="40"/>
    <x v="40"/>
    <x v="35"/>
    <x v="38"/>
    <x v="22"/>
    <n v="0"/>
    <n v="0"/>
    <x v="0"/>
    <x v="2"/>
    <x v="6"/>
    <s v="ING -SERV-SOC"/>
    <m/>
  </r>
  <r>
    <x v="40"/>
    <x v="40"/>
    <x v="36"/>
    <x v="39"/>
    <x v="23"/>
    <n v="0"/>
    <n v="0"/>
    <x v="0"/>
    <x v="2"/>
    <x v="6"/>
    <s v="ING -SERV-SOC"/>
    <m/>
  </r>
  <r>
    <x v="40"/>
    <x v="40"/>
    <x v="4"/>
    <x v="40"/>
    <x v="31"/>
    <n v="521743"/>
    <n v="609860"/>
    <x v="1"/>
    <x v="1"/>
    <x v="1"/>
    <m/>
    <m/>
  </r>
  <r>
    <x v="40"/>
    <x v="40"/>
    <x v="4"/>
    <x v="5"/>
    <x v="32"/>
    <m/>
    <m/>
    <x v="1"/>
    <x v="1"/>
    <x v="1"/>
    <m/>
    <m/>
  </r>
  <r>
    <x v="40"/>
    <x v="40"/>
    <x v="37"/>
    <x v="41"/>
    <x v="33"/>
    <n v="14834744"/>
    <n v="16689657"/>
    <x v="1"/>
    <x v="1"/>
    <x v="1"/>
    <m/>
    <m/>
  </r>
  <r>
    <x v="41"/>
    <x v="41"/>
    <x v="0"/>
    <x v="0"/>
    <x v="0"/>
    <n v="7068217"/>
    <n v="7593039"/>
    <x v="0"/>
    <x v="0"/>
    <x v="0"/>
    <s v="EMPR. AFILIADAS 4%"/>
    <m/>
  </r>
  <r>
    <x v="41"/>
    <x v="41"/>
    <x v="1"/>
    <x v="1"/>
    <x v="1"/>
    <n v="0"/>
    <n v="0"/>
    <x v="0"/>
    <x v="0"/>
    <x v="0"/>
    <s v="OTROS ING."/>
    <m/>
  </r>
  <r>
    <x v="41"/>
    <x v="41"/>
    <x v="2"/>
    <x v="2"/>
    <x v="2"/>
    <n v="0"/>
    <n v="0"/>
    <x v="0"/>
    <x v="0"/>
    <x v="0"/>
    <s v="OTROS ING."/>
    <m/>
  </r>
  <r>
    <x v="41"/>
    <x v="41"/>
    <x v="3"/>
    <x v="3"/>
    <x v="3"/>
    <n v="0"/>
    <n v="0"/>
    <x v="0"/>
    <x v="0"/>
    <x v="0"/>
    <s v="OTROS ING."/>
    <m/>
  </r>
  <r>
    <x v="41"/>
    <x v="41"/>
    <x v="4"/>
    <x v="4"/>
    <x v="4"/>
    <n v="7068217"/>
    <n v="7593039"/>
    <x v="1"/>
    <x v="1"/>
    <x v="1"/>
    <m/>
    <m/>
  </r>
  <r>
    <x v="41"/>
    <x v="41"/>
    <x v="4"/>
    <x v="5"/>
    <x v="5"/>
    <m/>
    <m/>
    <x v="1"/>
    <x v="1"/>
    <x v="1"/>
    <m/>
    <m/>
  </r>
  <r>
    <x v="41"/>
    <x v="41"/>
    <x v="5"/>
    <x v="6"/>
    <x v="6"/>
    <n v="0"/>
    <n v="0"/>
    <x v="0"/>
    <x v="0"/>
    <x v="2"/>
    <s v="ING MERCADEO"/>
    <s v="ING MERCADEO"/>
  </r>
  <r>
    <x v="41"/>
    <x v="41"/>
    <x v="4"/>
    <x v="5"/>
    <x v="7"/>
    <m/>
    <m/>
    <x v="1"/>
    <x v="1"/>
    <x v="1"/>
    <m/>
    <m/>
  </r>
  <r>
    <x v="41"/>
    <x v="41"/>
    <x v="6"/>
    <x v="7"/>
    <x v="8"/>
    <n v="0"/>
    <n v="0"/>
    <x v="0"/>
    <x v="0"/>
    <x v="3"/>
    <s v="ING.SALUD"/>
    <s v="EPS-S"/>
  </r>
  <r>
    <x v="41"/>
    <x v="41"/>
    <x v="7"/>
    <x v="8"/>
    <x v="9"/>
    <n v="0"/>
    <n v="0"/>
    <x v="0"/>
    <x v="0"/>
    <x v="3"/>
    <s v="ING.SALUD"/>
    <s v="IPS"/>
  </r>
  <r>
    <x v="41"/>
    <x v="41"/>
    <x v="8"/>
    <x v="9"/>
    <x v="10"/>
    <n v="0"/>
    <n v="0"/>
    <x v="0"/>
    <x v="0"/>
    <x v="3"/>
    <s v="ING.SALUD"/>
    <s v="EPS"/>
  </r>
  <r>
    <x v="41"/>
    <x v="41"/>
    <x v="9"/>
    <x v="10"/>
    <x v="11"/>
    <n v="0"/>
    <n v="0"/>
    <x v="0"/>
    <x v="0"/>
    <x v="3"/>
    <s v="ING.SALUD"/>
    <s v="MED-PRE"/>
  </r>
  <r>
    <x v="41"/>
    <x v="41"/>
    <x v="4"/>
    <x v="5"/>
    <x v="12"/>
    <n v="0"/>
    <n v="0"/>
    <x v="1"/>
    <x v="1"/>
    <x v="1"/>
    <m/>
    <m/>
  </r>
  <r>
    <x v="41"/>
    <x v="41"/>
    <x v="4"/>
    <x v="5"/>
    <x v="13"/>
    <m/>
    <m/>
    <x v="1"/>
    <x v="1"/>
    <x v="1"/>
    <m/>
    <m/>
  </r>
  <r>
    <x v="41"/>
    <x v="41"/>
    <x v="10"/>
    <x v="11"/>
    <x v="14"/>
    <n v="0"/>
    <n v="0"/>
    <x v="0"/>
    <x v="0"/>
    <x v="4"/>
    <s v="ING -SERV-SOC"/>
    <m/>
  </r>
  <r>
    <x v="41"/>
    <x v="41"/>
    <x v="11"/>
    <x v="12"/>
    <x v="15"/>
    <n v="0"/>
    <n v="0"/>
    <x v="0"/>
    <x v="0"/>
    <x v="4"/>
    <s v="ING -SERV-SOC"/>
    <m/>
  </r>
  <r>
    <x v="41"/>
    <x v="41"/>
    <x v="12"/>
    <x v="13"/>
    <x v="16"/>
    <n v="7800"/>
    <n v="10926"/>
    <x v="0"/>
    <x v="0"/>
    <x v="4"/>
    <s v="ING -SERV-SOC"/>
    <m/>
  </r>
  <r>
    <x v="41"/>
    <x v="41"/>
    <x v="13"/>
    <x v="14"/>
    <x v="17"/>
    <n v="0"/>
    <n v="0"/>
    <x v="0"/>
    <x v="0"/>
    <x v="4"/>
    <s v="ING -SERV-SOC"/>
    <m/>
  </r>
  <r>
    <x v="41"/>
    <x v="41"/>
    <x v="14"/>
    <x v="15"/>
    <x v="18"/>
    <n v="0"/>
    <n v="0"/>
    <x v="0"/>
    <x v="0"/>
    <x v="4"/>
    <s v="ING -SERV-SOC"/>
    <m/>
  </r>
  <r>
    <x v="41"/>
    <x v="41"/>
    <x v="15"/>
    <x v="16"/>
    <x v="19"/>
    <n v="141039"/>
    <n v="6450"/>
    <x v="0"/>
    <x v="0"/>
    <x v="4"/>
    <s v="ING -SERV-SOC"/>
    <m/>
  </r>
  <r>
    <x v="41"/>
    <x v="41"/>
    <x v="16"/>
    <x v="17"/>
    <x v="20"/>
    <n v="529539"/>
    <n v="503209"/>
    <x v="0"/>
    <x v="0"/>
    <x v="4"/>
    <s v="ING -SERV-SOC"/>
    <m/>
  </r>
  <r>
    <x v="41"/>
    <x v="41"/>
    <x v="17"/>
    <x v="18"/>
    <x v="21"/>
    <n v="7512"/>
    <n v="6029"/>
    <x v="0"/>
    <x v="0"/>
    <x v="4"/>
    <s v="ING -SERV-SOC"/>
    <s v="CREDITO SOCIAL"/>
  </r>
  <r>
    <x v="41"/>
    <x v="41"/>
    <x v="18"/>
    <x v="19"/>
    <x v="22"/>
    <n v="0"/>
    <n v="0"/>
    <x v="0"/>
    <x v="0"/>
    <x v="4"/>
    <s v="ING -SERV-SOC"/>
    <m/>
  </r>
  <r>
    <x v="41"/>
    <x v="41"/>
    <x v="19"/>
    <x v="20"/>
    <x v="23"/>
    <n v="0"/>
    <n v="0"/>
    <x v="0"/>
    <x v="0"/>
    <x v="4"/>
    <s v="ING -SERV-SOC"/>
    <m/>
  </r>
  <r>
    <x v="41"/>
    <x v="41"/>
    <x v="4"/>
    <x v="5"/>
    <x v="24"/>
    <n v="685890"/>
    <n v="526614"/>
    <x v="1"/>
    <x v="1"/>
    <x v="1"/>
    <m/>
    <m/>
  </r>
  <r>
    <x v="41"/>
    <x v="41"/>
    <x v="20"/>
    <x v="21"/>
    <x v="25"/>
    <n v="0"/>
    <n v="0"/>
    <x v="0"/>
    <x v="0"/>
    <x v="5"/>
    <s v="OTROS ING."/>
    <m/>
  </r>
  <r>
    <x v="41"/>
    <x v="41"/>
    <x v="4"/>
    <x v="22"/>
    <x v="26"/>
    <n v="7754107"/>
    <n v="8119653"/>
    <x v="1"/>
    <x v="1"/>
    <x v="1"/>
    <m/>
    <m/>
  </r>
  <r>
    <x v="41"/>
    <x v="41"/>
    <x v="4"/>
    <x v="23"/>
    <x v="27"/>
    <m/>
    <m/>
    <x v="1"/>
    <x v="1"/>
    <x v="1"/>
    <m/>
    <m/>
  </r>
  <r>
    <x v="41"/>
    <x v="41"/>
    <x v="21"/>
    <x v="24"/>
    <x v="28"/>
    <n v="2828928"/>
    <n v="1919244"/>
    <x v="0"/>
    <x v="2"/>
    <x v="6"/>
    <s v="OTROS ING."/>
    <m/>
  </r>
  <r>
    <x v="41"/>
    <x v="41"/>
    <x v="22"/>
    <x v="25"/>
    <x v="29"/>
    <n v="0"/>
    <n v="0"/>
    <x v="0"/>
    <x v="2"/>
    <x v="6"/>
    <s v="ING MERCADEO"/>
    <s v="ING MERCADEO"/>
  </r>
  <r>
    <x v="41"/>
    <x v="41"/>
    <x v="23"/>
    <x v="26"/>
    <x v="8"/>
    <n v="0"/>
    <n v="0"/>
    <x v="0"/>
    <x v="2"/>
    <x v="6"/>
    <s v="ING.SALUD"/>
    <s v="EPS-S"/>
  </r>
  <r>
    <x v="41"/>
    <x v="41"/>
    <x v="24"/>
    <x v="27"/>
    <x v="9"/>
    <n v="0"/>
    <n v="0"/>
    <x v="0"/>
    <x v="2"/>
    <x v="6"/>
    <s v="ING.SALUD"/>
    <s v="IPS"/>
  </r>
  <r>
    <x v="41"/>
    <x v="41"/>
    <x v="25"/>
    <x v="28"/>
    <x v="10"/>
    <n v="0"/>
    <n v="0"/>
    <x v="0"/>
    <x v="2"/>
    <x v="6"/>
    <s v="ING.SALUD"/>
    <s v="EPS"/>
  </r>
  <r>
    <x v="41"/>
    <x v="41"/>
    <x v="26"/>
    <x v="29"/>
    <x v="11"/>
    <n v="0"/>
    <n v="0"/>
    <x v="0"/>
    <x v="2"/>
    <x v="6"/>
    <s v="ING.SALUD"/>
    <s v="MED-PRE"/>
  </r>
  <r>
    <x v="41"/>
    <x v="41"/>
    <x v="27"/>
    <x v="30"/>
    <x v="14"/>
    <n v="0"/>
    <n v="0"/>
    <x v="0"/>
    <x v="2"/>
    <x v="6"/>
    <s v="ING -SERV-SOC"/>
    <m/>
  </r>
  <r>
    <x v="41"/>
    <x v="41"/>
    <x v="28"/>
    <x v="31"/>
    <x v="15"/>
    <n v="0"/>
    <n v="0"/>
    <x v="0"/>
    <x v="2"/>
    <x v="6"/>
    <s v="ING -SERV-SOC"/>
    <m/>
  </r>
  <r>
    <x v="41"/>
    <x v="41"/>
    <x v="29"/>
    <x v="32"/>
    <x v="30"/>
    <n v="0"/>
    <n v="0"/>
    <x v="0"/>
    <x v="2"/>
    <x v="6"/>
    <s v="ING -SERV-SOC"/>
    <m/>
  </r>
  <r>
    <x v="41"/>
    <x v="41"/>
    <x v="30"/>
    <x v="33"/>
    <x v="17"/>
    <n v="0"/>
    <n v="0"/>
    <x v="0"/>
    <x v="2"/>
    <x v="6"/>
    <s v="ING -SERV-SOC"/>
    <m/>
  </r>
  <r>
    <x v="41"/>
    <x v="41"/>
    <x v="31"/>
    <x v="34"/>
    <x v="18"/>
    <n v="0"/>
    <n v="0"/>
    <x v="0"/>
    <x v="2"/>
    <x v="6"/>
    <s v="ING -SERV-SOC"/>
    <m/>
  </r>
  <r>
    <x v="41"/>
    <x v="41"/>
    <x v="32"/>
    <x v="35"/>
    <x v="19"/>
    <n v="0"/>
    <n v="0"/>
    <x v="0"/>
    <x v="2"/>
    <x v="6"/>
    <s v="ING -SERV-SOC"/>
    <m/>
  </r>
  <r>
    <x v="41"/>
    <x v="41"/>
    <x v="33"/>
    <x v="36"/>
    <x v="20"/>
    <n v="65081"/>
    <n v="42893"/>
    <x v="0"/>
    <x v="2"/>
    <x v="6"/>
    <s v="ING -SERV-SOC"/>
    <m/>
  </r>
  <r>
    <x v="41"/>
    <x v="41"/>
    <x v="34"/>
    <x v="37"/>
    <x v="21"/>
    <n v="11236"/>
    <n v="35937"/>
    <x v="0"/>
    <x v="2"/>
    <x v="6"/>
    <s v="ING -SERV-SOC"/>
    <s v="CREDITO SOCIAL"/>
  </r>
  <r>
    <x v="41"/>
    <x v="41"/>
    <x v="35"/>
    <x v="38"/>
    <x v="22"/>
    <n v="0"/>
    <n v="0"/>
    <x v="0"/>
    <x v="2"/>
    <x v="6"/>
    <s v="ING -SERV-SOC"/>
    <m/>
  </r>
  <r>
    <x v="41"/>
    <x v="41"/>
    <x v="36"/>
    <x v="39"/>
    <x v="23"/>
    <n v="0"/>
    <n v="0"/>
    <x v="0"/>
    <x v="2"/>
    <x v="6"/>
    <s v="ING -SERV-SOC"/>
    <m/>
  </r>
  <r>
    <x v="41"/>
    <x v="41"/>
    <x v="4"/>
    <x v="40"/>
    <x v="31"/>
    <n v="2905245"/>
    <n v="1998074"/>
    <x v="1"/>
    <x v="1"/>
    <x v="1"/>
    <m/>
    <m/>
  </r>
  <r>
    <x v="41"/>
    <x v="41"/>
    <x v="4"/>
    <x v="5"/>
    <x v="32"/>
    <m/>
    <m/>
    <x v="1"/>
    <x v="1"/>
    <x v="1"/>
    <m/>
    <m/>
  </r>
  <r>
    <x v="41"/>
    <x v="41"/>
    <x v="37"/>
    <x v="41"/>
    <x v="33"/>
    <n v="10659352"/>
    <n v="10117727"/>
    <x v="1"/>
    <x v="1"/>
    <x v="1"/>
    <m/>
    <m/>
  </r>
  <r>
    <x v="42"/>
    <x v="42"/>
    <x v="0"/>
    <x v="0"/>
    <x v="0"/>
    <n v="37112112"/>
    <n v="38277386"/>
    <x v="0"/>
    <x v="0"/>
    <x v="0"/>
    <s v="EMPR. AFILIADAS 4%"/>
    <m/>
  </r>
  <r>
    <x v="42"/>
    <x v="42"/>
    <x v="1"/>
    <x v="1"/>
    <x v="1"/>
    <n v="9529"/>
    <n v="18599"/>
    <x v="0"/>
    <x v="0"/>
    <x v="0"/>
    <s v="OTROS ING."/>
    <m/>
  </r>
  <r>
    <x v="42"/>
    <x v="42"/>
    <x v="2"/>
    <x v="2"/>
    <x v="2"/>
    <n v="0"/>
    <n v="0"/>
    <x v="0"/>
    <x v="0"/>
    <x v="0"/>
    <s v="OTROS ING."/>
    <m/>
  </r>
  <r>
    <x v="42"/>
    <x v="42"/>
    <x v="3"/>
    <x v="3"/>
    <x v="3"/>
    <n v="0"/>
    <n v="0"/>
    <x v="0"/>
    <x v="0"/>
    <x v="0"/>
    <s v="OTROS ING."/>
    <m/>
  </r>
  <r>
    <x v="42"/>
    <x v="42"/>
    <x v="4"/>
    <x v="4"/>
    <x v="4"/>
    <n v="37121641"/>
    <n v="38295985"/>
    <x v="1"/>
    <x v="1"/>
    <x v="1"/>
    <m/>
    <m/>
  </r>
  <r>
    <x v="42"/>
    <x v="42"/>
    <x v="4"/>
    <x v="5"/>
    <x v="5"/>
    <m/>
    <m/>
    <x v="1"/>
    <x v="1"/>
    <x v="1"/>
    <m/>
    <m/>
  </r>
  <r>
    <x v="42"/>
    <x v="42"/>
    <x v="5"/>
    <x v="6"/>
    <x v="6"/>
    <n v="0"/>
    <n v="0"/>
    <x v="0"/>
    <x v="0"/>
    <x v="2"/>
    <s v="ING MERCADEO"/>
    <s v="ING MERCADEO"/>
  </r>
  <r>
    <x v="42"/>
    <x v="42"/>
    <x v="4"/>
    <x v="5"/>
    <x v="7"/>
    <m/>
    <m/>
    <x v="1"/>
    <x v="1"/>
    <x v="1"/>
    <m/>
    <m/>
  </r>
  <r>
    <x v="42"/>
    <x v="42"/>
    <x v="6"/>
    <x v="7"/>
    <x v="8"/>
    <n v="0"/>
    <n v="0"/>
    <x v="0"/>
    <x v="0"/>
    <x v="3"/>
    <s v="ING.SALUD"/>
    <s v="EPS-S"/>
  </r>
  <r>
    <x v="42"/>
    <x v="42"/>
    <x v="7"/>
    <x v="8"/>
    <x v="9"/>
    <n v="291158"/>
    <n v="0"/>
    <x v="0"/>
    <x v="0"/>
    <x v="3"/>
    <s v="ING.SALUD"/>
    <s v="IPS"/>
  </r>
  <r>
    <x v="42"/>
    <x v="42"/>
    <x v="8"/>
    <x v="9"/>
    <x v="10"/>
    <n v="0"/>
    <n v="0"/>
    <x v="0"/>
    <x v="0"/>
    <x v="3"/>
    <s v="ING.SALUD"/>
    <s v="EPS"/>
  </r>
  <r>
    <x v="42"/>
    <x v="42"/>
    <x v="9"/>
    <x v="10"/>
    <x v="11"/>
    <n v="0"/>
    <n v="0"/>
    <x v="0"/>
    <x v="0"/>
    <x v="3"/>
    <s v="ING.SALUD"/>
    <s v="MED-PRE"/>
  </r>
  <r>
    <x v="42"/>
    <x v="42"/>
    <x v="4"/>
    <x v="5"/>
    <x v="12"/>
    <n v="291158"/>
    <n v="0"/>
    <x v="1"/>
    <x v="1"/>
    <x v="1"/>
    <m/>
    <m/>
  </r>
  <r>
    <x v="42"/>
    <x v="42"/>
    <x v="4"/>
    <x v="5"/>
    <x v="13"/>
    <m/>
    <m/>
    <x v="1"/>
    <x v="1"/>
    <x v="1"/>
    <m/>
    <m/>
  </r>
  <r>
    <x v="42"/>
    <x v="42"/>
    <x v="10"/>
    <x v="11"/>
    <x v="14"/>
    <n v="0"/>
    <n v="0"/>
    <x v="0"/>
    <x v="0"/>
    <x v="4"/>
    <s v="ING -SERV-SOC"/>
    <m/>
  </r>
  <r>
    <x v="42"/>
    <x v="42"/>
    <x v="11"/>
    <x v="12"/>
    <x v="15"/>
    <n v="499529"/>
    <n v="597863"/>
    <x v="0"/>
    <x v="0"/>
    <x v="4"/>
    <s v="ING -SERV-SOC"/>
    <m/>
  </r>
  <r>
    <x v="42"/>
    <x v="42"/>
    <x v="12"/>
    <x v="13"/>
    <x v="16"/>
    <n v="1594145"/>
    <n v="557046"/>
    <x v="0"/>
    <x v="0"/>
    <x v="4"/>
    <s v="ING -SERV-SOC"/>
    <m/>
  </r>
  <r>
    <x v="42"/>
    <x v="42"/>
    <x v="13"/>
    <x v="14"/>
    <x v="17"/>
    <n v="0"/>
    <n v="0"/>
    <x v="0"/>
    <x v="0"/>
    <x v="4"/>
    <s v="ING -SERV-SOC"/>
    <m/>
  </r>
  <r>
    <x v="42"/>
    <x v="42"/>
    <x v="14"/>
    <x v="15"/>
    <x v="18"/>
    <n v="0"/>
    <n v="207269"/>
    <x v="0"/>
    <x v="0"/>
    <x v="4"/>
    <s v="ING -SERV-SOC"/>
    <m/>
  </r>
  <r>
    <x v="42"/>
    <x v="42"/>
    <x v="15"/>
    <x v="16"/>
    <x v="19"/>
    <n v="111221"/>
    <n v="261593"/>
    <x v="0"/>
    <x v="0"/>
    <x v="4"/>
    <s v="ING -SERV-SOC"/>
    <m/>
  </r>
  <r>
    <x v="42"/>
    <x v="42"/>
    <x v="16"/>
    <x v="17"/>
    <x v="20"/>
    <n v="4318727"/>
    <n v="3408559"/>
    <x v="0"/>
    <x v="0"/>
    <x v="4"/>
    <s v="ING -SERV-SOC"/>
    <m/>
  </r>
  <r>
    <x v="42"/>
    <x v="42"/>
    <x v="17"/>
    <x v="18"/>
    <x v="21"/>
    <n v="262231"/>
    <n v="308158"/>
    <x v="0"/>
    <x v="0"/>
    <x v="4"/>
    <s v="ING -SERV-SOC"/>
    <s v="CREDITO SOCIAL"/>
  </r>
  <r>
    <x v="42"/>
    <x v="42"/>
    <x v="18"/>
    <x v="19"/>
    <x v="22"/>
    <n v="0"/>
    <n v="0"/>
    <x v="0"/>
    <x v="0"/>
    <x v="4"/>
    <s v="ING -SERV-SOC"/>
    <m/>
  </r>
  <r>
    <x v="42"/>
    <x v="42"/>
    <x v="19"/>
    <x v="20"/>
    <x v="23"/>
    <n v="0"/>
    <n v="0"/>
    <x v="0"/>
    <x v="0"/>
    <x v="4"/>
    <s v="ING -SERV-SOC"/>
    <m/>
  </r>
  <r>
    <x v="42"/>
    <x v="42"/>
    <x v="4"/>
    <x v="5"/>
    <x v="24"/>
    <n v="6785853"/>
    <n v="5340488"/>
    <x v="1"/>
    <x v="1"/>
    <x v="1"/>
    <m/>
    <m/>
  </r>
  <r>
    <x v="42"/>
    <x v="42"/>
    <x v="20"/>
    <x v="21"/>
    <x v="25"/>
    <n v="0"/>
    <n v="0"/>
    <x v="0"/>
    <x v="0"/>
    <x v="5"/>
    <s v="OTROS ING."/>
    <m/>
  </r>
  <r>
    <x v="42"/>
    <x v="42"/>
    <x v="4"/>
    <x v="22"/>
    <x v="26"/>
    <n v="44198652"/>
    <n v="43636473"/>
    <x v="1"/>
    <x v="1"/>
    <x v="1"/>
    <m/>
    <m/>
  </r>
  <r>
    <x v="42"/>
    <x v="42"/>
    <x v="4"/>
    <x v="23"/>
    <x v="27"/>
    <m/>
    <m/>
    <x v="1"/>
    <x v="1"/>
    <x v="1"/>
    <m/>
    <m/>
  </r>
  <r>
    <x v="42"/>
    <x v="42"/>
    <x v="21"/>
    <x v="24"/>
    <x v="28"/>
    <n v="740010"/>
    <n v="353667"/>
    <x v="0"/>
    <x v="2"/>
    <x v="6"/>
    <s v="OTROS ING."/>
    <m/>
  </r>
  <r>
    <x v="42"/>
    <x v="42"/>
    <x v="22"/>
    <x v="25"/>
    <x v="29"/>
    <n v="0"/>
    <n v="0"/>
    <x v="0"/>
    <x v="2"/>
    <x v="6"/>
    <s v="ING MERCADEO"/>
    <s v="ING MERCADEO"/>
  </r>
  <r>
    <x v="42"/>
    <x v="42"/>
    <x v="23"/>
    <x v="26"/>
    <x v="8"/>
    <n v="0"/>
    <n v="0"/>
    <x v="0"/>
    <x v="2"/>
    <x v="6"/>
    <s v="ING.SALUD"/>
    <s v="EPS-S"/>
  </r>
  <r>
    <x v="42"/>
    <x v="42"/>
    <x v="24"/>
    <x v="27"/>
    <x v="9"/>
    <n v="0"/>
    <n v="0"/>
    <x v="0"/>
    <x v="2"/>
    <x v="6"/>
    <s v="ING.SALUD"/>
    <s v="IPS"/>
  </r>
  <r>
    <x v="42"/>
    <x v="42"/>
    <x v="25"/>
    <x v="28"/>
    <x v="10"/>
    <n v="0"/>
    <n v="0"/>
    <x v="0"/>
    <x v="2"/>
    <x v="6"/>
    <s v="ING.SALUD"/>
    <s v="EPS"/>
  </r>
  <r>
    <x v="42"/>
    <x v="42"/>
    <x v="26"/>
    <x v="29"/>
    <x v="11"/>
    <n v="0"/>
    <n v="0"/>
    <x v="0"/>
    <x v="2"/>
    <x v="6"/>
    <s v="ING.SALUD"/>
    <s v="MED-PRE"/>
  </r>
  <r>
    <x v="42"/>
    <x v="42"/>
    <x v="27"/>
    <x v="30"/>
    <x v="14"/>
    <n v="0"/>
    <n v="0"/>
    <x v="0"/>
    <x v="2"/>
    <x v="6"/>
    <s v="ING -SERV-SOC"/>
    <m/>
  </r>
  <r>
    <x v="42"/>
    <x v="42"/>
    <x v="28"/>
    <x v="31"/>
    <x v="15"/>
    <n v="0"/>
    <n v="0"/>
    <x v="0"/>
    <x v="2"/>
    <x v="6"/>
    <s v="ING -SERV-SOC"/>
    <m/>
  </r>
  <r>
    <x v="42"/>
    <x v="42"/>
    <x v="29"/>
    <x v="32"/>
    <x v="30"/>
    <n v="0"/>
    <n v="0"/>
    <x v="0"/>
    <x v="2"/>
    <x v="6"/>
    <s v="ING -SERV-SOC"/>
    <m/>
  </r>
  <r>
    <x v="42"/>
    <x v="42"/>
    <x v="30"/>
    <x v="33"/>
    <x v="17"/>
    <n v="0"/>
    <n v="0"/>
    <x v="0"/>
    <x v="2"/>
    <x v="6"/>
    <s v="ING -SERV-SOC"/>
    <m/>
  </r>
  <r>
    <x v="42"/>
    <x v="42"/>
    <x v="31"/>
    <x v="34"/>
    <x v="18"/>
    <n v="0"/>
    <n v="0"/>
    <x v="0"/>
    <x v="2"/>
    <x v="6"/>
    <s v="ING -SERV-SOC"/>
    <m/>
  </r>
  <r>
    <x v="42"/>
    <x v="42"/>
    <x v="32"/>
    <x v="35"/>
    <x v="19"/>
    <n v="0"/>
    <n v="0"/>
    <x v="0"/>
    <x v="2"/>
    <x v="6"/>
    <s v="ING -SERV-SOC"/>
    <m/>
  </r>
  <r>
    <x v="42"/>
    <x v="42"/>
    <x v="33"/>
    <x v="36"/>
    <x v="20"/>
    <n v="0"/>
    <n v="0"/>
    <x v="0"/>
    <x v="2"/>
    <x v="6"/>
    <s v="ING -SERV-SOC"/>
    <m/>
  </r>
  <r>
    <x v="42"/>
    <x v="42"/>
    <x v="34"/>
    <x v="37"/>
    <x v="21"/>
    <n v="0"/>
    <n v="0"/>
    <x v="0"/>
    <x v="2"/>
    <x v="6"/>
    <s v="ING -SERV-SOC"/>
    <s v="CREDITO SOCIAL"/>
  </r>
  <r>
    <x v="42"/>
    <x v="42"/>
    <x v="35"/>
    <x v="38"/>
    <x v="22"/>
    <n v="0"/>
    <n v="0"/>
    <x v="0"/>
    <x v="2"/>
    <x v="6"/>
    <s v="ING -SERV-SOC"/>
    <m/>
  </r>
  <r>
    <x v="42"/>
    <x v="42"/>
    <x v="36"/>
    <x v="39"/>
    <x v="23"/>
    <n v="0"/>
    <n v="0"/>
    <x v="0"/>
    <x v="2"/>
    <x v="6"/>
    <s v="ING -SERV-SOC"/>
    <m/>
  </r>
  <r>
    <x v="42"/>
    <x v="42"/>
    <x v="4"/>
    <x v="40"/>
    <x v="31"/>
    <n v="740010"/>
    <n v="353667"/>
    <x v="1"/>
    <x v="1"/>
    <x v="1"/>
    <m/>
    <m/>
  </r>
  <r>
    <x v="42"/>
    <x v="42"/>
    <x v="4"/>
    <x v="5"/>
    <x v="32"/>
    <m/>
    <m/>
    <x v="1"/>
    <x v="1"/>
    <x v="1"/>
    <m/>
    <m/>
  </r>
  <r>
    <x v="42"/>
    <x v="42"/>
    <x v="37"/>
    <x v="41"/>
    <x v="33"/>
    <n v="44938662"/>
    <n v="43990140"/>
    <x v="1"/>
    <x v="1"/>
    <x v="1"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4730">
  <r>
    <x v="0"/>
    <s v="CAMACOL"/>
    <n v="5"/>
    <x v="0"/>
    <x v="0"/>
    <n v="0"/>
    <n v="0"/>
    <n v="0"/>
    <x v="0"/>
    <x v="0"/>
    <x v="0"/>
  </r>
  <r>
    <x v="0"/>
    <s v="CAMACOL"/>
    <n v="10"/>
    <x v="1"/>
    <x v="1"/>
    <n v="1011762"/>
    <n v="1693286"/>
    <n v="3503119"/>
    <x v="0"/>
    <x v="0"/>
    <x v="0"/>
  </r>
  <r>
    <x v="0"/>
    <s v="CAMACOL"/>
    <n v="15"/>
    <x v="2"/>
    <x v="2"/>
    <n v="0"/>
    <n v="0"/>
    <n v="0"/>
    <x v="0"/>
    <x v="0"/>
    <x v="0"/>
  </r>
  <r>
    <x v="0"/>
    <s v="CAMACOL"/>
    <n v="20"/>
    <x v="3"/>
    <x v="3"/>
    <n v="244761"/>
    <n v="1332957"/>
    <n v="317073"/>
    <x v="0"/>
    <x v="0"/>
    <x v="0"/>
  </r>
  <r>
    <x v="0"/>
    <s v="CAMACOL"/>
    <m/>
    <x v="4"/>
    <x v="4"/>
    <n v="1256523"/>
    <n v="3026243"/>
    <n v="3820192"/>
    <x v="1"/>
    <x v="1"/>
    <x v="1"/>
  </r>
  <r>
    <x v="0"/>
    <s v="CAMACOL"/>
    <n v="25"/>
    <x v="5"/>
    <x v="5"/>
    <n v="0"/>
    <n v="0"/>
    <n v="0"/>
    <x v="0"/>
    <x v="0"/>
    <x v="2"/>
  </r>
  <r>
    <x v="0"/>
    <s v="CAMACOL"/>
    <n v="30"/>
    <x v="6"/>
    <x v="6"/>
    <n v="0"/>
    <n v="0"/>
    <n v="0"/>
    <x v="0"/>
    <x v="0"/>
    <x v="2"/>
  </r>
  <r>
    <x v="0"/>
    <s v="CAMACOL"/>
    <n v="35"/>
    <x v="7"/>
    <x v="7"/>
    <n v="0"/>
    <n v="0"/>
    <n v="0"/>
    <x v="0"/>
    <x v="0"/>
    <x v="2"/>
  </r>
  <r>
    <x v="0"/>
    <s v="CAMACOL"/>
    <n v="40"/>
    <x v="8"/>
    <x v="8"/>
    <n v="0"/>
    <n v="0"/>
    <n v="0"/>
    <x v="0"/>
    <x v="0"/>
    <x v="2"/>
  </r>
  <r>
    <x v="0"/>
    <s v="CAMACOL"/>
    <n v="45"/>
    <x v="9"/>
    <x v="9"/>
    <n v="0"/>
    <n v="0"/>
    <n v="0"/>
    <x v="0"/>
    <x v="0"/>
    <x v="2"/>
  </r>
  <r>
    <x v="0"/>
    <s v="CAMACOL"/>
    <n v="50"/>
    <x v="10"/>
    <x v="10"/>
    <n v="0"/>
    <n v="0"/>
    <n v="0"/>
    <x v="0"/>
    <x v="0"/>
    <x v="2"/>
  </r>
  <r>
    <x v="0"/>
    <s v="CAMACOL"/>
    <n v="55"/>
    <x v="11"/>
    <x v="11"/>
    <n v="0"/>
    <n v="0"/>
    <n v="0"/>
    <x v="0"/>
    <x v="0"/>
    <x v="2"/>
  </r>
  <r>
    <x v="0"/>
    <s v="CAMACOL"/>
    <n v="60"/>
    <x v="12"/>
    <x v="12"/>
    <n v="0"/>
    <n v="0"/>
    <n v="0"/>
    <x v="0"/>
    <x v="0"/>
    <x v="2"/>
  </r>
  <r>
    <x v="0"/>
    <s v="CAMACOL"/>
    <n v="65"/>
    <x v="13"/>
    <x v="13"/>
    <n v="38154"/>
    <n v="251052"/>
    <n v="69943"/>
    <x v="0"/>
    <x v="0"/>
    <x v="2"/>
  </r>
  <r>
    <x v="0"/>
    <s v="CAMACOL"/>
    <n v="70"/>
    <x v="14"/>
    <x v="14"/>
    <n v="0"/>
    <n v="0"/>
    <n v="0"/>
    <x v="0"/>
    <x v="0"/>
    <x v="2"/>
  </r>
  <r>
    <x v="0"/>
    <s v="CAMACOL"/>
    <n v="75"/>
    <x v="15"/>
    <x v="15"/>
    <n v="0"/>
    <n v="0"/>
    <n v="0"/>
    <x v="0"/>
    <x v="0"/>
    <x v="2"/>
  </r>
  <r>
    <x v="0"/>
    <s v="CAMACOL"/>
    <n v="80"/>
    <x v="16"/>
    <x v="16"/>
    <n v="0"/>
    <n v="0"/>
    <n v="0"/>
    <x v="0"/>
    <x v="0"/>
    <x v="2"/>
  </r>
  <r>
    <x v="0"/>
    <s v="CAMACOL"/>
    <m/>
    <x v="17"/>
    <x v="17"/>
    <n v="38154"/>
    <n v="251052"/>
    <n v="69943"/>
    <x v="1"/>
    <x v="1"/>
    <x v="1"/>
  </r>
  <r>
    <x v="0"/>
    <s v="CAMACOL"/>
    <n v="85"/>
    <x v="18"/>
    <x v="18"/>
    <n v="1061431"/>
    <n v="8380841"/>
    <n v="1026797"/>
    <x v="0"/>
    <x v="0"/>
    <x v="3"/>
  </r>
  <r>
    <x v="0"/>
    <s v="CAMACOL"/>
    <n v="90"/>
    <x v="19"/>
    <x v="19"/>
    <n v="728111"/>
    <n v="1221220"/>
    <n v="361240"/>
    <x v="0"/>
    <x v="0"/>
    <x v="3"/>
  </r>
  <r>
    <x v="0"/>
    <s v="CAMACOL"/>
    <n v="95"/>
    <x v="20"/>
    <x v="20"/>
    <n v="0"/>
    <n v="0"/>
    <n v="0"/>
    <x v="0"/>
    <x v="0"/>
    <x v="3"/>
  </r>
  <r>
    <x v="0"/>
    <s v="CAMACOL"/>
    <n v="100"/>
    <x v="21"/>
    <x v="21"/>
    <n v="125412"/>
    <n v="102332"/>
    <n v="98467"/>
    <x v="0"/>
    <x v="0"/>
    <x v="3"/>
  </r>
  <r>
    <x v="0"/>
    <s v="CAMACOL"/>
    <n v="105"/>
    <x v="22"/>
    <x v="22"/>
    <n v="0"/>
    <n v="0"/>
    <n v="0"/>
    <x v="0"/>
    <x v="0"/>
    <x v="3"/>
  </r>
  <r>
    <x v="0"/>
    <s v="CAMACOL"/>
    <n v="110"/>
    <x v="23"/>
    <x v="23"/>
    <n v="1504132"/>
    <n v="262608"/>
    <n v="3874007"/>
    <x v="0"/>
    <x v="0"/>
    <x v="3"/>
  </r>
  <r>
    <x v="0"/>
    <s v="CAMACOL"/>
    <n v="115"/>
    <x v="24"/>
    <x v="24"/>
    <n v="0"/>
    <n v="0"/>
    <n v="0"/>
    <x v="0"/>
    <x v="0"/>
    <x v="3"/>
  </r>
  <r>
    <x v="0"/>
    <s v="CAMACOL"/>
    <n v="120"/>
    <x v="25"/>
    <x v="25"/>
    <n v="0"/>
    <n v="0"/>
    <n v="0"/>
    <x v="0"/>
    <x v="0"/>
    <x v="3"/>
  </r>
  <r>
    <x v="0"/>
    <s v="CAMACOL"/>
    <n v="125"/>
    <x v="26"/>
    <x v="26"/>
    <n v="563168"/>
    <n v="0"/>
    <n v="959261"/>
    <x v="0"/>
    <x v="0"/>
    <x v="3"/>
  </r>
  <r>
    <x v="0"/>
    <s v="CAMACOL"/>
    <n v="130"/>
    <x v="27"/>
    <x v="27"/>
    <n v="0"/>
    <n v="0"/>
    <n v="0"/>
    <x v="0"/>
    <x v="0"/>
    <x v="3"/>
  </r>
  <r>
    <x v="0"/>
    <s v="CAMACOL"/>
    <n v="135"/>
    <x v="28"/>
    <x v="28"/>
    <n v="22367"/>
    <n v="7957"/>
    <n v="20885"/>
    <x v="0"/>
    <x v="0"/>
    <x v="3"/>
  </r>
  <r>
    <x v="0"/>
    <s v="CAMACOL"/>
    <n v="140"/>
    <x v="29"/>
    <x v="29"/>
    <n v="0"/>
    <n v="0"/>
    <n v="0"/>
    <x v="0"/>
    <x v="0"/>
    <x v="3"/>
  </r>
  <r>
    <x v="0"/>
    <s v="CAMACOL"/>
    <n v="145"/>
    <x v="30"/>
    <x v="30"/>
    <n v="28158"/>
    <n v="20339"/>
    <n v="15372"/>
    <x v="0"/>
    <x v="0"/>
    <x v="3"/>
  </r>
  <r>
    <x v="0"/>
    <s v="CAMACOL"/>
    <n v="150"/>
    <x v="31"/>
    <x v="31"/>
    <n v="210000"/>
    <n v="210000"/>
    <n v="210000"/>
    <x v="0"/>
    <x v="0"/>
    <x v="3"/>
  </r>
  <r>
    <x v="0"/>
    <s v="CAMACOL"/>
    <n v="155"/>
    <x v="32"/>
    <x v="32"/>
    <n v="914193"/>
    <n v="1141465"/>
    <n v="1356194"/>
    <x v="0"/>
    <x v="0"/>
    <x v="3"/>
  </r>
  <r>
    <x v="0"/>
    <s v="CAMACOL"/>
    <n v="160"/>
    <x v="33"/>
    <x v="33"/>
    <n v="3043764"/>
    <n v="0"/>
    <n v="2689423"/>
    <x v="0"/>
    <x v="0"/>
    <x v="3"/>
  </r>
  <r>
    <x v="0"/>
    <s v="CAMACOL"/>
    <n v="165"/>
    <x v="34"/>
    <x v="34"/>
    <n v="-3442379"/>
    <n v="-354039"/>
    <n v="-3275360"/>
    <x v="0"/>
    <x v="0"/>
    <x v="3"/>
  </r>
  <r>
    <x v="0"/>
    <s v="CAMACOL"/>
    <m/>
    <x v="35"/>
    <x v="35"/>
    <n v="4758357"/>
    <n v="10992723"/>
    <n v="7336286"/>
    <x v="1"/>
    <x v="1"/>
    <x v="1"/>
  </r>
  <r>
    <x v="0"/>
    <s v="CAMACOL"/>
    <n v="170"/>
    <x v="36"/>
    <x v="36"/>
    <n v="0"/>
    <n v="0"/>
    <n v="0"/>
    <x v="0"/>
    <x v="0"/>
    <x v="4"/>
  </r>
  <r>
    <x v="0"/>
    <s v="CAMACOL"/>
    <n v="175"/>
    <x v="37"/>
    <x v="37"/>
    <n v="0"/>
    <n v="0"/>
    <n v="0"/>
    <x v="0"/>
    <x v="0"/>
    <x v="4"/>
  </r>
  <r>
    <x v="0"/>
    <s v="CAMACOL"/>
    <n v="180"/>
    <x v="38"/>
    <x v="38"/>
    <n v="0"/>
    <n v="0"/>
    <n v="0"/>
    <x v="0"/>
    <x v="0"/>
    <x v="4"/>
  </r>
  <r>
    <x v="0"/>
    <s v="CAMACOL"/>
    <n v="185"/>
    <x v="39"/>
    <x v="39"/>
    <n v="0"/>
    <n v="0"/>
    <n v="0"/>
    <x v="0"/>
    <x v="0"/>
    <x v="4"/>
  </r>
  <r>
    <x v="0"/>
    <s v="CAMACOL"/>
    <n v="190"/>
    <x v="40"/>
    <x v="40"/>
    <n v="0"/>
    <n v="0"/>
    <n v="0"/>
    <x v="0"/>
    <x v="0"/>
    <x v="4"/>
  </r>
  <r>
    <x v="0"/>
    <s v="CAMACOL"/>
    <n v="195"/>
    <x v="41"/>
    <x v="41"/>
    <n v="0"/>
    <n v="0"/>
    <n v="0"/>
    <x v="0"/>
    <x v="0"/>
    <x v="4"/>
  </r>
  <r>
    <x v="0"/>
    <s v="CAMACOL"/>
    <n v="200"/>
    <x v="42"/>
    <x v="42"/>
    <n v="0"/>
    <n v="0"/>
    <n v="0"/>
    <x v="0"/>
    <x v="0"/>
    <x v="4"/>
  </r>
  <r>
    <x v="0"/>
    <s v="CAMACOL"/>
    <n v="205"/>
    <x v="43"/>
    <x v="43"/>
    <n v="0"/>
    <n v="0"/>
    <n v="0"/>
    <x v="0"/>
    <x v="0"/>
    <x v="4"/>
  </r>
  <r>
    <x v="0"/>
    <s v="CAMACOL"/>
    <n v="210"/>
    <x v="44"/>
    <x v="44"/>
    <n v="0"/>
    <n v="0"/>
    <n v="0"/>
    <x v="0"/>
    <x v="0"/>
    <x v="4"/>
  </r>
  <r>
    <x v="0"/>
    <s v="CAMACOL"/>
    <n v="215"/>
    <x v="45"/>
    <x v="45"/>
    <n v="0"/>
    <n v="0"/>
    <n v="0"/>
    <x v="0"/>
    <x v="0"/>
    <x v="4"/>
  </r>
  <r>
    <x v="0"/>
    <s v="CAMACOL"/>
    <n v="220"/>
    <x v="46"/>
    <x v="46"/>
    <n v="0"/>
    <n v="0"/>
    <n v="0"/>
    <x v="0"/>
    <x v="0"/>
    <x v="4"/>
  </r>
  <r>
    <x v="0"/>
    <s v="CAMACOL"/>
    <n v="225"/>
    <x v="47"/>
    <x v="47"/>
    <n v="0"/>
    <n v="0"/>
    <n v="0"/>
    <x v="0"/>
    <x v="0"/>
    <x v="4"/>
  </r>
  <r>
    <x v="0"/>
    <s v="CAMACOL"/>
    <n v="230"/>
    <x v="48"/>
    <x v="48"/>
    <n v="0"/>
    <n v="0"/>
    <n v="0"/>
    <x v="0"/>
    <x v="0"/>
    <x v="4"/>
  </r>
  <r>
    <x v="0"/>
    <s v="CAMACOL"/>
    <n v="235"/>
    <x v="49"/>
    <x v="16"/>
    <n v="0"/>
    <n v="0"/>
    <n v="0"/>
    <x v="0"/>
    <x v="0"/>
    <x v="4"/>
  </r>
  <r>
    <x v="0"/>
    <s v="CAMACOL"/>
    <m/>
    <x v="50"/>
    <x v="49"/>
    <n v="0"/>
    <n v="0"/>
    <n v="0"/>
    <x v="1"/>
    <x v="1"/>
    <x v="1"/>
  </r>
  <r>
    <x v="0"/>
    <s v="CAMACOL"/>
    <n v="240"/>
    <x v="51"/>
    <x v="50"/>
    <n v="0"/>
    <n v="0"/>
    <n v="10647"/>
    <x v="0"/>
    <x v="0"/>
    <x v="5"/>
  </r>
  <r>
    <x v="0"/>
    <s v="CAMACOL"/>
    <n v="245"/>
    <x v="52"/>
    <x v="51"/>
    <n v="2146050"/>
    <n v="2845461"/>
    <n v="1324853"/>
    <x v="0"/>
    <x v="0"/>
    <x v="6"/>
  </r>
  <r>
    <x v="0"/>
    <s v="CAMACOL"/>
    <n v="250"/>
    <x v="53"/>
    <x v="52"/>
    <n v="0"/>
    <n v="0"/>
    <n v="0"/>
    <x v="0"/>
    <x v="0"/>
    <x v="6"/>
  </r>
  <r>
    <x v="0"/>
    <s v="CAMACOL"/>
    <n v="251"/>
    <x v="54"/>
    <x v="53"/>
    <n v="0"/>
    <n v="0"/>
    <n v="0"/>
    <x v="0"/>
    <x v="0"/>
    <x v="7"/>
  </r>
  <r>
    <x v="0"/>
    <s v="CAMACOL"/>
    <m/>
    <x v="55"/>
    <x v="54"/>
    <n v="8199084"/>
    <n v="17115479"/>
    <n v="12561921"/>
    <x v="1"/>
    <x v="1"/>
    <x v="1"/>
  </r>
  <r>
    <x v="0"/>
    <s v="CAMACOL"/>
    <m/>
    <x v="55"/>
    <x v="55"/>
    <m/>
    <m/>
    <m/>
    <x v="1"/>
    <x v="1"/>
    <x v="1"/>
  </r>
  <r>
    <x v="0"/>
    <s v="CAMACOL"/>
    <m/>
    <x v="55"/>
    <x v="56"/>
    <m/>
    <m/>
    <m/>
    <x v="1"/>
    <x v="1"/>
    <x v="1"/>
  </r>
  <r>
    <x v="0"/>
    <s v="CAMACOL"/>
    <n v="255"/>
    <x v="56"/>
    <x v="44"/>
    <n v="906694"/>
    <n v="906694"/>
    <n v="906694"/>
    <x v="0"/>
    <x v="2"/>
    <x v="8"/>
  </r>
  <r>
    <x v="0"/>
    <s v="CAMACOL"/>
    <n v="260"/>
    <x v="57"/>
    <x v="57"/>
    <n v="0"/>
    <n v="0"/>
    <n v="27947"/>
    <x v="0"/>
    <x v="2"/>
    <x v="8"/>
  </r>
  <r>
    <x v="0"/>
    <s v="CAMACOL"/>
    <n v="265"/>
    <x v="58"/>
    <x v="58"/>
    <n v="0"/>
    <n v="0"/>
    <n v="0"/>
    <x v="0"/>
    <x v="2"/>
    <x v="8"/>
  </r>
  <r>
    <x v="0"/>
    <s v="CAMACOL"/>
    <m/>
    <x v="55"/>
    <x v="59"/>
    <n v="906694"/>
    <n v="906694"/>
    <n v="934641"/>
    <x v="1"/>
    <x v="1"/>
    <x v="1"/>
  </r>
  <r>
    <x v="0"/>
    <s v="CAMACOL"/>
    <n v="270"/>
    <x v="59"/>
    <x v="60"/>
    <n v="11806502"/>
    <n v="11895755"/>
    <n v="11987983"/>
    <x v="0"/>
    <x v="2"/>
    <x v="9"/>
  </r>
  <r>
    <x v="0"/>
    <s v="CAMACOL"/>
    <n v="275"/>
    <x v="60"/>
    <x v="61"/>
    <n v="2360898"/>
    <n v="2359368"/>
    <n v="2365118"/>
    <x v="0"/>
    <x v="2"/>
    <x v="9"/>
  </r>
  <r>
    <x v="0"/>
    <s v="CAMACOL"/>
    <n v="280"/>
    <x v="61"/>
    <x v="62"/>
    <n v="1558981"/>
    <n v="1557273"/>
    <n v="1558981"/>
    <x v="0"/>
    <x v="2"/>
    <x v="9"/>
  </r>
  <r>
    <x v="0"/>
    <s v="CAMACOL"/>
    <n v="285"/>
    <x v="62"/>
    <x v="63"/>
    <n v="989055"/>
    <n v="986496"/>
    <n v="998295"/>
    <x v="0"/>
    <x v="2"/>
    <x v="9"/>
  </r>
  <r>
    <x v="0"/>
    <s v="CAMACOL"/>
    <n v="290"/>
    <x v="63"/>
    <x v="64"/>
    <n v="15216"/>
    <n v="15216"/>
    <n v="15216"/>
    <x v="0"/>
    <x v="2"/>
    <x v="9"/>
  </r>
  <r>
    <x v="0"/>
    <s v="CAMACOL"/>
    <n v="295"/>
    <x v="64"/>
    <x v="65"/>
    <n v="27664"/>
    <n v="27664"/>
    <n v="27664"/>
    <x v="0"/>
    <x v="2"/>
    <x v="9"/>
  </r>
  <r>
    <x v="0"/>
    <s v="CAMACOL"/>
    <n v="300"/>
    <x v="65"/>
    <x v="66"/>
    <n v="754257"/>
    <n v="384528"/>
    <n v="665741"/>
    <x v="0"/>
    <x v="2"/>
    <x v="9"/>
  </r>
  <r>
    <x v="0"/>
    <s v="CAMACOL"/>
    <n v="305"/>
    <x v="66"/>
    <x v="67"/>
    <n v="0"/>
    <n v="0"/>
    <n v="0"/>
    <x v="0"/>
    <x v="2"/>
    <x v="9"/>
  </r>
  <r>
    <x v="0"/>
    <s v="CAMACOL"/>
    <n v="310"/>
    <x v="67"/>
    <x v="68"/>
    <n v="0"/>
    <n v="0"/>
    <n v="0"/>
    <x v="0"/>
    <x v="2"/>
    <x v="9"/>
  </r>
  <r>
    <x v="0"/>
    <s v="CAMACOL"/>
    <n v="315"/>
    <x v="68"/>
    <x v="69"/>
    <n v="0"/>
    <n v="0"/>
    <n v="0"/>
    <x v="0"/>
    <x v="2"/>
    <x v="9"/>
  </r>
  <r>
    <x v="0"/>
    <s v="CAMACOL"/>
    <n v="320"/>
    <x v="69"/>
    <x v="43"/>
    <n v="0"/>
    <n v="0"/>
    <n v="0"/>
    <x v="0"/>
    <x v="2"/>
    <x v="9"/>
  </r>
  <r>
    <x v="0"/>
    <s v="CAMACOL"/>
    <n v="325"/>
    <x v="70"/>
    <x v="70"/>
    <n v="0"/>
    <n v="0"/>
    <n v="0"/>
    <x v="0"/>
    <x v="2"/>
    <x v="9"/>
  </r>
  <r>
    <x v="0"/>
    <s v="CAMACOL"/>
    <n v="330"/>
    <x v="71"/>
    <x v="71"/>
    <n v="-6498476"/>
    <n v="-5138881"/>
    <n v="-7095665"/>
    <x v="0"/>
    <x v="2"/>
    <x v="9"/>
  </r>
  <r>
    <x v="0"/>
    <s v="CAMACOL"/>
    <n v="335"/>
    <x v="72"/>
    <x v="72"/>
    <n v="0"/>
    <n v="0"/>
    <n v="0"/>
    <x v="0"/>
    <x v="2"/>
    <x v="9"/>
  </r>
  <r>
    <x v="0"/>
    <s v="CAMACOL"/>
    <n v="340"/>
    <x v="73"/>
    <x v="16"/>
    <n v="0"/>
    <n v="0"/>
    <n v="0"/>
    <x v="0"/>
    <x v="2"/>
    <x v="9"/>
  </r>
  <r>
    <x v="0"/>
    <s v="CAMACOL"/>
    <m/>
    <x v="55"/>
    <x v="73"/>
    <n v="11014097"/>
    <n v="12087419"/>
    <n v="10523333"/>
    <x v="1"/>
    <x v="1"/>
    <x v="1"/>
  </r>
  <r>
    <x v="0"/>
    <s v="CAMACOL"/>
    <m/>
    <x v="74"/>
    <x v="74"/>
    <n v="11920791"/>
    <n v="12994113"/>
    <n v="11457974"/>
    <x v="1"/>
    <x v="1"/>
    <x v="1"/>
  </r>
  <r>
    <x v="0"/>
    <s v="CAMACOL"/>
    <n v="345"/>
    <x v="75"/>
    <x v="75"/>
    <n v="0"/>
    <n v="0"/>
    <n v="0"/>
    <x v="0"/>
    <x v="3"/>
    <x v="10"/>
  </r>
  <r>
    <x v="0"/>
    <s v="CAMACOL"/>
    <n v="350"/>
    <x v="76"/>
    <x v="76"/>
    <n v="0"/>
    <n v="0"/>
    <n v="0"/>
    <x v="0"/>
    <x v="3"/>
    <x v="10"/>
  </r>
  <r>
    <x v="0"/>
    <s v="CAMACOL"/>
    <n v="355"/>
    <x v="77"/>
    <x v="77"/>
    <n v="0"/>
    <n v="0"/>
    <n v="0"/>
    <x v="0"/>
    <x v="3"/>
    <x v="10"/>
  </r>
  <r>
    <x v="0"/>
    <s v="CAMACOL"/>
    <n v="360"/>
    <x v="78"/>
    <x v="78"/>
    <n v="0"/>
    <n v="0"/>
    <n v="0"/>
    <x v="0"/>
    <x v="3"/>
    <x v="10"/>
  </r>
  <r>
    <x v="0"/>
    <s v="CAMACOL"/>
    <n v="365"/>
    <x v="79"/>
    <x v="79"/>
    <n v="0"/>
    <n v="364185"/>
    <n v="0"/>
    <x v="0"/>
    <x v="3"/>
    <x v="10"/>
  </r>
  <r>
    <x v="0"/>
    <s v="CAMACOL"/>
    <n v="370"/>
    <x v="80"/>
    <x v="80"/>
    <n v="0"/>
    <n v="0"/>
    <n v="0"/>
    <x v="0"/>
    <x v="3"/>
    <x v="10"/>
  </r>
  <r>
    <x v="0"/>
    <s v="CAMACOL"/>
    <n v="375"/>
    <x v="81"/>
    <x v="72"/>
    <n v="0"/>
    <n v="-333836"/>
    <n v="0"/>
    <x v="0"/>
    <x v="3"/>
    <x v="10"/>
  </r>
  <r>
    <x v="0"/>
    <s v="CAMACOL"/>
    <m/>
    <x v="82"/>
    <x v="81"/>
    <n v="0"/>
    <n v="30349"/>
    <n v="0"/>
    <x v="1"/>
    <x v="1"/>
    <x v="1"/>
  </r>
  <r>
    <x v="0"/>
    <s v="CAMACOL"/>
    <n v="380"/>
    <x v="51"/>
    <x v="82"/>
    <n v="0"/>
    <n v="0"/>
    <n v="0"/>
    <x v="0"/>
    <x v="4"/>
    <x v="11"/>
  </r>
  <r>
    <x v="0"/>
    <s v="CAMACOL"/>
    <n v="385"/>
    <x v="83"/>
    <x v="83"/>
    <n v="140407"/>
    <n v="491184"/>
    <n v="0"/>
    <x v="0"/>
    <x v="4"/>
    <x v="11"/>
  </r>
  <r>
    <x v="0"/>
    <s v="CAMACOL"/>
    <n v="390"/>
    <x v="84"/>
    <x v="84"/>
    <n v="0"/>
    <n v="0"/>
    <n v="0"/>
    <x v="0"/>
    <x v="4"/>
    <x v="11"/>
  </r>
  <r>
    <x v="0"/>
    <s v="CAMACOL"/>
    <m/>
    <x v="85"/>
    <x v="85"/>
    <n v="140407"/>
    <n v="491184"/>
    <n v="0"/>
    <x v="1"/>
    <x v="1"/>
    <x v="1"/>
  </r>
  <r>
    <x v="0"/>
    <s v="CAMACOL"/>
    <n v="395"/>
    <x v="86"/>
    <x v="86"/>
    <n v="0"/>
    <n v="0"/>
    <n v="0"/>
    <x v="0"/>
    <x v="5"/>
    <x v="12"/>
  </r>
  <r>
    <x v="0"/>
    <s v="CAMACOL"/>
    <n v="400"/>
    <x v="52"/>
    <x v="87"/>
    <n v="0"/>
    <n v="0"/>
    <n v="0"/>
    <x v="0"/>
    <x v="5"/>
    <x v="12"/>
  </r>
  <r>
    <x v="0"/>
    <s v="CAMACOL"/>
    <n v="405"/>
    <x v="53"/>
    <x v="52"/>
    <n v="0"/>
    <n v="0"/>
    <n v="0"/>
    <x v="0"/>
    <x v="5"/>
    <x v="12"/>
  </r>
  <r>
    <x v="0"/>
    <s v="CAMACOL"/>
    <n v="406"/>
    <x v="54"/>
    <x v="53"/>
    <n v="0"/>
    <n v="0"/>
    <n v="0"/>
    <x v="0"/>
    <x v="5"/>
    <x v="12"/>
  </r>
  <r>
    <x v="0"/>
    <s v="CAMACOL"/>
    <n v="410"/>
    <x v="17"/>
    <x v="88"/>
    <n v="44414"/>
    <n v="34664"/>
    <n v="45264"/>
    <x v="0"/>
    <x v="5"/>
    <x v="12"/>
  </r>
  <r>
    <x v="0"/>
    <s v="CAMACOL"/>
    <n v="415"/>
    <x v="35"/>
    <x v="89"/>
    <n v="0"/>
    <n v="0"/>
    <n v="0"/>
    <x v="0"/>
    <x v="5"/>
    <x v="12"/>
  </r>
  <r>
    <x v="0"/>
    <s v="CAMACOL"/>
    <n v="420"/>
    <x v="87"/>
    <x v="90"/>
    <n v="0"/>
    <n v="0"/>
    <n v="0"/>
    <x v="0"/>
    <x v="5"/>
    <x v="12"/>
  </r>
  <r>
    <x v="0"/>
    <s v="CAMACOL"/>
    <n v="425"/>
    <x v="88"/>
    <x v="91"/>
    <n v="0"/>
    <n v="0"/>
    <n v="0"/>
    <x v="0"/>
    <x v="5"/>
    <x v="12"/>
  </r>
  <r>
    <x v="0"/>
    <s v="CAMACOL"/>
    <m/>
    <x v="89"/>
    <x v="92"/>
    <n v="44414"/>
    <n v="34664"/>
    <n v="45264"/>
    <x v="1"/>
    <x v="1"/>
    <x v="1"/>
  </r>
  <r>
    <x v="0"/>
    <s v="CAMACOL"/>
    <m/>
    <x v="55"/>
    <x v="93"/>
    <m/>
    <m/>
    <m/>
    <x v="1"/>
    <x v="1"/>
    <x v="1"/>
  </r>
  <r>
    <x v="0"/>
    <s v="CAMACOL"/>
    <n v="430"/>
    <x v="90"/>
    <x v="94"/>
    <n v="8844"/>
    <n v="12236"/>
    <n v="3815"/>
    <x v="0"/>
    <x v="6"/>
    <x v="13"/>
  </r>
  <r>
    <x v="0"/>
    <s v="CAMACOL"/>
    <n v="435"/>
    <x v="91"/>
    <x v="95"/>
    <n v="26307916"/>
    <n v="26307916"/>
    <n v="32406315"/>
    <x v="0"/>
    <x v="6"/>
    <x v="13"/>
  </r>
  <r>
    <x v="0"/>
    <s v="CAMACOL"/>
    <n v="440"/>
    <x v="92"/>
    <x v="96"/>
    <n v="0"/>
    <n v="0"/>
    <n v="0"/>
    <x v="0"/>
    <x v="6"/>
    <x v="13"/>
  </r>
  <r>
    <x v="0"/>
    <s v="CAMACOL"/>
    <m/>
    <x v="93"/>
    <x v="97"/>
    <n v="26316760"/>
    <n v="26320152"/>
    <n v="32410130"/>
    <x v="1"/>
    <x v="1"/>
    <x v="1"/>
  </r>
  <r>
    <x v="0"/>
    <s v="CAMACOL"/>
    <m/>
    <x v="94"/>
    <x v="98"/>
    <n v="46621456"/>
    <n v="56985941"/>
    <n v="56475289"/>
    <x v="1"/>
    <x v="1"/>
    <x v="1"/>
  </r>
  <r>
    <x v="0"/>
    <s v="CAMACOL"/>
    <m/>
    <x v="55"/>
    <x v="99"/>
    <m/>
    <m/>
    <m/>
    <x v="1"/>
    <x v="1"/>
    <x v="1"/>
  </r>
  <r>
    <x v="0"/>
    <s v="CAMACOL"/>
    <m/>
    <x v="55"/>
    <x v="100"/>
    <m/>
    <m/>
    <m/>
    <x v="1"/>
    <x v="1"/>
    <x v="1"/>
  </r>
  <r>
    <x v="0"/>
    <s v="CAMACOL"/>
    <n v="445"/>
    <x v="95"/>
    <x v="101"/>
    <n v="2073086"/>
    <n v="2073086"/>
    <n v="2073086"/>
    <x v="2"/>
    <x v="7"/>
    <x v="14"/>
  </r>
  <r>
    <x v="0"/>
    <s v="CAMACOL"/>
    <m/>
    <x v="95"/>
    <x v="102"/>
    <n v="2073086"/>
    <n v="2073086"/>
    <n v="2073086"/>
    <x v="1"/>
    <x v="1"/>
    <x v="1"/>
  </r>
  <r>
    <x v="1"/>
    <s v="COMFENALCO ANTIOQUIA"/>
    <n v="5"/>
    <x v="0"/>
    <x v="0"/>
    <n v="1866799"/>
    <n v="1957574"/>
    <n v="891862"/>
    <x v="0"/>
    <x v="0"/>
    <x v="0"/>
  </r>
  <r>
    <x v="1"/>
    <s v="COMFENALCO ANTIOQUIA"/>
    <n v="10"/>
    <x v="1"/>
    <x v="1"/>
    <n v="6887580"/>
    <n v="0"/>
    <n v="7256731"/>
    <x v="0"/>
    <x v="0"/>
    <x v="0"/>
  </r>
  <r>
    <x v="1"/>
    <s v="COMFENALCO ANTIOQUIA"/>
    <n v="15"/>
    <x v="2"/>
    <x v="2"/>
    <n v="0"/>
    <n v="0"/>
    <n v="0"/>
    <x v="0"/>
    <x v="0"/>
    <x v="0"/>
  </r>
  <r>
    <x v="1"/>
    <s v="COMFENALCO ANTIOQUIA"/>
    <n v="20"/>
    <x v="3"/>
    <x v="3"/>
    <n v="11364993"/>
    <n v="5606376"/>
    <n v="19127217"/>
    <x v="0"/>
    <x v="0"/>
    <x v="0"/>
  </r>
  <r>
    <x v="1"/>
    <s v="COMFENALCO ANTIOQUIA"/>
    <m/>
    <x v="4"/>
    <x v="4"/>
    <n v="20119372"/>
    <n v="7563950"/>
    <n v="27275810"/>
    <x v="1"/>
    <x v="1"/>
    <x v="1"/>
  </r>
  <r>
    <x v="1"/>
    <s v="COMFENALCO ANTIOQUIA"/>
    <n v="25"/>
    <x v="5"/>
    <x v="5"/>
    <n v="0"/>
    <n v="0"/>
    <n v="0"/>
    <x v="0"/>
    <x v="0"/>
    <x v="2"/>
  </r>
  <r>
    <x v="1"/>
    <s v="COMFENALCO ANTIOQUIA"/>
    <n v="30"/>
    <x v="6"/>
    <x v="6"/>
    <n v="0"/>
    <n v="0"/>
    <n v="0"/>
    <x v="0"/>
    <x v="0"/>
    <x v="2"/>
  </r>
  <r>
    <x v="1"/>
    <s v="COMFENALCO ANTIOQUIA"/>
    <n v="35"/>
    <x v="7"/>
    <x v="7"/>
    <n v="0"/>
    <n v="0"/>
    <n v="0"/>
    <x v="0"/>
    <x v="0"/>
    <x v="2"/>
  </r>
  <r>
    <x v="1"/>
    <s v="COMFENALCO ANTIOQUIA"/>
    <n v="40"/>
    <x v="8"/>
    <x v="8"/>
    <n v="0"/>
    <n v="4615375"/>
    <n v="0"/>
    <x v="0"/>
    <x v="0"/>
    <x v="2"/>
  </r>
  <r>
    <x v="1"/>
    <s v="COMFENALCO ANTIOQUIA"/>
    <n v="45"/>
    <x v="9"/>
    <x v="9"/>
    <n v="0"/>
    <n v="0"/>
    <n v="0"/>
    <x v="0"/>
    <x v="0"/>
    <x v="2"/>
  </r>
  <r>
    <x v="1"/>
    <s v="COMFENALCO ANTIOQUIA"/>
    <n v="50"/>
    <x v="10"/>
    <x v="10"/>
    <n v="0"/>
    <n v="0"/>
    <n v="0"/>
    <x v="0"/>
    <x v="0"/>
    <x v="2"/>
  </r>
  <r>
    <x v="1"/>
    <s v="COMFENALCO ANTIOQUIA"/>
    <n v="55"/>
    <x v="11"/>
    <x v="11"/>
    <n v="1746822"/>
    <n v="0"/>
    <n v="1446473"/>
    <x v="0"/>
    <x v="0"/>
    <x v="2"/>
  </r>
  <r>
    <x v="1"/>
    <s v="COMFENALCO ANTIOQUIA"/>
    <n v="60"/>
    <x v="12"/>
    <x v="12"/>
    <n v="0"/>
    <n v="0"/>
    <n v="0"/>
    <x v="0"/>
    <x v="0"/>
    <x v="2"/>
  </r>
  <r>
    <x v="1"/>
    <s v="COMFENALCO ANTIOQUIA"/>
    <n v="65"/>
    <x v="13"/>
    <x v="13"/>
    <n v="0"/>
    <n v="1450000"/>
    <n v="0"/>
    <x v="0"/>
    <x v="0"/>
    <x v="2"/>
  </r>
  <r>
    <x v="1"/>
    <s v="COMFENALCO ANTIOQUIA"/>
    <n v="70"/>
    <x v="14"/>
    <x v="14"/>
    <n v="0"/>
    <n v="0"/>
    <n v="0"/>
    <x v="0"/>
    <x v="0"/>
    <x v="2"/>
  </r>
  <r>
    <x v="1"/>
    <s v="COMFENALCO ANTIOQUIA"/>
    <n v="75"/>
    <x v="15"/>
    <x v="15"/>
    <n v="0"/>
    <n v="0"/>
    <n v="0"/>
    <x v="0"/>
    <x v="0"/>
    <x v="2"/>
  </r>
  <r>
    <x v="1"/>
    <s v="COMFENALCO ANTIOQUIA"/>
    <n v="80"/>
    <x v="16"/>
    <x v="16"/>
    <n v="0"/>
    <n v="0"/>
    <n v="0"/>
    <x v="0"/>
    <x v="0"/>
    <x v="2"/>
  </r>
  <r>
    <x v="1"/>
    <s v="COMFENALCO ANTIOQUIA"/>
    <m/>
    <x v="17"/>
    <x v="17"/>
    <n v="1746822"/>
    <n v="6065375"/>
    <n v="1446473"/>
    <x v="1"/>
    <x v="1"/>
    <x v="1"/>
  </r>
  <r>
    <x v="1"/>
    <s v="COMFENALCO ANTIOQUIA"/>
    <n v="85"/>
    <x v="18"/>
    <x v="18"/>
    <n v="107613580"/>
    <n v="84703325"/>
    <n v="106803599"/>
    <x v="0"/>
    <x v="0"/>
    <x v="3"/>
  </r>
  <r>
    <x v="1"/>
    <s v="COMFENALCO ANTIOQUIA"/>
    <n v="90"/>
    <x v="19"/>
    <x v="19"/>
    <n v="22497457"/>
    <n v="17459120"/>
    <n v="29759043"/>
    <x v="0"/>
    <x v="0"/>
    <x v="3"/>
  </r>
  <r>
    <x v="1"/>
    <s v="COMFENALCO ANTIOQUIA"/>
    <n v="95"/>
    <x v="20"/>
    <x v="20"/>
    <n v="0"/>
    <n v="0"/>
    <n v="0"/>
    <x v="0"/>
    <x v="0"/>
    <x v="3"/>
  </r>
  <r>
    <x v="1"/>
    <s v="COMFENALCO ANTIOQUIA"/>
    <n v="100"/>
    <x v="21"/>
    <x v="21"/>
    <n v="33935486"/>
    <n v="95346861"/>
    <n v="23336243"/>
    <x v="0"/>
    <x v="0"/>
    <x v="3"/>
  </r>
  <r>
    <x v="1"/>
    <s v="COMFENALCO ANTIOQUIA"/>
    <n v="105"/>
    <x v="22"/>
    <x v="22"/>
    <n v="0"/>
    <n v="0"/>
    <n v="0"/>
    <x v="0"/>
    <x v="0"/>
    <x v="3"/>
  </r>
  <r>
    <x v="1"/>
    <s v="COMFENALCO ANTIOQUIA"/>
    <n v="110"/>
    <x v="23"/>
    <x v="23"/>
    <n v="12842432"/>
    <n v="8642530"/>
    <n v="5692184"/>
    <x v="0"/>
    <x v="0"/>
    <x v="3"/>
  </r>
  <r>
    <x v="1"/>
    <s v="COMFENALCO ANTIOQUIA"/>
    <n v="115"/>
    <x v="24"/>
    <x v="24"/>
    <n v="0"/>
    <n v="0"/>
    <n v="0"/>
    <x v="0"/>
    <x v="0"/>
    <x v="3"/>
  </r>
  <r>
    <x v="1"/>
    <s v="COMFENALCO ANTIOQUIA"/>
    <n v="120"/>
    <x v="25"/>
    <x v="25"/>
    <n v="0"/>
    <n v="0"/>
    <n v="0"/>
    <x v="0"/>
    <x v="0"/>
    <x v="3"/>
  </r>
  <r>
    <x v="1"/>
    <s v="COMFENALCO ANTIOQUIA"/>
    <n v="125"/>
    <x v="26"/>
    <x v="26"/>
    <n v="2735723"/>
    <n v="2008074"/>
    <n v="986901"/>
    <x v="0"/>
    <x v="0"/>
    <x v="3"/>
  </r>
  <r>
    <x v="1"/>
    <s v="COMFENALCO ANTIOQUIA"/>
    <n v="130"/>
    <x v="27"/>
    <x v="27"/>
    <n v="0"/>
    <n v="0"/>
    <n v="0"/>
    <x v="0"/>
    <x v="0"/>
    <x v="3"/>
  </r>
  <r>
    <x v="1"/>
    <s v="COMFENALCO ANTIOQUIA"/>
    <n v="135"/>
    <x v="28"/>
    <x v="28"/>
    <n v="1182061"/>
    <n v="938278"/>
    <n v="1437446"/>
    <x v="0"/>
    <x v="0"/>
    <x v="3"/>
  </r>
  <r>
    <x v="1"/>
    <s v="COMFENALCO ANTIOQUIA"/>
    <n v="140"/>
    <x v="29"/>
    <x v="29"/>
    <n v="0"/>
    <n v="0"/>
    <n v="0"/>
    <x v="0"/>
    <x v="0"/>
    <x v="3"/>
  </r>
  <r>
    <x v="1"/>
    <s v="COMFENALCO ANTIOQUIA"/>
    <n v="145"/>
    <x v="30"/>
    <x v="30"/>
    <n v="540031"/>
    <n v="1182676"/>
    <n v="288392"/>
    <x v="0"/>
    <x v="0"/>
    <x v="3"/>
  </r>
  <r>
    <x v="1"/>
    <s v="COMFENALCO ANTIOQUIA"/>
    <n v="150"/>
    <x v="31"/>
    <x v="31"/>
    <n v="0"/>
    <n v="0"/>
    <n v="0"/>
    <x v="0"/>
    <x v="0"/>
    <x v="3"/>
  </r>
  <r>
    <x v="1"/>
    <s v="COMFENALCO ANTIOQUIA"/>
    <n v="155"/>
    <x v="32"/>
    <x v="32"/>
    <n v="4895137"/>
    <n v="4837977"/>
    <n v="3464861"/>
    <x v="0"/>
    <x v="0"/>
    <x v="3"/>
  </r>
  <r>
    <x v="1"/>
    <s v="COMFENALCO ANTIOQUIA"/>
    <n v="160"/>
    <x v="33"/>
    <x v="33"/>
    <n v="0"/>
    <n v="0"/>
    <n v="0"/>
    <x v="0"/>
    <x v="0"/>
    <x v="3"/>
  </r>
  <r>
    <x v="1"/>
    <s v="COMFENALCO ANTIOQUIA"/>
    <n v="165"/>
    <x v="34"/>
    <x v="34"/>
    <n v="-17310192"/>
    <n v="-9703068"/>
    <n v="-26517586"/>
    <x v="0"/>
    <x v="0"/>
    <x v="3"/>
  </r>
  <r>
    <x v="1"/>
    <s v="COMFENALCO ANTIOQUIA"/>
    <m/>
    <x v="35"/>
    <x v="35"/>
    <n v="168931715"/>
    <n v="205415773"/>
    <n v="145251083"/>
    <x v="1"/>
    <x v="1"/>
    <x v="1"/>
  </r>
  <r>
    <x v="1"/>
    <s v="COMFENALCO ANTIOQUIA"/>
    <n v="170"/>
    <x v="36"/>
    <x v="36"/>
    <n v="1446468"/>
    <n v="2158127"/>
    <n v="574353"/>
    <x v="0"/>
    <x v="0"/>
    <x v="4"/>
  </r>
  <r>
    <x v="1"/>
    <s v="COMFENALCO ANTIOQUIA"/>
    <n v="175"/>
    <x v="37"/>
    <x v="37"/>
    <n v="0"/>
    <n v="0"/>
    <n v="0"/>
    <x v="0"/>
    <x v="0"/>
    <x v="4"/>
  </r>
  <r>
    <x v="1"/>
    <s v="COMFENALCO ANTIOQUIA"/>
    <n v="180"/>
    <x v="38"/>
    <x v="38"/>
    <n v="29090218"/>
    <n v="13148905"/>
    <n v="16125392"/>
    <x v="0"/>
    <x v="0"/>
    <x v="4"/>
  </r>
  <r>
    <x v="1"/>
    <s v="COMFENALCO ANTIOQUIA"/>
    <n v="185"/>
    <x v="39"/>
    <x v="39"/>
    <n v="0"/>
    <n v="0"/>
    <n v="0"/>
    <x v="0"/>
    <x v="0"/>
    <x v="4"/>
  </r>
  <r>
    <x v="1"/>
    <s v="COMFENALCO ANTIOQUIA"/>
    <n v="190"/>
    <x v="40"/>
    <x v="40"/>
    <n v="92190"/>
    <n v="138976"/>
    <n v="76516"/>
    <x v="0"/>
    <x v="0"/>
    <x v="4"/>
  </r>
  <r>
    <x v="1"/>
    <s v="COMFENALCO ANTIOQUIA"/>
    <n v="195"/>
    <x v="41"/>
    <x v="41"/>
    <n v="554179"/>
    <n v="570418"/>
    <n v="453258"/>
    <x v="0"/>
    <x v="0"/>
    <x v="4"/>
  </r>
  <r>
    <x v="1"/>
    <s v="COMFENALCO ANTIOQUIA"/>
    <n v="200"/>
    <x v="42"/>
    <x v="42"/>
    <n v="0"/>
    <n v="0"/>
    <n v="28067771"/>
    <x v="0"/>
    <x v="0"/>
    <x v="4"/>
  </r>
  <r>
    <x v="1"/>
    <s v="COMFENALCO ANTIOQUIA"/>
    <n v="205"/>
    <x v="43"/>
    <x v="43"/>
    <n v="0"/>
    <n v="0"/>
    <n v="0"/>
    <x v="0"/>
    <x v="0"/>
    <x v="4"/>
  </r>
  <r>
    <x v="1"/>
    <s v="COMFENALCO ANTIOQUIA"/>
    <n v="210"/>
    <x v="44"/>
    <x v="44"/>
    <n v="0"/>
    <n v="0"/>
    <n v="0"/>
    <x v="0"/>
    <x v="0"/>
    <x v="4"/>
  </r>
  <r>
    <x v="1"/>
    <s v="COMFENALCO ANTIOQUIA"/>
    <n v="215"/>
    <x v="45"/>
    <x v="45"/>
    <n v="332499"/>
    <n v="228015"/>
    <n v="197465"/>
    <x v="0"/>
    <x v="0"/>
    <x v="4"/>
  </r>
  <r>
    <x v="1"/>
    <s v="COMFENALCO ANTIOQUIA"/>
    <n v="220"/>
    <x v="46"/>
    <x v="46"/>
    <n v="0"/>
    <n v="0"/>
    <n v="0"/>
    <x v="0"/>
    <x v="0"/>
    <x v="4"/>
  </r>
  <r>
    <x v="1"/>
    <s v="COMFENALCO ANTIOQUIA"/>
    <n v="225"/>
    <x v="47"/>
    <x v="47"/>
    <n v="0"/>
    <n v="0"/>
    <n v="0"/>
    <x v="0"/>
    <x v="0"/>
    <x v="4"/>
  </r>
  <r>
    <x v="1"/>
    <s v="COMFENALCO ANTIOQUIA"/>
    <n v="230"/>
    <x v="48"/>
    <x v="48"/>
    <n v="7945168"/>
    <n v="22510871"/>
    <n v="924511"/>
    <x v="0"/>
    <x v="0"/>
    <x v="4"/>
  </r>
  <r>
    <x v="1"/>
    <s v="COMFENALCO ANTIOQUIA"/>
    <n v="235"/>
    <x v="49"/>
    <x v="16"/>
    <n v="-535684"/>
    <n v="-117334"/>
    <n v="-835428"/>
    <x v="0"/>
    <x v="0"/>
    <x v="4"/>
  </r>
  <r>
    <x v="1"/>
    <s v="COMFENALCO ANTIOQUIA"/>
    <m/>
    <x v="50"/>
    <x v="49"/>
    <n v="38925038"/>
    <n v="38637978"/>
    <n v="45583838"/>
    <x v="1"/>
    <x v="1"/>
    <x v="1"/>
  </r>
  <r>
    <x v="1"/>
    <s v="COMFENALCO ANTIOQUIA"/>
    <n v="240"/>
    <x v="51"/>
    <x v="50"/>
    <n v="298901"/>
    <n v="215997"/>
    <n v="634314"/>
    <x v="0"/>
    <x v="0"/>
    <x v="5"/>
  </r>
  <r>
    <x v="1"/>
    <s v="COMFENALCO ANTIOQUIA"/>
    <n v="245"/>
    <x v="52"/>
    <x v="51"/>
    <n v="14934077"/>
    <n v="26744151"/>
    <n v="23016526"/>
    <x v="0"/>
    <x v="0"/>
    <x v="6"/>
  </r>
  <r>
    <x v="1"/>
    <s v="COMFENALCO ANTIOQUIA"/>
    <n v="250"/>
    <x v="53"/>
    <x v="52"/>
    <n v="0"/>
    <n v="0"/>
    <n v="0"/>
    <x v="0"/>
    <x v="0"/>
    <x v="6"/>
  </r>
  <r>
    <x v="1"/>
    <s v="COMFENALCO ANTIOQUIA"/>
    <n v="251"/>
    <x v="54"/>
    <x v="53"/>
    <n v="0"/>
    <n v="0"/>
    <n v="498901"/>
    <x v="0"/>
    <x v="0"/>
    <x v="7"/>
  </r>
  <r>
    <x v="1"/>
    <s v="COMFENALCO ANTIOQUIA"/>
    <m/>
    <x v="55"/>
    <x v="54"/>
    <n v="244955925"/>
    <n v="284643224"/>
    <n v="243208044"/>
    <x v="1"/>
    <x v="1"/>
    <x v="1"/>
  </r>
  <r>
    <x v="1"/>
    <s v="COMFENALCO ANTIOQUIA"/>
    <m/>
    <x v="55"/>
    <x v="55"/>
    <m/>
    <m/>
    <m/>
    <x v="1"/>
    <x v="1"/>
    <x v="1"/>
  </r>
  <r>
    <x v="1"/>
    <s v="COMFENALCO ANTIOQUIA"/>
    <m/>
    <x v="55"/>
    <x v="56"/>
    <m/>
    <m/>
    <m/>
    <x v="1"/>
    <x v="1"/>
    <x v="1"/>
  </r>
  <r>
    <x v="1"/>
    <s v="COMFENALCO ANTIOQUIA"/>
    <n v="255"/>
    <x v="56"/>
    <x v="44"/>
    <n v="34887625"/>
    <n v="26392412"/>
    <n v="32906948"/>
    <x v="0"/>
    <x v="2"/>
    <x v="8"/>
  </r>
  <r>
    <x v="1"/>
    <s v="COMFENALCO ANTIOQUIA"/>
    <n v="260"/>
    <x v="57"/>
    <x v="57"/>
    <n v="471624"/>
    <n v="4559050"/>
    <n v="33836"/>
    <x v="0"/>
    <x v="2"/>
    <x v="8"/>
  </r>
  <r>
    <x v="1"/>
    <s v="COMFENALCO ANTIOQUIA"/>
    <n v="265"/>
    <x v="58"/>
    <x v="58"/>
    <n v="0"/>
    <n v="0"/>
    <n v="0"/>
    <x v="0"/>
    <x v="2"/>
    <x v="8"/>
  </r>
  <r>
    <x v="1"/>
    <s v="COMFENALCO ANTIOQUIA"/>
    <m/>
    <x v="55"/>
    <x v="59"/>
    <n v="35359249"/>
    <n v="30951462"/>
    <n v="32940784"/>
    <x v="1"/>
    <x v="1"/>
    <x v="1"/>
  </r>
  <r>
    <x v="1"/>
    <s v="COMFENALCO ANTIOQUIA"/>
    <n v="270"/>
    <x v="59"/>
    <x v="60"/>
    <n v="185036154"/>
    <n v="183991829"/>
    <n v="180992858"/>
    <x v="0"/>
    <x v="2"/>
    <x v="9"/>
  </r>
  <r>
    <x v="1"/>
    <s v="COMFENALCO ANTIOQUIA"/>
    <n v="275"/>
    <x v="60"/>
    <x v="61"/>
    <n v="13123509"/>
    <n v="12607776"/>
    <n v="12255292"/>
    <x v="0"/>
    <x v="2"/>
    <x v="9"/>
  </r>
  <r>
    <x v="1"/>
    <s v="COMFENALCO ANTIOQUIA"/>
    <n v="280"/>
    <x v="61"/>
    <x v="62"/>
    <n v="28185452"/>
    <n v="29521156"/>
    <n v="25318593"/>
    <x v="0"/>
    <x v="2"/>
    <x v="9"/>
  </r>
  <r>
    <x v="1"/>
    <s v="COMFENALCO ANTIOQUIA"/>
    <n v="285"/>
    <x v="62"/>
    <x v="63"/>
    <n v="5185985"/>
    <n v="5609109"/>
    <n v="5510088"/>
    <x v="0"/>
    <x v="2"/>
    <x v="9"/>
  </r>
  <r>
    <x v="1"/>
    <s v="COMFENALCO ANTIOQUIA"/>
    <n v="290"/>
    <x v="63"/>
    <x v="64"/>
    <n v="3455181"/>
    <n v="3302861"/>
    <n v="1994347"/>
    <x v="0"/>
    <x v="2"/>
    <x v="9"/>
  </r>
  <r>
    <x v="1"/>
    <s v="COMFENALCO ANTIOQUIA"/>
    <n v="295"/>
    <x v="64"/>
    <x v="65"/>
    <n v="0"/>
    <n v="0"/>
    <n v="0"/>
    <x v="0"/>
    <x v="2"/>
    <x v="9"/>
  </r>
  <r>
    <x v="1"/>
    <s v="COMFENALCO ANTIOQUIA"/>
    <n v="300"/>
    <x v="65"/>
    <x v="66"/>
    <n v="820988"/>
    <n v="832961"/>
    <n v="820988"/>
    <x v="0"/>
    <x v="2"/>
    <x v="9"/>
  </r>
  <r>
    <x v="1"/>
    <s v="COMFENALCO ANTIOQUIA"/>
    <n v="305"/>
    <x v="66"/>
    <x v="67"/>
    <n v="0"/>
    <n v="0"/>
    <n v="0"/>
    <x v="0"/>
    <x v="2"/>
    <x v="9"/>
  </r>
  <r>
    <x v="1"/>
    <s v="COMFENALCO ANTIOQUIA"/>
    <n v="310"/>
    <x v="67"/>
    <x v="68"/>
    <n v="0"/>
    <n v="0"/>
    <n v="0"/>
    <x v="0"/>
    <x v="2"/>
    <x v="9"/>
  </r>
  <r>
    <x v="1"/>
    <s v="COMFENALCO ANTIOQUIA"/>
    <n v="315"/>
    <x v="68"/>
    <x v="69"/>
    <n v="0"/>
    <n v="0"/>
    <n v="0"/>
    <x v="0"/>
    <x v="2"/>
    <x v="9"/>
  </r>
  <r>
    <x v="1"/>
    <s v="COMFENALCO ANTIOQUIA"/>
    <n v="320"/>
    <x v="69"/>
    <x v="43"/>
    <n v="11200"/>
    <n v="11200"/>
    <n v="11200"/>
    <x v="0"/>
    <x v="2"/>
    <x v="9"/>
  </r>
  <r>
    <x v="1"/>
    <s v="COMFENALCO ANTIOQUIA"/>
    <n v="325"/>
    <x v="70"/>
    <x v="70"/>
    <n v="0"/>
    <n v="0"/>
    <n v="0"/>
    <x v="0"/>
    <x v="2"/>
    <x v="9"/>
  </r>
  <r>
    <x v="1"/>
    <s v="COMFENALCO ANTIOQUIA"/>
    <n v="330"/>
    <x v="71"/>
    <x v="71"/>
    <n v="-80390463"/>
    <n v="-72834382"/>
    <n v="-86493158"/>
    <x v="0"/>
    <x v="2"/>
    <x v="9"/>
  </r>
  <r>
    <x v="1"/>
    <s v="COMFENALCO ANTIOQUIA"/>
    <n v="335"/>
    <x v="72"/>
    <x v="72"/>
    <n v="0"/>
    <n v="0"/>
    <n v="0"/>
    <x v="0"/>
    <x v="2"/>
    <x v="9"/>
  </r>
  <r>
    <x v="1"/>
    <s v="COMFENALCO ANTIOQUIA"/>
    <n v="340"/>
    <x v="73"/>
    <x v="16"/>
    <n v="0"/>
    <n v="0"/>
    <n v="-2564162"/>
    <x v="0"/>
    <x v="2"/>
    <x v="9"/>
  </r>
  <r>
    <x v="1"/>
    <s v="COMFENALCO ANTIOQUIA"/>
    <m/>
    <x v="55"/>
    <x v="73"/>
    <n v="155428006"/>
    <n v="163042510"/>
    <n v="137846046"/>
    <x v="1"/>
    <x v="1"/>
    <x v="1"/>
  </r>
  <r>
    <x v="1"/>
    <s v="COMFENALCO ANTIOQUIA"/>
    <m/>
    <x v="74"/>
    <x v="74"/>
    <n v="190787255"/>
    <n v="193993972"/>
    <n v="170786830"/>
    <x v="1"/>
    <x v="1"/>
    <x v="1"/>
  </r>
  <r>
    <x v="1"/>
    <s v="COMFENALCO ANTIOQUIA"/>
    <n v="345"/>
    <x v="75"/>
    <x v="75"/>
    <n v="0"/>
    <n v="0"/>
    <n v="0"/>
    <x v="0"/>
    <x v="3"/>
    <x v="10"/>
  </r>
  <r>
    <x v="1"/>
    <s v="COMFENALCO ANTIOQUIA"/>
    <n v="350"/>
    <x v="76"/>
    <x v="76"/>
    <n v="0"/>
    <n v="0"/>
    <n v="0"/>
    <x v="0"/>
    <x v="3"/>
    <x v="10"/>
  </r>
  <r>
    <x v="1"/>
    <s v="COMFENALCO ANTIOQUIA"/>
    <n v="355"/>
    <x v="77"/>
    <x v="77"/>
    <n v="0"/>
    <n v="0"/>
    <n v="0"/>
    <x v="0"/>
    <x v="3"/>
    <x v="10"/>
  </r>
  <r>
    <x v="1"/>
    <s v="COMFENALCO ANTIOQUIA"/>
    <n v="360"/>
    <x v="78"/>
    <x v="78"/>
    <n v="0"/>
    <n v="0"/>
    <n v="0"/>
    <x v="0"/>
    <x v="3"/>
    <x v="10"/>
  </r>
  <r>
    <x v="1"/>
    <s v="COMFENALCO ANTIOQUIA"/>
    <n v="365"/>
    <x v="79"/>
    <x v="79"/>
    <n v="17905745"/>
    <n v="19018383"/>
    <n v="15747820"/>
    <x v="0"/>
    <x v="3"/>
    <x v="10"/>
  </r>
  <r>
    <x v="1"/>
    <s v="COMFENALCO ANTIOQUIA"/>
    <n v="370"/>
    <x v="80"/>
    <x v="80"/>
    <n v="420650"/>
    <n v="420650"/>
    <n v="407149"/>
    <x v="0"/>
    <x v="3"/>
    <x v="10"/>
  </r>
  <r>
    <x v="1"/>
    <s v="COMFENALCO ANTIOQUIA"/>
    <n v="375"/>
    <x v="81"/>
    <x v="72"/>
    <n v="-359724"/>
    <n v="-312299"/>
    <n v="-407149"/>
    <x v="0"/>
    <x v="3"/>
    <x v="10"/>
  </r>
  <r>
    <x v="1"/>
    <s v="COMFENALCO ANTIOQUIA"/>
    <m/>
    <x v="82"/>
    <x v="81"/>
    <n v="17966671"/>
    <n v="19126734"/>
    <n v="15747820"/>
    <x v="1"/>
    <x v="1"/>
    <x v="1"/>
  </r>
  <r>
    <x v="1"/>
    <s v="COMFENALCO ANTIOQUIA"/>
    <n v="380"/>
    <x v="51"/>
    <x v="82"/>
    <n v="0"/>
    <n v="0"/>
    <n v="0"/>
    <x v="0"/>
    <x v="4"/>
    <x v="11"/>
  </r>
  <r>
    <x v="1"/>
    <s v="COMFENALCO ANTIOQUIA"/>
    <n v="385"/>
    <x v="83"/>
    <x v="83"/>
    <n v="35643856"/>
    <n v="51282538"/>
    <n v="26990187"/>
    <x v="0"/>
    <x v="4"/>
    <x v="11"/>
  </r>
  <r>
    <x v="1"/>
    <s v="COMFENALCO ANTIOQUIA"/>
    <n v="390"/>
    <x v="84"/>
    <x v="84"/>
    <n v="0"/>
    <n v="0"/>
    <n v="0"/>
    <x v="0"/>
    <x v="4"/>
    <x v="11"/>
  </r>
  <r>
    <x v="1"/>
    <s v="COMFENALCO ANTIOQUIA"/>
    <m/>
    <x v="85"/>
    <x v="85"/>
    <n v="35643856"/>
    <n v="51282538"/>
    <n v="26990187"/>
    <x v="1"/>
    <x v="1"/>
    <x v="1"/>
  </r>
  <r>
    <x v="1"/>
    <s v="COMFENALCO ANTIOQUIA"/>
    <n v="395"/>
    <x v="86"/>
    <x v="86"/>
    <n v="1132166"/>
    <n v="5047808"/>
    <n v="1006657"/>
    <x v="0"/>
    <x v="5"/>
    <x v="12"/>
  </r>
  <r>
    <x v="1"/>
    <s v="COMFENALCO ANTIOQUIA"/>
    <n v="400"/>
    <x v="52"/>
    <x v="87"/>
    <n v="0"/>
    <n v="0"/>
    <n v="0"/>
    <x v="0"/>
    <x v="5"/>
    <x v="12"/>
  </r>
  <r>
    <x v="1"/>
    <s v="COMFENALCO ANTIOQUIA"/>
    <n v="405"/>
    <x v="53"/>
    <x v="52"/>
    <n v="0"/>
    <n v="0"/>
    <n v="0"/>
    <x v="0"/>
    <x v="5"/>
    <x v="12"/>
  </r>
  <r>
    <x v="1"/>
    <s v="COMFENALCO ANTIOQUIA"/>
    <n v="406"/>
    <x v="54"/>
    <x v="53"/>
    <n v="0"/>
    <n v="0"/>
    <n v="0"/>
    <x v="0"/>
    <x v="5"/>
    <x v="12"/>
  </r>
  <r>
    <x v="1"/>
    <s v="COMFENALCO ANTIOQUIA"/>
    <n v="410"/>
    <x v="17"/>
    <x v="88"/>
    <n v="53734439"/>
    <n v="52025585"/>
    <n v="55817357"/>
    <x v="0"/>
    <x v="5"/>
    <x v="12"/>
  </r>
  <r>
    <x v="1"/>
    <s v="COMFENALCO ANTIOQUIA"/>
    <n v="415"/>
    <x v="35"/>
    <x v="89"/>
    <n v="39531443"/>
    <n v="8800448"/>
    <n v="24826370"/>
    <x v="0"/>
    <x v="5"/>
    <x v="12"/>
  </r>
  <r>
    <x v="1"/>
    <s v="COMFENALCO ANTIOQUIA"/>
    <n v="420"/>
    <x v="87"/>
    <x v="90"/>
    <n v="50000"/>
    <n v="200058"/>
    <n v="0"/>
    <x v="0"/>
    <x v="5"/>
    <x v="12"/>
  </r>
  <r>
    <x v="1"/>
    <s v="COMFENALCO ANTIOQUIA"/>
    <n v="425"/>
    <x v="88"/>
    <x v="91"/>
    <n v="0"/>
    <n v="-153090"/>
    <n v="-1500"/>
    <x v="0"/>
    <x v="5"/>
    <x v="12"/>
  </r>
  <r>
    <x v="1"/>
    <s v="COMFENALCO ANTIOQUIA"/>
    <m/>
    <x v="89"/>
    <x v="92"/>
    <n v="94448048"/>
    <n v="65920809"/>
    <n v="81648884"/>
    <x v="1"/>
    <x v="1"/>
    <x v="1"/>
  </r>
  <r>
    <x v="1"/>
    <s v="COMFENALCO ANTIOQUIA"/>
    <m/>
    <x v="55"/>
    <x v="93"/>
    <m/>
    <m/>
    <m/>
    <x v="1"/>
    <x v="1"/>
    <x v="1"/>
  </r>
  <r>
    <x v="1"/>
    <s v="COMFENALCO ANTIOQUIA"/>
    <n v="430"/>
    <x v="90"/>
    <x v="94"/>
    <n v="-3597520"/>
    <n v="-4333342"/>
    <n v="-2996318"/>
    <x v="0"/>
    <x v="6"/>
    <x v="13"/>
  </r>
  <r>
    <x v="1"/>
    <s v="COMFENALCO ANTIOQUIA"/>
    <n v="435"/>
    <x v="91"/>
    <x v="95"/>
    <n v="170926251"/>
    <n v="74707378"/>
    <n v="167507225"/>
    <x v="0"/>
    <x v="6"/>
    <x v="13"/>
  </r>
  <r>
    <x v="1"/>
    <s v="COMFENALCO ANTIOQUIA"/>
    <n v="440"/>
    <x v="92"/>
    <x v="96"/>
    <n v="231546"/>
    <n v="188061"/>
    <n v="0"/>
    <x v="0"/>
    <x v="6"/>
    <x v="13"/>
  </r>
  <r>
    <x v="1"/>
    <s v="COMFENALCO ANTIOQUIA"/>
    <m/>
    <x v="93"/>
    <x v="97"/>
    <n v="167560277"/>
    <n v="70562097"/>
    <n v="164510907"/>
    <x v="1"/>
    <x v="1"/>
    <x v="1"/>
  </r>
  <r>
    <x v="1"/>
    <s v="COMFENALCO ANTIOQUIA"/>
    <m/>
    <x v="94"/>
    <x v="98"/>
    <n v="751362032"/>
    <n v="685529374"/>
    <n v="702892672"/>
    <x v="1"/>
    <x v="1"/>
    <x v="1"/>
  </r>
  <r>
    <x v="1"/>
    <s v="COMFENALCO ANTIOQUIA"/>
    <m/>
    <x v="55"/>
    <x v="99"/>
    <m/>
    <m/>
    <m/>
    <x v="1"/>
    <x v="1"/>
    <x v="1"/>
  </r>
  <r>
    <x v="1"/>
    <s v="COMFENALCO ANTIOQUIA"/>
    <m/>
    <x v="55"/>
    <x v="100"/>
    <m/>
    <m/>
    <m/>
    <x v="1"/>
    <x v="1"/>
    <x v="1"/>
  </r>
  <r>
    <x v="1"/>
    <s v="COMFENALCO ANTIOQUIA"/>
    <n v="445"/>
    <x v="95"/>
    <x v="101"/>
    <n v="91290429"/>
    <n v="69118976"/>
    <n v="82857005"/>
    <x v="2"/>
    <x v="7"/>
    <x v="14"/>
  </r>
  <r>
    <x v="1"/>
    <s v="COMFENALCO ANTIOQUIA"/>
    <m/>
    <x v="95"/>
    <x v="102"/>
    <n v="91290429"/>
    <n v="69118976"/>
    <n v="82857005"/>
    <x v="1"/>
    <x v="1"/>
    <x v="1"/>
  </r>
  <r>
    <x v="2"/>
    <s v="COMFAMA"/>
    <n v="5"/>
    <x v="0"/>
    <x v="0"/>
    <n v="110492"/>
    <n v="807768"/>
    <n v="67979"/>
    <x v="0"/>
    <x v="0"/>
    <x v="0"/>
  </r>
  <r>
    <x v="2"/>
    <s v="COMFAMA"/>
    <n v="10"/>
    <x v="1"/>
    <x v="1"/>
    <n v="11098506"/>
    <n v="6647821"/>
    <n v="14049664"/>
    <x v="0"/>
    <x v="0"/>
    <x v="0"/>
  </r>
  <r>
    <x v="2"/>
    <s v="COMFAMA"/>
    <n v="15"/>
    <x v="2"/>
    <x v="2"/>
    <n v="0"/>
    <n v="0"/>
    <n v="0"/>
    <x v="0"/>
    <x v="0"/>
    <x v="0"/>
  </r>
  <r>
    <x v="2"/>
    <s v="COMFAMA"/>
    <n v="20"/>
    <x v="3"/>
    <x v="3"/>
    <n v="1147511"/>
    <n v="129094"/>
    <n v="2129241"/>
    <x v="0"/>
    <x v="0"/>
    <x v="0"/>
  </r>
  <r>
    <x v="2"/>
    <s v="COMFAMA"/>
    <m/>
    <x v="4"/>
    <x v="4"/>
    <n v="12356509"/>
    <n v="7584683"/>
    <n v="16246884"/>
    <x v="1"/>
    <x v="1"/>
    <x v="1"/>
  </r>
  <r>
    <x v="2"/>
    <s v="COMFAMA"/>
    <n v="25"/>
    <x v="5"/>
    <x v="5"/>
    <n v="0"/>
    <n v="0"/>
    <n v="0"/>
    <x v="0"/>
    <x v="0"/>
    <x v="2"/>
  </r>
  <r>
    <x v="2"/>
    <s v="COMFAMA"/>
    <n v="30"/>
    <x v="6"/>
    <x v="6"/>
    <n v="0"/>
    <n v="0"/>
    <n v="0"/>
    <x v="0"/>
    <x v="0"/>
    <x v="2"/>
  </r>
  <r>
    <x v="2"/>
    <s v="COMFAMA"/>
    <n v="35"/>
    <x v="7"/>
    <x v="7"/>
    <n v="0"/>
    <n v="0"/>
    <n v="0"/>
    <x v="0"/>
    <x v="0"/>
    <x v="2"/>
  </r>
  <r>
    <x v="2"/>
    <s v="COMFAMA"/>
    <n v="40"/>
    <x v="8"/>
    <x v="8"/>
    <n v="0"/>
    <n v="0"/>
    <n v="0"/>
    <x v="0"/>
    <x v="0"/>
    <x v="2"/>
  </r>
  <r>
    <x v="2"/>
    <s v="COMFAMA"/>
    <n v="45"/>
    <x v="9"/>
    <x v="9"/>
    <n v="0"/>
    <n v="16712"/>
    <n v="0"/>
    <x v="0"/>
    <x v="0"/>
    <x v="2"/>
  </r>
  <r>
    <x v="2"/>
    <s v="COMFAMA"/>
    <n v="50"/>
    <x v="10"/>
    <x v="10"/>
    <n v="0"/>
    <n v="0"/>
    <n v="0"/>
    <x v="0"/>
    <x v="0"/>
    <x v="2"/>
  </r>
  <r>
    <x v="2"/>
    <s v="COMFAMA"/>
    <n v="55"/>
    <x v="11"/>
    <x v="11"/>
    <n v="6149712"/>
    <n v="3485003"/>
    <n v="4587406"/>
    <x v="0"/>
    <x v="0"/>
    <x v="2"/>
  </r>
  <r>
    <x v="2"/>
    <s v="COMFAMA"/>
    <n v="60"/>
    <x v="12"/>
    <x v="12"/>
    <n v="0"/>
    <n v="0"/>
    <n v="0"/>
    <x v="0"/>
    <x v="0"/>
    <x v="2"/>
  </r>
  <r>
    <x v="2"/>
    <s v="COMFAMA"/>
    <n v="65"/>
    <x v="13"/>
    <x v="13"/>
    <n v="0"/>
    <n v="4500362"/>
    <n v="4320926"/>
    <x v="0"/>
    <x v="0"/>
    <x v="2"/>
  </r>
  <r>
    <x v="2"/>
    <s v="COMFAMA"/>
    <n v="70"/>
    <x v="14"/>
    <x v="14"/>
    <n v="0"/>
    <n v="0"/>
    <n v="0"/>
    <x v="0"/>
    <x v="0"/>
    <x v="2"/>
  </r>
  <r>
    <x v="2"/>
    <s v="COMFAMA"/>
    <n v="75"/>
    <x v="15"/>
    <x v="15"/>
    <n v="0"/>
    <n v="0"/>
    <n v="0"/>
    <x v="0"/>
    <x v="0"/>
    <x v="2"/>
  </r>
  <r>
    <x v="2"/>
    <s v="COMFAMA"/>
    <n v="80"/>
    <x v="16"/>
    <x v="16"/>
    <n v="0"/>
    <n v="0"/>
    <n v="0"/>
    <x v="0"/>
    <x v="0"/>
    <x v="2"/>
  </r>
  <r>
    <x v="2"/>
    <s v="COMFAMA"/>
    <m/>
    <x v="17"/>
    <x v="17"/>
    <n v="6149712"/>
    <n v="8002077"/>
    <n v="8908332"/>
    <x v="1"/>
    <x v="1"/>
    <x v="1"/>
  </r>
  <r>
    <x v="2"/>
    <s v="COMFAMA"/>
    <n v="85"/>
    <x v="18"/>
    <x v="18"/>
    <n v="200860962"/>
    <n v="50893484"/>
    <n v="286643810"/>
    <x v="0"/>
    <x v="0"/>
    <x v="3"/>
  </r>
  <r>
    <x v="2"/>
    <s v="COMFAMA"/>
    <n v="90"/>
    <x v="19"/>
    <x v="19"/>
    <n v="5345779"/>
    <n v="4674247"/>
    <n v="5131289"/>
    <x v="0"/>
    <x v="0"/>
    <x v="3"/>
  </r>
  <r>
    <x v="2"/>
    <s v="COMFAMA"/>
    <n v="95"/>
    <x v="20"/>
    <x v="20"/>
    <n v="1470"/>
    <n v="902"/>
    <n v="6433345"/>
    <x v="0"/>
    <x v="0"/>
    <x v="3"/>
  </r>
  <r>
    <x v="2"/>
    <s v="COMFAMA"/>
    <n v="100"/>
    <x v="21"/>
    <x v="21"/>
    <n v="79481487"/>
    <n v="81219413.868000001"/>
    <n v="150763430"/>
    <x v="0"/>
    <x v="0"/>
    <x v="3"/>
  </r>
  <r>
    <x v="2"/>
    <s v="COMFAMA"/>
    <n v="105"/>
    <x v="22"/>
    <x v="22"/>
    <n v="0"/>
    <n v="0"/>
    <n v="0"/>
    <x v="0"/>
    <x v="0"/>
    <x v="3"/>
  </r>
  <r>
    <x v="2"/>
    <s v="COMFAMA"/>
    <n v="110"/>
    <x v="23"/>
    <x v="23"/>
    <n v="323655"/>
    <n v="1217189"/>
    <n v="420699"/>
    <x v="0"/>
    <x v="0"/>
    <x v="3"/>
  </r>
  <r>
    <x v="2"/>
    <s v="COMFAMA"/>
    <n v="115"/>
    <x v="24"/>
    <x v="24"/>
    <n v="0"/>
    <n v="0"/>
    <n v="0"/>
    <x v="0"/>
    <x v="0"/>
    <x v="3"/>
  </r>
  <r>
    <x v="2"/>
    <s v="COMFAMA"/>
    <n v="120"/>
    <x v="25"/>
    <x v="25"/>
    <n v="0"/>
    <n v="0"/>
    <n v="0"/>
    <x v="0"/>
    <x v="0"/>
    <x v="3"/>
  </r>
  <r>
    <x v="2"/>
    <s v="COMFAMA"/>
    <n v="125"/>
    <x v="26"/>
    <x v="26"/>
    <n v="204771"/>
    <n v="433016"/>
    <n v="1816969"/>
    <x v="0"/>
    <x v="0"/>
    <x v="3"/>
  </r>
  <r>
    <x v="2"/>
    <s v="COMFAMA"/>
    <n v="130"/>
    <x v="27"/>
    <x v="27"/>
    <n v="0"/>
    <n v="0"/>
    <n v="0"/>
    <x v="0"/>
    <x v="0"/>
    <x v="3"/>
  </r>
  <r>
    <x v="2"/>
    <s v="COMFAMA"/>
    <n v="135"/>
    <x v="28"/>
    <x v="28"/>
    <n v="242675"/>
    <n v="127491"/>
    <n v="3637697"/>
    <x v="0"/>
    <x v="0"/>
    <x v="3"/>
  </r>
  <r>
    <x v="2"/>
    <s v="COMFAMA"/>
    <n v="140"/>
    <x v="29"/>
    <x v="29"/>
    <n v="1500"/>
    <n v="64957"/>
    <n v="30000"/>
    <x v="0"/>
    <x v="0"/>
    <x v="3"/>
  </r>
  <r>
    <x v="2"/>
    <s v="COMFAMA"/>
    <n v="145"/>
    <x v="30"/>
    <x v="30"/>
    <n v="1972214"/>
    <n v="4639910.4402667824"/>
    <n v="12908434"/>
    <x v="0"/>
    <x v="0"/>
    <x v="3"/>
  </r>
  <r>
    <x v="2"/>
    <s v="COMFAMA"/>
    <n v="150"/>
    <x v="31"/>
    <x v="31"/>
    <n v="2235"/>
    <n v="9513"/>
    <n v="2432"/>
    <x v="0"/>
    <x v="0"/>
    <x v="3"/>
  </r>
  <r>
    <x v="2"/>
    <s v="COMFAMA"/>
    <n v="155"/>
    <x v="32"/>
    <x v="32"/>
    <n v="2747436"/>
    <n v="3623929.6949999998"/>
    <n v="3516064"/>
    <x v="0"/>
    <x v="0"/>
    <x v="3"/>
  </r>
  <r>
    <x v="2"/>
    <s v="COMFAMA"/>
    <n v="160"/>
    <x v="33"/>
    <x v="33"/>
    <n v="8613246"/>
    <n v="7817014"/>
    <n v="14067021"/>
    <x v="0"/>
    <x v="0"/>
    <x v="3"/>
  </r>
  <r>
    <x v="2"/>
    <s v="COMFAMA"/>
    <n v="165"/>
    <x v="34"/>
    <x v="34"/>
    <n v="-98819923"/>
    <n v="-14907995"/>
    <n v="-159285841"/>
    <x v="0"/>
    <x v="0"/>
    <x v="3"/>
  </r>
  <r>
    <x v="2"/>
    <s v="COMFAMA"/>
    <m/>
    <x v="35"/>
    <x v="35"/>
    <n v="200977507"/>
    <n v="139813072.00326678"/>
    <n v="326085349"/>
    <x v="1"/>
    <x v="1"/>
    <x v="1"/>
  </r>
  <r>
    <x v="2"/>
    <s v="COMFAMA"/>
    <n v="170"/>
    <x v="36"/>
    <x v="36"/>
    <n v="0"/>
    <n v="0"/>
    <n v="0"/>
    <x v="0"/>
    <x v="0"/>
    <x v="4"/>
  </r>
  <r>
    <x v="2"/>
    <s v="COMFAMA"/>
    <n v="175"/>
    <x v="37"/>
    <x v="37"/>
    <n v="0"/>
    <n v="0"/>
    <n v="0"/>
    <x v="0"/>
    <x v="0"/>
    <x v="4"/>
  </r>
  <r>
    <x v="2"/>
    <s v="COMFAMA"/>
    <n v="180"/>
    <x v="38"/>
    <x v="38"/>
    <n v="12085276"/>
    <n v="9179348"/>
    <n v="932529"/>
    <x v="0"/>
    <x v="0"/>
    <x v="4"/>
  </r>
  <r>
    <x v="2"/>
    <s v="COMFAMA"/>
    <n v="185"/>
    <x v="39"/>
    <x v="39"/>
    <n v="0"/>
    <n v="0"/>
    <n v="0"/>
    <x v="0"/>
    <x v="0"/>
    <x v="4"/>
  </r>
  <r>
    <x v="2"/>
    <s v="COMFAMA"/>
    <n v="190"/>
    <x v="40"/>
    <x v="40"/>
    <n v="0"/>
    <n v="0"/>
    <n v="0"/>
    <x v="0"/>
    <x v="0"/>
    <x v="4"/>
  </r>
  <r>
    <x v="2"/>
    <s v="COMFAMA"/>
    <n v="195"/>
    <x v="41"/>
    <x v="41"/>
    <n v="0"/>
    <n v="0"/>
    <n v="0"/>
    <x v="0"/>
    <x v="0"/>
    <x v="4"/>
  </r>
  <r>
    <x v="2"/>
    <s v="COMFAMA"/>
    <n v="200"/>
    <x v="42"/>
    <x v="42"/>
    <n v="0"/>
    <n v="0"/>
    <n v="3162056"/>
    <x v="0"/>
    <x v="0"/>
    <x v="4"/>
  </r>
  <r>
    <x v="2"/>
    <s v="COMFAMA"/>
    <n v="205"/>
    <x v="43"/>
    <x v="43"/>
    <n v="0"/>
    <n v="0"/>
    <n v="0"/>
    <x v="0"/>
    <x v="0"/>
    <x v="4"/>
  </r>
  <r>
    <x v="2"/>
    <s v="COMFAMA"/>
    <n v="210"/>
    <x v="44"/>
    <x v="44"/>
    <n v="3186311"/>
    <n v="499664"/>
    <n v="2912826"/>
    <x v="0"/>
    <x v="0"/>
    <x v="4"/>
  </r>
  <r>
    <x v="2"/>
    <s v="COMFAMA"/>
    <n v="215"/>
    <x v="45"/>
    <x v="45"/>
    <n v="0"/>
    <n v="0"/>
    <n v="0"/>
    <x v="0"/>
    <x v="0"/>
    <x v="4"/>
  </r>
  <r>
    <x v="2"/>
    <s v="COMFAMA"/>
    <n v="220"/>
    <x v="46"/>
    <x v="46"/>
    <n v="0"/>
    <n v="0"/>
    <n v="0"/>
    <x v="0"/>
    <x v="0"/>
    <x v="4"/>
  </r>
  <r>
    <x v="2"/>
    <s v="COMFAMA"/>
    <n v="225"/>
    <x v="47"/>
    <x v="47"/>
    <n v="0"/>
    <n v="0"/>
    <n v="0"/>
    <x v="0"/>
    <x v="0"/>
    <x v="4"/>
  </r>
  <r>
    <x v="2"/>
    <s v="COMFAMA"/>
    <n v="230"/>
    <x v="48"/>
    <x v="48"/>
    <n v="69932"/>
    <n v="180149"/>
    <n v="201035"/>
    <x v="0"/>
    <x v="0"/>
    <x v="4"/>
  </r>
  <r>
    <x v="2"/>
    <s v="COMFAMA"/>
    <n v="235"/>
    <x v="49"/>
    <x v="16"/>
    <n v="0"/>
    <n v="0"/>
    <n v="0"/>
    <x v="0"/>
    <x v="0"/>
    <x v="4"/>
  </r>
  <r>
    <x v="2"/>
    <s v="COMFAMA"/>
    <m/>
    <x v="50"/>
    <x v="49"/>
    <n v="15341519"/>
    <n v="9859161"/>
    <n v="7208446"/>
    <x v="1"/>
    <x v="1"/>
    <x v="1"/>
  </r>
  <r>
    <x v="2"/>
    <s v="COMFAMA"/>
    <n v="240"/>
    <x v="51"/>
    <x v="50"/>
    <n v="3964814"/>
    <n v="1135466"/>
    <n v="3226375"/>
    <x v="0"/>
    <x v="0"/>
    <x v="5"/>
  </r>
  <r>
    <x v="2"/>
    <s v="COMFAMA"/>
    <n v="245"/>
    <x v="52"/>
    <x v="51"/>
    <n v="65247410"/>
    <n v="18963143.600000001"/>
    <n v="69942205"/>
    <x v="0"/>
    <x v="0"/>
    <x v="6"/>
  </r>
  <r>
    <x v="2"/>
    <s v="COMFAMA"/>
    <n v="250"/>
    <x v="53"/>
    <x v="52"/>
    <n v="15384965"/>
    <n v="15539537"/>
    <n v="4134947"/>
    <x v="0"/>
    <x v="0"/>
    <x v="6"/>
  </r>
  <r>
    <x v="2"/>
    <s v="COMFAMA"/>
    <n v="251"/>
    <x v="54"/>
    <x v="53"/>
    <n v="0"/>
    <n v="0"/>
    <n v="33147997"/>
    <x v="0"/>
    <x v="0"/>
    <x v="7"/>
  </r>
  <r>
    <x v="2"/>
    <s v="COMFAMA"/>
    <m/>
    <x v="55"/>
    <x v="54"/>
    <n v="319422436"/>
    <n v="200897139.60326678"/>
    <n v="435752538"/>
    <x v="1"/>
    <x v="1"/>
    <x v="1"/>
  </r>
  <r>
    <x v="2"/>
    <s v="COMFAMA"/>
    <m/>
    <x v="55"/>
    <x v="55"/>
    <m/>
    <m/>
    <m/>
    <x v="1"/>
    <x v="1"/>
    <x v="1"/>
  </r>
  <r>
    <x v="2"/>
    <s v="COMFAMA"/>
    <m/>
    <x v="55"/>
    <x v="56"/>
    <m/>
    <m/>
    <m/>
    <x v="1"/>
    <x v="1"/>
    <x v="1"/>
  </r>
  <r>
    <x v="2"/>
    <s v="COMFAMA"/>
    <n v="255"/>
    <x v="56"/>
    <x v="44"/>
    <n v="12201165"/>
    <n v="13445116"/>
    <n v="12500550"/>
    <x v="0"/>
    <x v="2"/>
    <x v="8"/>
  </r>
  <r>
    <x v="2"/>
    <s v="COMFAMA"/>
    <n v="260"/>
    <x v="57"/>
    <x v="57"/>
    <n v="0"/>
    <n v="0"/>
    <n v="1806"/>
    <x v="0"/>
    <x v="2"/>
    <x v="8"/>
  </r>
  <r>
    <x v="2"/>
    <s v="COMFAMA"/>
    <n v="265"/>
    <x v="58"/>
    <x v="58"/>
    <n v="0"/>
    <n v="27096"/>
    <n v="0"/>
    <x v="0"/>
    <x v="2"/>
    <x v="8"/>
  </r>
  <r>
    <x v="2"/>
    <s v="COMFAMA"/>
    <m/>
    <x v="55"/>
    <x v="59"/>
    <n v="12201165"/>
    <n v="13472212"/>
    <n v="12502356"/>
    <x v="1"/>
    <x v="1"/>
    <x v="1"/>
  </r>
  <r>
    <x v="2"/>
    <s v="COMFAMA"/>
    <n v="270"/>
    <x v="59"/>
    <x v="60"/>
    <n v="128942461"/>
    <n v="133691560"/>
    <n v="122342177"/>
    <x v="0"/>
    <x v="2"/>
    <x v="9"/>
  </r>
  <r>
    <x v="2"/>
    <s v="COMFAMA"/>
    <n v="275"/>
    <x v="60"/>
    <x v="61"/>
    <n v="21396339"/>
    <n v="20812852"/>
    <n v="27395521"/>
    <x v="0"/>
    <x v="2"/>
    <x v="9"/>
  </r>
  <r>
    <x v="2"/>
    <s v="COMFAMA"/>
    <n v="280"/>
    <x v="61"/>
    <x v="62"/>
    <n v="5703208"/>
    <n v="6166136"/>
    <n v="5497055"/>
    <x v="0"/>
    <x v="2"/>
    <x v="9"/>
  </r>
  <r>
    <x v="2"/>
    <s v="COMFAMA"/>
    <n v="285"/>
    <x v="62"/>
    <x v="63"/>
    <n v="10059184"/>
    <n v="11090043"/>
    <n v="7830903"/>
    <x v="0"/>
    <x v="2"/>
    <x v="9"/>
  </r>
  <r>
    <x v="2"/>
    <s v="COMFAMA"/>
    <n v="290"/>
    <x v="63"/>
    <x v="64"/>
    <n v="1194331"/>
    <n v="1096043"/>
    <n v="1208035"/>
    <x v="0"/>
    <x v="2"/>
    <x v="9"/>
  </r>
  <r>
    <x v="2"/>
    <s v="COMFAMA"/>
    <n v="295"/>
    <x v="64"/>
    <x v="65"/>
    <n v="0"/>
    <n v="0"/>
    <n v="0"/>
    <x v="0"/>
    <x v="2"/>
    <x v="9"/>
  </r>
  <r>
    <x v="2"/>
    <s v="COMFAMA"/>
    <n v="300"/>
    <x v="65"/>
    <x v="66"/>
    <n v="972492"/>
    <n v="973460"/>
    <n v="968219"/>
    <x v="0"/>
    <x v="2"/>
    <x v="9"/>
  </r>
  <r>
    <x v="2"/>
    <s v="COMFAMA"/>
    <n v="305"/>
    <x v="66"/>
    <x v="67"/>
    <n v="0"/>
    <n v="0"/>
    <n v="0"/>
    <x v="0"/>
    <x v="2"/>
    <x v="9"/>
  </r>
  <r>
    <x v="2"/>
    <s v="COMFAMA"/>
    <n v="310"/>
    <x v="67"/>
    <x v="68"/>
    <n v="0"/>
    <n v="0"/>
    <n v="0"/>
    <x v="0"/>
    <x v="2"/>
    <x v="9"/>
  </r>
  <r>
    <x v="2"/>
    <s v="COMFAMA"/>
    <n v="315"/>
    <x v="68"/>
    <x v="69"/>
    <n v="0"/>
    <n v="0"/>
    <n v="0"/>
    <x v="0"/>
    <x v="2"/>
    <x v="9"/>
  </r>
  <r>
    <x v="2"/>
    <s v="COMFAMA"/>
    <n v="320"/>
    <x v="69"/>
    <x v="43"/>
    <n v="0"/>
    <n v="0"/>
    <n v="0"/>
    <x v="0"/>
    <x v="2"/>
    <x v="9"/>
  </r>
  <r>
    <x v="2"/>
    <s v="COMFAMA"/>
    <n v="325"/>
    <x v="70"/>
    <x v="70"/>
    <n v="0"/>
    <n v="0"/>
    <n v="127283"/>
    <x v="0"/>
    <x v="2"/>
    <x v="9"/>
  </r>
  <r>
    <x v="2"/>
    <s v="COMFAMA"/>
    <n v="330"/>
    <x v="71"/>
    <x v="71"/>
    <n v="-95983365"/>
    <n v="-93057114"/>
    <n v="-98631422"/>
    <x v="0"/>
    <x v="2"/>
    <x v="9"/>
  </r>
  <r>
    <x v="2"/>
    <s v="COMFAMA"/>
    <n v="335"/>
    <x v="72"/>
    <x v="72"/>
    <n v="0"/>
    <n v="0"/>
    <n v="0"/>
    <x v="0"/>
    <x v="2"/>
    <x v="9"/>
  </r>
  <r>
    <x v="2"/>
    <s v="COMFAMA"/>
    <n v="340"/>
    <x v="73"/>
    <x v="16"/>
    <n v="0"/>
    <n v="0"/>
    <n v="0"/>
    <x v="0"/>
    <x v="2"/>
    <x v="9"/>
  </r>
  <r>
    <x v="2"/>
    <s v="COMFAMA"/>
    <m/>
    <x v="55"/>
    <x v="73"/>
    <n v="72284650"/>
    <n v="80772980"/>
    <n v="66737771"/>
    <x v="1"/>
    <x v="1"/>
    <x v="1"/>
  </r>
  <r>
    <x v="2"/>
    <s v="COMFAMA"/>
    <m/>
    <x v="74"/>
    <x v="74"/>
    <n v="84485815"/>
    <n v="94245192"/>
    <n v="79240127"/>
    <x v="1"/>
    <x v="1"/>
    <x v="1"/>
  </r>
  <r>
    <x v="2"/>
    <s v="COMFAMA"/>
    <n v="345"/>
    <x v="75"/>
    <x v="75"/>
    <n v="0"/>
    <n v="0"/>
    <n v="0"/>
    <x v="0"/>
    <x v="3"/>
    <x v="10"/>
  </r>
  <r>
    <x v="2"/>
    <s v="COMFAMA"/>
    <n v="350"/>
    <x v="76"/>
    <x v="76"/>
    <n v="0"/>
    <n v="0"/>
    <n v="0"/>
    <x v="0"/>
    <x v="3"/>
    <x v="10"/>
  </r>
  <r>
    <x v="2"/>
    <s v="COMFAMA"/>
    <n v="355"/>
    <x v="77"/>
    <x v="77"/>
    <n v="0"/>
    <n v="0"/>
    <n v="0"/>
    <x v="0"/>
    <x v="3"/>
    <x v="10"/>
  </r>
  <r>
    <x v="2"/>
    <s v="COMFAMA"/>
    <n v="360"/>
    <x v="78"/>
    <x v="78"/>
    <n v="120145"/>
    <n v="79390"/>
    <n v="141851"/>
    <x v="0"/>
    <x v="3"/>
    <x v="10"/>
  </r>
  <r>
    <x v="2"/>
    <s v="COMFAMA"/>
    <n v="365"/>
    <x v="79"/>
    <x v="79"/>
    <n v="27853618"/>
    <n v="0"/>
    <n v="29433975"/>
    <x v="0"/>
    <x v="3"/>
    <x v="10"/>
  </r>
  <r>
    <x v="2"/>
    <s v="COMFAMA"/>
    <n v="370"/>
    <x v="80"/>
    <x v="80"/>
    <n v="0"/>
    <n v="0"/>
    <n v="0"/>
    <x v="0"/>
    <x v="3"/>
    <x v="10"/>
  </r>
  <r>
    <x v="2"/>
    <s v="COMFAMA"/>
    <n v="375"/>
    <x v="81"/>
    <x v="72"/>
    <n v="-55427"/>
    <n v="0"/>
    <n v="-2990831"/>
    <x v="0"/>
    <x v="3"/>
    <x v="10"/>
  </r>
  <r>
    <x v="2"/>
    <s v="COMFAMA"/>
    <m/>
    <x v="82"/>
    <x v="81"/>
    <n v="27918336"/>
    <n v="79390"/>
    <n v="26584995"/>
    <x v="1"/>
    <x v="1"/>
    <x v="1"/>
  </r>
  <r>
    <x v="2"/>
    <s v="COMFAMA"/>
    <n v="380"/>
    <x v="51"/>
    <x v="82"/>
    <n v="0"/>
    <n v="0"/>
    <n v="0"/>
    <x v="0"/>
    <x v="4"/>
    <x v="11"/>
  </r>
  <r>
    <x v="2"/>
    <s v="COMFAMA"/>
    <n v="385"/>
    <x v="83"/>
    <x v="83"/>
    <n v="93570496"/>
    <n v="60537495"/>
    <n v="87157135"/>
    <x v="0"/>
    <x v="4"/>
    <x v="11"/>
  </r>
  <r>
    <x v="2"/>
    <s v="COMFAMA"/>
    <n v="390"/>
    <x v="84"/>
    <x v="84"/>
    <n v="0"/>
    <n v="0"/>
    <n v="0"/>
    <x v="0"/>
    <x v="4"/>
    <x v="11"/>
  </r>
  <r>
    <x v="2"/>
    <s v="COMFAMA"/>
    <m/>
    <x v="85"/>
    <x v="85"/>
    <n v="93570496"/>
    <n v="60537495"/>
    <n v="87157135"/>
    <x v="1"/>
    <x v="1"/>
    <x v="1"/>
  </r>
  <r>
    <x v="2"/>
    <s v="COMFAMA"/>
    <n v="395"/>
    <x v="86"/>
    <x v="86"/>
    <n v="0"/>
    <n v="0"/>
    <n v="0"/>
    <x v="0"/>
    <x v="5"/>
    <x v="12"/>
  </r>
  <r>
    <x v="2"/>
    <s v="COMFAMA"/>
    <n v="400"/>
    <x v="52"/>
    <x v="87"/>
    <n v="21394000"/>
    <n v="24459227.399999999"/>
    <n v="53711577"/>
    <x v="0"/>
    <x v="5"/>
    <x v="12"/>
  </r>
  <r>
    <x v="2"/>
    <s v="COMFAMA"/>
    <n v="405"/>
    <x v="53"/>
    <x v="52"/>
    <n v="500000"/>
    <n v="999036"/>
    <n v="0"/>
    <x v="0"/>
    <x v="5"/>
    <x v="12"/>
  </r>
  <r>
    <x v="2"/>
    <s v="COMFAMA"/>
    <n v="406"/>
    <x v="54"/>
    <x v="53"/>
    <n v="0"/>
    <n v="0"/>
    <n v="0"/>
    <x v="0"/>
    <x v="5"/>
    <x v="12"/>
  </r>
  <r>
    <x v="2"/>
    <s v="COMFAMA"/>
    <n v="410"/>
    <x v="17"/>
    <x v="88"/>
    <n v="11376652"/>
    <n v="2720850"/>
    <n v="29549374"/>
    <x v="0"/>
    <x v="5"/>
    <x v="12"/>
  </r>
  <r>
    <x v="2"/>
    <s v="COMFAMA"/>
    <n v="415"/>
    <x v="35"/>
    <x v="89"/>
    <n v="120587491"/>
    <n v="140094959.99673322"/>
    <n v="0"/>
    <x v="0"/>
    <x v="5"/>
    <x v="12"/>
  </r>
  <r>
    <x v="2"/>
    <s v="COMFAMA"/>
    <n v="420"/>
    <x v="87"/>
    <x v="90"/>
    <n v="500"/>
    <n v="18767"/>
    <n v="13202359"/>
    <x v="0"/>
    <x v="5"/>
    <x v="12"/>
  </r>
  <r>
    <x v="2"/>
    <s v="COMFAMA"/>
    <n v="425"/>
    <x v="88"/>
    <x v="91"/>
    <n v="0"/>
    <n v="0"/>
    <n v="0"/>
    <x v="0"/>
    <x v="5"/>
    <x v="12"/>
  </r>
  <r>
    <x v="2"/>
    <s v="COMFAMA"/>
    <m/>
    <x v="89"/>
    <x v="92"/>
    <n v="153858643"/>
    <n v="168292840.39673322"/>
    <n v="96463310"/>
    <x v="1"/>
    <x v="1"/>
    <x v="1"/>
  </r>
  <r>
    <x v="2"/>
    <s v="COMFAMA"/>
    <m/>
    <x v="55"/>
    <x v="93"/>
    <m/>
    <m/>
    <m/>
    <x v="1"/>
    <x v="1"/>
    <x v="1"/>
  </r>
  <r>
    <x v="2"/>
    <s v="COMFAMA"/>
    <n v="430"/>
    <x v="90"/>
    <x v="94"/>
    <n v="-163260"/>
    <n v="10646"/>
    <n v="34321"/>
    <x v="0"/>
    <x v="6"/>
    <x v="13"/>
  </r>
  <r>
    <x v="2"/>
    <s v="COMFAMA"/>
    <n v="435"/>
    <x v="91"/>
    <x v="95"/>
    <n v="262745918"/>
    <n v="317571661"/>
    <n v="317359715"/>
    <x v="0"/>
    <x v="6"/>
    <x v="13"/>
  </r>
  <r>
    <x v="2"/>
    <s v="COMFAMA"/>
    <n v="440"/>
    <x v="92"/>
    <x v="96"/>
    <n v="0"/>
    <n v="0"/>
    <n v="0"/>
    <x v="0"/>
    <x v="6"/>
    <x v="13"/>
  </r>
  <r>
    <x v="2"/>
    <s v="COMFAMA"/>
    <m/>
    <x v="93"/>
    <x v="97"/>
    <n v="262582658"/>
    <n v="317582307"/>
    <n v="317394036"/>
    <x v="1"/>
    <x v="1"/>
    <x v="1"/>
  </r>
  <r>
    <x v="2"/>
    <s v="COMFAMA"/>
    <m/>
    <x v="94"/>
    <x v="98"/>
    <n v="941838384"/>
    <n v="841634364"/>
    <n v="1042592141"/>
    <x v="1"/>
    <x v="1"/>
    <x v="1"/>
  </r>
  <r>
    <x v="2"/>
    <s v="COMFAMA"/>
    <m/>
    <x v="55"/>
    <x v="99"/>
    <m/>
    <m/>
    <m/>
    <x v="1"/>
    <x v="1"/>
    <x v="1"/>
  </r>
  <r>
    <x v="2"/>
    <s v="COMFAMA"/>
    <m/>
    <x v="55"/>
    <x v="100"/>
    <m/>
    <m/>
    <m/>
    <x v="1"/>
    <x v="1"/>
    <x v="1"/>
  </r>
  <r>
    <x v="2"/>
    <s v="COMFAMA"/>
    <n v="445"/>
    <x v="95"/>
    <x v="101"/>
    <n v="441213417"/>
    <n v="370481973"/>
    <n v="371498001"/>
    <x v="2"/>
    <x v="7"/>
    <x v="14"/>
  </r>
  <r>
    <x v="2"/>
    <s v="COMFAMA"/>
    <m/>
    <x v="95"/>
    <x v="102"/>
    <n v="441213417"/>
    <n v="370481973"/>
    <n v="371498001"/>
    <x v="1"/>
    <x v="1"/>
    <x v="1"/>
  </r>
  <r>
    <x v="3"/>
    <s v="CAJACOPI B/QUILLA"/>
    <n v="5"/>
    <x v="0"/>
    <x v="0"/>
    <n v="71033.361000000004"/>
    <n v="68329.832999999999"/>
    <n v="122782.667"/>
    <x v="0"/>
    <x v="0"/>
    <x v="0"/>
  </r>
  <r>
    <x v="3"/>
    <s v="CAJACOPI B/QUILLA"/>
    <n v="10"/>
    <x v="1"/>
    <x v="1"/>
    <n v="4499528.7385600004"/>
    <n v="6706858.5785499997"/>
    <n v="1687066.1198499999"/>
    <x v="0"/>
    <x v="0"/>
    <x v="0"/>
  </r>
  <r>
    <x v="3"/>
    <s v="CAJACOPI B/QUILLA"/>
    <n v="15"/>
    <x v="2"/>
    <x v="2"/>
    <n v="0"/>
    <n v="0"/>
    <n v="0"/>
    <x v="0"/>
    <x v="0"/>
    <x v="0"/>
  </r>
  <r>
    <x v="3"/>
    <s v="CAJACOPI B/QUILLA"/>
    <n v="20"/>
    <x v="3"/>
    <x v="3"/>
    <n v="3246409.2396"/>
    <n v="1563155.6669300001"/>
    <n v="5547973.9515700005"/>
    <x v="0"/>
    <x v="0"/>
    <x v="0"/>
  </r>
  <r>
    <x v="3"/>
    <s v="CAJACOPI B/QUILLA"/>
    <m/>
    <x v="4"/>
    <x v="4"/>
    <n v="7816971.33916"/>
    <n v="8338344.0784799997"/>
    <n v="7357822.7384200003"/>
    <x v="1"/>
    <x v="1"/>
    <x v="1"/>
  </r>
  <r>
    <x v="3"/>
    <s v="CAJACOPI B/QUILLA"/>
    <n v="25"/>
    <x v="5"/>
    <x v="5"/>
    <n v="5000"/>
    <n v="5000"/>
    <n v="6057.5810000000001"/>
    <x v="0"/>
    <x v="0"/>
    <x v="2"/>
  </r>
  <r>
    <x v="3"/>
    <s v="CAJACOPI B/QUILLA"/>
    <n v="30"/>
    <x v="6"/>
    <x v="6"/>
    <n v="0"/>
    <n v="0"/>
    <n v="0"/>
    <x v="0"/>
    <x v="0"/>
    <x v="2"/>
  </r>
  <r>
    <x v="3"/>
    <s v="CAJACOPI B/QUILLA"/>
    <n v="35"/>
    <x v="7"/>
    <x v="7"/>
    <n v="0"/>
    <n v="0"/>
    <n v="0"/>
    <x v="0"/>
    <x v="0"/>
    <x v="2"/>
  </r>
  <r>
    <x v="3"/>
    <s v="CAJACOPI B/QUILLA"/>
    <n v="40"/>
    <x v="8"/>
    <x v="8"/>
    <n v="1802104.1586199999"/>
    <n v="2288918.8439600002"/>
    <n v="3146127.5021199998"/>
    <x v="0"/>
    <x v="0"/>
    <x v="2"/>
  </r>
  <r>
    <x v="3"/>
    <s v="CAJACOPI B/QUILLA"/>
    <n v="45"/>
    <x v="9"/>
    <x v="9"/>
    <n v="0"/>
    <n v="0"/>
    <n v="0"/>
    <x v="0"/>
    <x v="0"/>
    <x v="2"/>
  </r>
  <r>
    <x v="3"/>
    <s v="CAJACOPI B/QUILLA"/>
    <n v="50"/>
    <x v="10"/>
    <x v="10"/>
    <n v="0"/>
    <n v="0"/>
    <n v="0"/>
    <x v="0"/>
    <x v="0"/>
    <x v="2"/>
  </r>
  <r>
    <x v="3"/>
    <s v="CAJACOPI B/QUILLA"/>
    <n v="55"/>
    <x v="11"/>
    <x v="11"/>
    <n v="216.14578"/>
    <n v="206"/>
    <n v="448.84309000000002"/>
    <x v="0"/>
    <x v="0"/>
    <x v="2"/>
  </r>
  <r>
    <x v="3"/>
    <s v="CAJACOPI B/QUILLA"/>
    <n v="60"/>
    <x v="12"/>
    <x v="12"/>
    <n v="0"/>
    <n v="0"/>
    <n v="0"/>
    <x v="0"/>
    <x v="0"/>
    <x v="2"/>
  </r>
  <r>
    <x v="3"/>
    <s v="CAJACOPI B/QUILLA"/>
    <n v="65"/>
    <x v="13"/>
    <x v="13"/>
    <n v="260428.88699999999"/>
    <n v="260428.88705000002"/>
    <n v="338219.36900000001"/>
    <x v="0"/>
    <x v="0"/>
    <x v="2"/>
  </r>
  <r>
    <x v="3"/>
    <s v="CAJACOPI B/QUILLA"/>
    <n v="70"/>
    <x v="14"/>
    <x v="14"/>
    <n v="0"/>
    <n v="0"/>
    <n v="0"/>
    <x v="0"/>
    <x v="0"/>
    <x v="2"/>
  </r>
  <r>
    <x v="3"/>
    <s v="CAJACOPI B/QUILLA"/>
    <n v="75"/>
    <x v="15"/>
    <x v="15"/>
    <n v="0"/>
    <n v="0"/>
    <n v="817513"/>
    <x v="0"/>
    <x v="0"/>
    <x v="2"/>
  </r>
  <r>
    <x v="3"/>
    <s v="CAJACOPI B/QUILLA"/>
    <n v="80"/>
    <x v="16"/>
    <x v="16"/>
    <n v="0"/>
    <n v="0"/>
    <n v="0"/>
    <x v="0"/>
    <x v="0"/>
    <x v="2"/>
  </r>
  <r>
    <x v="3"/>
    <s v="CAJACOPI B/QUILLA"/>
    <m/>
    <x v="17"/>
    <x v="17"/>
    <n v="2067749.1913999999"/>
    <n v="2554553.7310100002"/>
    <n v="4308366.2952100001"/>
    <x v="1"/>
    <x v="1"/>
    <x v="1"/>
  </r>
  <r>
    <x v="3"/>
    <s v="CAJACOPI B/QUILLA"/>
    <n v="85"/>
    <x v="18"/>
    <x v="18"/>
    <n v="47349889.68733"/>
    <n v="117074504.79572"/>
    <n v="46604933.123019993"/>
    <x v="0"/>
    <x v="0"/>
    <x v="3"/>
  </r>
  <r>
    <x v="3"/>
    <s v="CAJACOPI B/QUILLA"/>
    <n v="90"/>
    <x v="19"/>
    <x v="19"/>
    <n v="909320.84724000003"/>
    <n v="6769812.3565699998"/>
    <n v="1048212"/>
    <x v="0"/>
    <x v="0"/>
    <x v="3"/>
  </r>
  <r>
    <x v="3"/>
    <s v="CAJACOPI B/QUILLA"/>
    <n v="95"/>
    <x v="20"/>
    <x v="20"/>
    <n v="0"/>
    <n v="0"/>
    <n v="0"/>
    <x v="0"/>
    <x v="0"/>
    <x v="3"/>
  </r>
  <r>
    <x v="3"/>
    <s v="CAJACOPI B/QUILLA"/>
    <n v="100"/>
    <x v="21"/>
    <x v="21"/>
    <n v="3887502.2546000001"/>
    <n v="2400447.5987800001"/>
    <n v="4304171.5172799993"/>
    <x v="0"/>
    <x v="0"/>
    <x v="3"/>
  </r>
  <r>
    <x v="3"/>
    <s v="CAJACOPI B/QUILLA"/>
    <n v="105"/>
    <x v="22"/>
    <x v="22"/>
    <n v="0"/>
    <n v="0"/>
    <n v="0"/>
    <x v="0"/>
    <x v="0"/>
    <x v="3"/>
  </r>
  <r>
    <x v="3"/>
    <s v="CAJACOPI B/QUILLA"/>
    <n v="110"/>
    <x v="23"/>
    <x v="23"/>
    <n v="7666848.6096599996"/>
    <n v="16787726.044879999"/>
    <n v="8322329.0378199993"/>
    <x v="0"/>
    <x v="0"/>
    <x v="3"/>
  </r>
  <r>
    <x v="3"/>
    <s v="CAJACOPI B/QUILLA"/>
    <n v="115"/>
    <x v="24"/>
    <x v="24"/>
    <n v="844757.09648000007"/>
    <n v="7714609.9235899998"/>
    <n v="844757.09648000007"/>
    <x v="0"/>
    <x v="0"/>
    <x v="3"/>
  </r>
  <r>
    <x v="3"/>
    <s v="CAJACOPI B/QUILLA"/>
    <n v="120"/>
    <x v="25"/>
    <x v="25"/>
    <n v="0"/>
    <n v="0"/>
    <n v="0"/>
    <x v="0"/>
    <x v="0"/>
    <x v="3"/>
  </r>
  <r>
    <x v="3"/>
    <s v="CAJACOPI B/QUILLA"/>
    <n v="125"/>
    <x v="26"/>
    <x v="26"/>
    <n v="33701.251670000005"/>
    <n v="21775.22423"/>
    <n v="43710.187920000004"/>
    <x v="0"/>
    <x v="0"/>
    <x v="3"/>
  </r>
  <r>
    <x v="3"/>
    <s v="CAJACOPI B/QUILLA"/>
    <n v="130"/>
    <x v="27"/>
    <x v="27"/>
    <n v="0"/>
    <n v="0"/>
    <n v="0"/>
    <x v="0"/>
    <x v="0"/>
    <x v="3"/>
  </r>
  <r>
    <x v="3"/>
    <s v="CAJACOPI B/QUILLA"/>
    <n v="135"/>
    <x v="28"/>
    <x v="28"/>
    <n v="47"/>
    <n v="347"/>
    <n v="0"/>
    <x v="0"/>
    <x v="0"/>
    <x v="3"/>
  </r>
  <r>
    <x v="3"/>
    <s v="CAJACOPI B/QUILLA"/>
    <n v="140"/>
    <x v="29"/>
    <x v="29"/>
    <n v="0"/>
    <n v="0"/>
    <n v="0"/>
    <x v="0"/>
    <x v="0"/>
    <x v="3"/>
  </r>
  <r>
    <x v="3"/>
    <s v="CAJACOPI B/QUILLA"/>
    <n v="145"/>
    <x v="30"/>
    <x v="30"/>
    <n v="17902.566999999999"/>
    <n v="4348.74"/>
    <n v="17004.516"/>
    <x v="0"/>
    <x v="0"/>
    <x v="3"/>
  </r>
  <r>
    <x v="3"/>
    <s v="CAJACOPI B/QUILLA"/>
    <n v="150"/>
    <x v="31"/>
    <x v="31"/>
    <n v="1239.356"/>
    <n v="1239.356"/>
    <n v="5855.5820000000003"/>
    <x v="0"/>
    <x v="0"/>
    <x v="3"/>
  </r>
  <r>
    <x v="3"/>
    <s v="CAJACOPI B/QUILLA"/>
    <n v="155"/>
    <x v="32"/>
    <x v="32"/>
    <n v="8243219.2628699997"/>
    <n v="2053521.42166"/>
    <n v="8953576.4916299991"/>
    <x v="0"/>
    <x v="0"/>
    <x v="3"/>
  </r>
  <r>
    <x v="3"/>
    <s v="CAJACOPI B/QUILLA"/>
    <n v="160"/>
    <x v="33"/>
    <x v="33"/>
    <n v="58181805.807690002"/>
    <n v="0"/>
    <n v="58168816.884649999"/>
    <x v="0"/>
    <x v="0"/>
    <x v="3"/>
  </r>
  <r>
    <x v="3"/>
    <s v="CAJACOPI B/QUILLA"/>
    <n v="165"/>
    <x v="34"/>
    <x v="34"/>
    <n v="-58757326.4362"/>
    <n v="-43979044.836860001"/>
    <n v="-58815374.053640001"/>
    <x v="0"/>
    <x v="0"/>
    <x v="3"/>
  </r>
  <r>
    <x v="3"/>
    <s v="CAJACOPI B/QUILLA"/>
    <m/>
    <x v="35"/>
    <x v="35"/>
    <n v="68378907.304340005"/>
    <n v="108849287.62457001"/>
    <n v="69497992.383159965"/>
    <x v="1"/>
    <x v="1"/>
    <x v="1"/>
  </r>
  <r>
    <x v="3"/>
    <s v="CAJACOPI B/QUILLA"/>
    <n v="170"/>
    <x v="36"/>
    <x v="36"/>
    <n v="0"/>
    <n v="0"/>
    <n v="0"/>
    <x v="0"/>
    <x v="0"/>
    <x v="4"/>
  </r>
  <r>
    <x v="3"/>
    <s v="CAJACOPI B/QUILLA"/>
    <n v="175"/>
    <x v="37"/>
    <x v="37"/>
    <n v="0"/>
    <n v="0"/>
    <n v="0"/>
    <x v="0"/>
    <x v="0"/>
    <x v="4"/>
  </r>
  <r>
    <x v="3"/>
    <s v="CAJACOPI B/QUILLA"/>
    <n v="180"/>
    <x v="38"/>
    <x v="38"/>
    <n v="0"/>
    <n v="0"/>
    <n v="0"/>
    <x v="0"/>
    <x v="0"/>
    <x v="4"/>
  </r>
  <r>
    <x v="3"/>
    <s v="CAJACOPI B/QUILLA"/>
    <n v="185"/>
    <x v="39"/>
    <x v="39"/>
    <n v="0"/>
    <n v="0"/>
    <n v="0"/>
    <x v="0"/>
    <x v="0"/>
    <x v="4"/>
  </r>
  <r>
    <x v="3"/>
    <s v="CAJACOPI B/QUILLA"/>
    <n v="190"/>
    <x v="40"/>
    <x v="40"/>
    <n v="80708.626999999993"/>
    <n v="61588.868000000002"/>
    <n v="101511.46799999999"/>
    <x v="0"/>
    <x v="0"/>
    <x v="4"/>
  </r>
  <r>
    <x v="3"/>
    <s v="CAJACOPI B/QUILLA"/>
    <n v="195"/>
    <x v="41"/>
    <x v="41"/>
    <n v="0"/>
    <n v="0"/>
    <n v="0"/>
    <x v="0"/>
    <x v="0"/>
    <x v="4"/>
  </r>
  <r>
    <x v="3"/>
    <s v="CAJACOPI B/QUILLA"/>
    <n v="200"/>
    <x v="42"/>
    <x v="42"/>
    <n v="0"/>
    <n v="0"/>
    <n v="0"/>
    <x v="0"/>
    <x v="0"/>
    <x v="4"/>
  </r>
  <r>
    <x v="3"/>
    <s v="CAJACOPI B/QUILLA"/>
    <n v="205"/>
    <x v="43"/>
    <x v="43"/>
    <n v="0"/>
    <n v="0"/>
    <n v="0"/>
    <x v="0"/>
    <x v="0"/>
    <x v="4"/>
  </r>
  <r>
    <x v="3"/>
    <s v="CAJACOPI B/QUILLA"/>
    <n v="210"/>
    <x v="44"/>
    <x v="44"/>
    <n v="0"/>
    <n v="0"/>
    <n v="0"/>
    <x v="0"/>
    <x v="0"/>
    <x v="4"/>
  </r>
  <r>
    <x v="3"/>
    <s v="CAJACOPI B/QUILLA"/>
    <n v="215"/>
    <x v="45"/>
    <x v="45"/>
    <n v="0"/>
    <n v="0"/>
    <n v="0"/>
    <x v="0"/>
    <x v="0"/>
    <x v="4"/>
  </r>
  <r>
    <x v="3"/>
    <s v="CAJACOPI B/QUILLA"/>
    <n v="220"/>
    <x v="46"/>
    <x v="46"/>
    <n v="0"/>
    <n v="0"/>
    <n v="0"/>
    <x v="0"/>
    <x v="0"/>
    <x v="4"/>
  </r>
  <r>
    <x v="3"/>
    <s v="CAJACOPI B/QUILLA"/>
    <n v="225"/>
    <x v="47"/>
    <x v="47"/>
    <n v="0"/>
    <n v="0"/>
    <n v="0"/>
    <x v="0"/>
    <x v="0"/>
    <x v="4"/>
  </r>
  <r>
    <x v="3"/>
    <s v="CAJACOPI B/QUILLA"/>
    <n v="230"/>
    <x v="48"/>
    <x v="48"/>
    <n v="0"/>
    <n v="0"/>
    <n v="0"/>
    <x v="0"/>
    <x v="0"/>
    <x v="4"/>
  </r>
  <r>
    <x v="3"/>
    <s v="CAJACOPI B/QUILLA"/>
    <n v="235"/>
    <x v="49"/>
    <x v="16"/>
    <n v="-13048.123710000002"/>
    <n v="-13048.123710000002"/>
    <n v="0"/>
    <x v="0"/>
    <x v="0"/>
    <x v="4"/>
  </r>
  <r>
    <x v="3"/>
    <s v="CAJACOPI B/QUILLA"/>
    <m/>
    <x v="50"/>
    <x v="49"/>
    <n v="67660.503289999993"/>
    <n v="48540.744290000002"/>
    <n v="101511.46799999999"/>
    <x v="1"/>
    <x v="1"/>
    <x v="1"/>
  </r>
  <r>
    <x v="3"/>
    <s v="CAJACOPI B/QUILLA"/>
    <n v="240"/>
    <x v="51"/>
    <x v="50"/>
    <n v="0"/>
    <n v="14933.15"/>
    <n v="0"/>
    <x v="0"/>
    <x v="0"/>
    <x v="5"/>
  </r>
  <r>
    <x v="3"/>
    <s v="CAJACOPI B/QUILLA"/>
    <n v="245"/>
    <x v="52"/>
    <x v="51"/>
    <n v="4278085.79978"/>
    <n v="3580561.5779800001"/>
    <n v="3800449.06482"/>
    <x v="0"/>
    <x v="0"/>
    <x v="6"/>
  </r>
  <r>
    <x v="3"/>
    <s v="CAJACOPI B/QUILLA"/>
    <n v="250"/>
    <x v="53"/>
    <x v="52"/>
    <n v="203766.39413"/>
    <n v="0"/>
    <n v="284977.25757000002"/>
    <x v="0"/>
    <x v="0"/>
    <x v="6"/>
  </r>
  <r>
    <x v="3"/>
    <s v="CAJACOPI B/QUILLA"/>
    <n v="251"/>
    <x v="54"/>
    <x v="53"/>
    <n v="0"/>
    <n v="0"/>
    <n v="0"/>
    <x v="0"/>
    <x v="0"/>
    <x v="7"/>
  </r>
  <r>
    <x v="3"/>
    <s v="CAJACOPI B/QUILLA"/>
    <m/>
    <x v="55"/>
    <x v="54"/>
    <n v="82813140.532100007"/>
    <n v="123386220.90633"/>
    <n v="85351119.207179964"/>
    <x v="1"/>
    <x v="1"/>
    <x v="1"/>
  </r>
  <r>
    <x v="3"/>
    <s v="CAJACOPI B/QUILLA"/>
    <m/>
    <x v="55"/>
    <x v="55"/>
    <m/>
    <m/>
    <m/>
    <x v="1"/>
    <x v="1"/>
    <x v="1"/>
  </r>
  <r>
    <x v="3"/>
    <s v="CAJACOPI B/QUILLA"/>
    <m/>
    <x v="55"/>
    <x v="56"/>
    <m/>
    <m/>
    <m/>
    <x v="1"/>
    <x v="1"/>
    <x v="1"/>
  </r>
  <r>
    <x v="3"/>
    <s v="CAJACOPI B/QUILLA"/>
    <n v="255"/>
    <x v="56"/>
    <x v="44"/>
    <n v="3691311.3581999997"/>
    <n v="3691311.3581999997"/>
    <n v="3691311.3581999997"/>
    <x v="0"/>
    <x v="2"/>
    <x v="8"/>
  </r>
  <r>
    <x v="3"/>
    <s v="CAJACOPI B/QUILLA"/>
    <n v="260"/>
    <x v="57"/>
    <x v="57"/>
    <n v="1007575"/>
    <n v="1007575.0550000001"/>
    <n v="1007575.0550000001"/>
    <x v="0"/>
    <x v="2"/>
    <x v="8"/>
  </r>
  <r>
    <x v="3"/>
    <s v="CAJACOPI B/QUILLA"/>
    <n v="265"/>
    <x v="58"/>
    <x v="58"/>
    <n v="0"/>
    <n v="0"/>
    <n v="0"/>
    <x v="0"/>
    <x v="2"/>
    <x v="8"/>
  </r>
  <r>
    <x v="3"/>
    <s v="CAJACOPI B/QUILLA"/>
    <m/>
    <x v="55"/>
    <x v="59"/>
    <n v="4698886.3581999997"/>
    <n v="4698886.4131999994"/>
    <n v="4698886.4131999994"/>
    <x v="1"/>
    <x v="1"/>
    <x v="1"/>
  </r>
  <r>
    <x v="3"/>
    <s v="CAJACOPI B/QUILLA"/>
    <n v="270"/>
    <x v="59"/>
    <x v="60"/>
    <n v="4210071.0776500003"/>
    <n v="4186076.0776499999"/>
    <n v="4328071.0776499994"/>
    <x v="0"/>
    <x v="2"/>
    <x v="9"/>
  </r>
  <r>
    <x v="3"/>
    <s v="CAJACOPI B/QUILLA"/>
    <n v="275"/>
    <x v="60"/>
    <x v="61"/>
    <n v="0"/>
    <n v="0"/>
    <n v="0"/>
    <x v="0"/>
    <x v="2"/>
    <x v="9"/>
  </r>
  <r>
    <x v="3"/>
    <s v="CAJACOPI B/QUILLA"/>
    <n v="280"/>
    <x v="61"/>
    <x v="62"/>
    <n v="3546569.6441799998"/>
    <n v="3198805.8082099999"/>
    <n v="3476239.5417900002"/>
    <x v="0"/>
    <x v="2"/>
    <x v="9"/>
  </r>
  <r>
    <x v="3"/>
    <s v="CAJACOPI B/QUILLA"/>
    <n v="285"/>
    <x v="62"/>
    <x v="63"/>
    <n v="1673289.8555399999"/>
    <n v="1270863.3249300001"/>
    <n v="2302940.9951399998"/>
    <x v="0"/>
    <x v="2"/>
    <x v="9"/>
  </r>
  <r>
    <x v="3"/>
    <s v="CAJACOPI B/QUILLA"/>
    <n v="290"/>
    <x v="63"/>
    <x v="64"/>
    <n v="0"/>
    <n v="0"/>
    <n v="0"/>
    <x v="0"/>
    <x v="2"/>
    <x v="9"/>
  </r>
  <r>
    <x v="3"/>
    <s v="CAJACOPI B/QUILLA"/>
    <n v="295"/>
    <x v="64"/>
    <x v="65"/>
    <n v="80478.11"/>
    <n v="43372.608999999997"/>
    <n v="99259.767999999996"/>
    <x v="0"/>
    <x v="2"/>
    <x v="9"/>
  </r>
  <r>
    <x v="3"/>
    <s v="CAJACOPI B/QUILLA"/>
    <n v="300"/>
    <x v="65"/>
    <x v="66"/>
    <n v="169200.00099999999"/>
    <n v="176903.258"/>
    <n v="169200.00099999999"/>
    <x v="0"/>
    <x v="2"/>
    <x v="9"/>
  </r>
  <r>
    <x v="3"/>
    <s v="CAJACOPI B/QUILLA"/>
    <n v="305"/>
    <x v="66"/>
    <x v="67"/>
    <n v="30935"/>
    <n v="0"/>
    <n v="30935"/>
    <x v="0"/>
    <x v="2"/>
    <x v="9"/>
  </r>
  <r>
    <x v="3"/>
    <s v="CAJACOPI B/QUILLA"/>
    <n v="310"/>
    <x v="67"/>
    <x v="68"/>
    <n v="0"/>
    <n v="0"/>
    <n v="0"/>
    <x v="0"/>
    <x v="2"/>
    <x v="9"/>
  </r>
  <r>
    <x v="3"/>
    <s v="CAJACOPI B/QUILLA"/>
    <n v="315"/>
    <x v="68"/>
    <x v="69"/>
    <n v="0"/>
    <n v="0"/>
    <n v="0"/>
    <x v="0"/>
    <x v="2"/>
    <x v="9"/>
  </r>
  <r>
    <x v="3"/>
    <s v="CAJACOPI B/QUILLA"/>
    <n v="320"/>
    <x v="69"/>
    <x v="43"/>
    <n v="0"/>
    <n v="0"/>
    <n v="0"/>
    <x v="0"/>
    <x v="2"/>
    <x v="9"/>
  </r>
  <r>
    <x v="3"/>
    <s v="CAJACOPI B/QUILLA"/>
    <n v="325"/>
    <x v="70"/>
    <x v="70"/>
    <n v="0"/>
    <n v="0"/>
    <n v="0"/>
    <x v="0"/>
    <x v="2"/>
    <x v="9"/>
  </r>
  <r>
    <x v="3"/>
    <s v="CAJACOPI B/QUILLA"/>
    <n v="330"/>
    <x v="71"/>
    <x v="71"/>
    <n v="-6606583.0398300001"/>
    <n v="-6050261.6783500006"/>
    <n v="-6581226.9540499998"/>
    <x v="0"/>
    <x v="2"/>
    <x v="9"/>
  </r>
  <r>
    <x v="3"/>
    <s v="CAJACOPI B/QUILLA"/>
    <n v="335"/>
    <x v="72"/>
    <x v="72"/>
    <n v="0"/>
    <n v="0"/>
    <n v="0"/>
    <x v="0"/>
    <x v="2"/>
    <x v="9"/>
  </r>
  <r>
    <x v="3"/>
    <s v="CAJACOPI B/QUILLA"/>
    <n v="340"/>
    <x v="73"/>
    <x v="16"/>
    <n v="0"/>
    <n v="0"/>
    <n v="0"/>
    <x v="0"/>
    <x v="2"/>
    <x v="9"/>
  </r>
  <r>
    <x v="3"/>
    <s v="CAJACOPI B/QUILLA"/>
    <m/>
    <x v="55"/>
    <x v="73"/>
    <n v="3103960.6485399986"/>
    <n v="2825759.3994399989"/>
    <n v="3825419.4295299994"/>
    <x v="1"/>
    <x v="1"/>
    <x v="1"/>
  </r>
  <r>
    <x v="3"/>
    <s v="CAJACOPI B/QUILLA"/>
    <m/>
    <x v="74"/>
    <x v="74"/>
    <n v="7802847.0067399982"/>
    <n v="7524645.8126399983"/>
    <n v="8524305.8427299988"/>
    <x v="1"/>
    <x v="1"/>
    <x v="1"/>
  </r>
  <r>
    <x v="3"/>
    <s v="CAJACOPI B/QUILLA"/>
    <n v="345"/>
    <x v="75"/>
    <x v="75"/>
    <n v="0"/>
    <n v="0"/>
    <n v="0"/>
    <x v="0"/>
    <x v="3"/>
    <x v="10"/>
  </r>
  <r>
    <x v="3"/>
    <s v="CAJACOPI B/QUILLA"/>
    <n v="350"/>
    <x v="76"/>
    <x v="76"/>
    <n v="0"/>
    <n v="0"/>
    <n v="0"/>
    <x v="0"/>
    <x v="3"/>
    <x v="10"/>
  </r>
  <r>
    <x v="3"/>
    <s v="CAJACOPI B/QUILLA"/>
    <n v="355"/>
    <x v="77"/>
    <x v="77"/>
    <n v="0"/>
    <n v="0"/>
    <n v="0"/>
    <x v="0"/>
    <x v="3"/>
    <x v="10"/>
  </r>
  <r>
    <x v="3"/>
    <s v="CAJACOPI B/QUILLA"/>
    <n v="360"/>
    <x v="78"/>
    <x v="78"/>
    <n v="0"/>
    <n v="0"/>
    <n v="0"/>
    <x v="0"/>
    <x v="3"/>
    <x v="10"/>
  </r>
  <r>
    <x v="3"/>
    <s v="CAJACOPI B/QUILLA"/>
    <n v="365"/>
    <x v="79"/>
    <x v="79"/>
    <n v="0"/>
    <n v="0"/>
    <n v="0"/>
    <x v="0"/>
    <x v="3"/>
    <x v="10"/>
  </r>
  <r>
    <x v="3"/>
    <s v="CAJACOPI B/QUILLA"/>
    <n v="370"/>
    <x v="80"/>
    <x v="80"/>
    <n v="64847.839999999997"/>
    <n v="0"/>
    <n v="0"/>
    <x v="0"/>
    <x v="3"/>
    <x v="10"/>
  </r>
  <r>
    <x v="3"/>
    <s v="CAJACOPI B/QUILLA"/>
    <n v="375"/>
    <x v="81"/>
    <x v="72"/>
    <n v="0"/>
    <n v="0"/>
    <n v="0"/>
    <x v="0"/>
    <x v="3"/>
    <x v="10"/>
  </r>
  <r>
    <x v="3"/>
    <s v="CAJACOPI B/QUILLA"/>
    <m/>
    <x v="82"/>
    <x v="81"/>
    <n v="64847.839999999997"/>
    <n v="0"/>
    <n v="0"/>
    <x v="1"/>
    <x v="1"/>
    <x v="1"/>
  </r>
  <r>
    <x v="3"/>
    <s v="CAJACOPI B/QUILLA"/>
    <n v="380"/>
    <x v="51"/>
    <x v="82"/>
    <n v="0"/>
    <n v="0"/>
    <n v="0"/>
    <x v="0"/>
    <x v="4"/>
    <x v="11"/>
  </r>
  <r>
    <x v="3"/>
    <s v="CAJACOPI B/QUILLA"/>
    <n v="385"/>
    <x v="83"/>
    <x v="83"/>
    <n v="741266"/>
    <n v="790006"/>
    <n v="1684351.1329999999"/>
    <x v="0"/>
    <x v="4"/>
    <x v="11"/>
  </r>
  <r>
    <x v="3"/>
    <s v="CAJACOPI B/QUILLA"/>
    <n v="390"/>
    <x v="84"/>
    <x v="84"/>
    <n v="0"/>
    <n v="0"/>
    <n v="0"/>
    <x v="0"/>
    <x v="4"/>
    <x v="11"/>
  </r>
  <r>
    <x v="3"/>
    <s v="CAJACOPI B/QUILLA"/>
    <m/>
    <x v="85"/>
    <x v="85"/>
    <n v="741266"/>
    <n v="790006"/>
    <n v="1684351.1329999999"/>
    <x v="1"/>
    <x v="1"/>
    <x v="1"/>
  </r>
  <r>
    <x v="3"/>
    <s v="CAJACOPI B/QUILLA"/>
    <n v="395"/>
    <x v="86"/>
    <x v="86"/>
    <n v="14055"/>
    <n v="14055"/>
    <n v="14055"/>
    <x v="0"/>
    <x v="5"/>
    <x v="12"/>
  </r>
  <r>
    <x v="3"/>
    <s v="CAJACOPI B/QUILLA"/>
    <n v="400"/>
    <x v="52"/>
    <x v="87"/>
    <n v="1405485.9832000001"/>
    <n v="0"/>
    <n v="3096408.9321399997"/>
    <x v="0"/>
    <x v="5"/>
    <x v="12"/>
  </r>
  <r>
    <x v="3"/>
    <s v="CAJACOPI B/QUILLA"/>
    <n v="405"/>
    <x v="53"/>
    <x v="52"/>
    <n v="0"/>
    <n v="524229.94125999999"/>
    <n v="0"/>
    <x v="0"/>
    <x v="5"/>
    <x v="12"/>
  </r>
  <r>
    <x v="3"/>
    <s v="CAJACOPI B/QUILLA"/>
    <n v="406"/>
    <x v="54"/>
    <x v="53"/>
    <n v="0"/>
    <n v="0"/>
    <n v="1265"/>
    <x v="0"/>
    <x v="5"/>
    <x v="12"/>
  </r>
  <r>
    <x v="3"/>
    <s v="CAJACOPI B/QUILLA"/>
    <n v="410"/>
    <x v="17"/>
    <x v="88"/>
    <n v="0"/>
    <n v="0"/>
    <n v="0"/>
    <x v="0"/>
    <x v="5"/>
    <x v="12"/>
  </r>
  <r>
    <x v="3"/>
    <s v="CAJACOPI B/QUILLA"/>
    <n v="415"/>
    <x v="35"/>
    <x v="89"/>
    <n v="0"/>
    <n v="0"/>
    <n v="0"/>
    <x v="0"/>
    <x v="5"/>
    <x v="12"/>
  </r>
  <r>
    <x v="3"/>
    <s v="CAJACOPI B/QUILLA"/>
    <n v="420"/>
    <x v="87"/>
    <x v="90"/>
    <n v="0"/>
    <n v="0"/>
    <n v="0"/>
    <x v="0"/>
    <x v="5"/>
    <x v="12"/>
  </r>
  <r>
    <x v="3"/>
    <s v="CAJACOPI B/QUILLA"/>
    <n v="425"/>
    <x v="88"/>
    <x v="91"/>
    <n v="0"/>
    <n v="0"/>
    <n v="0"/>
    <x v="0"/>
    <x v="5"/>
    <x v="12"/>
  </r>
  <r>
    <x v="3"/>
    <s v="CAJACOPI B/QUILLA"/>
    <m/>
    <x v="89"/>
    <x v="92"/>
    <n v="1419540.9832000001"/>
    <n v="538284.94125999999"/>
    <n v="3111728.9321399997"/>
    <x v="1"/>
    <x v="1"/>
    <x v="1"/>
  </r>
  <r>
    <x v="3"/>
    <s v="CAJACOPI B/QUILLA"/>
    <m/>
    <x v="55"/>
    <x v="93"/>
    <m/>
    <m/>
    <m/>
    <x v="1"/>
    <x v="1"/>
    <x v="1"/>
  </r>
  <r>
    <x v="3"/>
    <s v="CAJACOPI B/QUILLA"/>
    <n v="430"/>
    <x v="90"/>
    <x v="94"/>
    <n v="0"/>
    <n v="0"/>
    <n v="0"/>
    <x v="0"/>
    <x v="6"/>
    <x v="13"/>
  </r>
  <r>
    <x v="3"/>
    <s v="CAJACOPI B/QUILLA"/>
    <n v="435"/>
    <x v="91"/>
    <x v="95"/>
    <n v="7246158.7589999996"/>
    <n v="7119297.1780000003"/>
    <n v="10264213.751"/>
    <x v="0"/>
    <x v="6"/>
    <x v="13"/>
  </r>
  <r>
    <x v="3"/>
    <s v="CAJACOPI B/QUILLA"/>
    <n v="440"/>
    <x v="92"/>
    <x v="96"/>
    <n v="0"/>
    <n v="0"/>
    <n v="0"/>
    <x v="0"/>
    <x v="6"/>
    <x v="13"/>
  </r>
  <r>
    <x v="3"/>
    <s v="CAJACOPI B/QUILLA"/>
    <m/>
    <x v="93"/>
    <x v="97"/>
    <n v="7246158.7589999996"/>
    <n v="7119297.1780000003"/>
    <n v="10264213.751"/>
    <x v="1"/>
    <x v="1"/>
    <x v="1"/>
  </r>
  <r>
    <x v="3"/>
    <s v="CAJACOPI B/QUILLA"/>
    <m/>
    <x v="94"/>
    <x v="98"/>
    <n v="100087801.12104002"/>
    <n v="139358454.83822998"/>
    <n v="108935718.86604996"/>
    <x v="1"/>
    <x v="1"/>
    <x v="1"/>
  </r>
  <r>
    <x v="3"/>
    <s v="CAJACOPI B/QUILLA"/>
    <m/>
    <x v="55"/>
    <x v="99"/>
    <m/>
    <m/>
    <m/>
    <x v="1"/>
    <x v="1"/>
    <x v="1"/>
  </r>
  <r>
    <x v="3"/>
    <s v="CAJACOPI B/QUILLA"/>
    <m/>
    <x v="55"/>
    <x v="100"/>
    <m/>
    <m/>
    <m/>
    <x v="1"/>
    <x v="1"/>
    <x v="1"/>
  </r>
  <r>
    <x v="3"/>
    <s v="CAJACOPI B/QUILLA"/>
    <n v="445"/>
    <x v="95"/>
    <x v="101"/>
    <n v="6622081.3229999999"/>
    <n v="0"/>
    <n v="2504303"/>
    <x v="2"/>
    <x v="7"/>
    <x v="14"/>
  </r>
  <r>
    <x v="3"/>
    <s v="CAJACOPI B/QUILLA"/>
    <m/>
    <x v="95"/>
    <x v="102"/>
    <n v="6622081.3229999999"/>
    <n v="0"/>
    <n v="2504303"/>
    <x v="1"/>
    <x v="1"/>
    <x v="1"/>
  </r>
  <r>
    <x v="4"/>
    <s v="COMBARRANQUILLA"/>
    <n v="5"/>
    <x v="0"/>
    <x v="0"/>
    <n v="208972"/>
    <n v="188266"/>
    <n v="203684"/>
    <x v="0"/>
    <x v="0"/>
    <x v="0"/>
  </r>
  <r>
    <x v="4"/>
    <s v="COMBARRANQUILLA"/>
    <n v="10"/>
    <x v="1"/>
    <x v="1"/>
    <n v="585714"/>
    <n v="1010277"/>
    <n v="722074"/>
    <x v="0"/>
    <x v="0"/>
    <x v="0"/>
  </r>
  <r>
    <x v="4"/>
    <s v="COMBARRANQUILLA"/>
    <n v="15"/>
    <x v="2"/>
    <x v="2"/>
    <n v="0"/>
    <n v="0"/>
    <n v="0"/>
    <x v="0"/>
    <x v="0"/>
    <x v="0"/>
  </r>
  <r>
    <x v="4"/>
    <s v="COMBARRANQUILLA"/>
    <n v="20"/>
    <x v="3"/>
    <x v="3"/>
    <n v="774546"/>
    <n v="787726"/>
    <n v="899030"/>
    <x v="0"/>
    <x v="0"/>
    <x v="0"/>
  </r>
  <r>
    <x v="4"/>
    <s v="COMBARRANQUILLA"/>
    <m/>
    <x v="4"/>
    <x v="4"/>
    <n v="1569232"/>
    <n v="1986269"/>
    <n v="1824788"/>
    <x v="1"/>
    <x v="1"/>
    <x v="1"/>
  </r>
  <r>
    <x v="4"/>
    <s v="COMBARRANQUILLA"/>
    <n v="25"/>
    <x v="5"/>
    <x v="5"/>
    <n v="175797"/>
    <n v="0"/>
    <n v="175797"/>
    <x v="0"/>
    <x v="0"/>
    <x v="2"/>
  </r>
  <r>
    <x v="4"/>
    <s v="COMBARRANQUILLA"/>
    <n v="30"/>
    <x v="6"/>
    <x v="6"/>
    <n v="0"/>
    <n v="0"/>
    <n v="0"/>
    <x v="0"/>
    <x v="0"/>
    <x v="2"/>
  </r>
  <r>
    <x v="4"/>
    <s v="COMBARRANQUILLA"/>
    <n v="35"/>
    <x v="7"/>
    <x v="7"/>
    <n v="0"/>
    <n v="102012"/>
    <n v="0"/>
    <x v="0"/>
    <x v="0"/>
    <x v="2"/>
  </r>
  <r>
    <x v="4"/>
    <s v="COMBARRANQUILLA"/>
    <n v="40"/>
    <x v="8"/>
    <x v="8"/>
    <n v="700000"/>
    <n v="453279"/>
    <n v="960000"/>
    <x v="0"/>
    <x v="0"/>
    <x v="2"/>
  </r>
  <r>
    <x v="4"/>
    <s v="COMBARRANQUILLA"/>
    <n v="45"/>
    <x v="9"/>
    <x v="9"/>
    <n v="15000"/>
    <n v="50000"/>
    <n v="75000"/>
    <x v="0"/>
    <x v="0"/>
    <x v="2"/>
  </r>
  <r>
    <x v="4"/>
    <s v="COMBARRANQUILLA"/>
    <n v="50"/>
    <x v="10"/>
    <x v="10"/>
    <n v="0"/>
    <n v="0"/>
    <n v="0"/>
    <x v="0"/>
    <x v="0"/>
    <x v="2"/>
  </r>
  <r>
    <x v="4"/>
    <s v="COMBARRANQUILLA"/>
    <n v="55"/>
    <x v="11"/>
    <x v="11"/>
    <n v="3806225"/>
    <n v="3732419"/>
    <n v="3642955"/>
    <x v="0"/>
    <x v="0"/>
    <x v="2"/>
  </r>
  <r>
    <x v="4"/>
    <s v="COMBARRANQUILLA"/>
    <n v="60"/>
    <x v="12"/>
    <x v="12"/>
    <n v="0"/>
    <n v="0"/>
    <n v="0"/>
    <x v="0"/>
    <x v="0"/>
    <x v="2"/>
  </r>
  <r>
    <x v="4"/>
    <s v="COMBARRANQUILLA"/>
    <n v="65"/>
    <x v="13"/>
    <x v="13"/>
    <n v="0"/>
    <n v="0"/>
    <n v="0"/>
    <x v="0"/>
    <x v="0"/>
    <x v="2"/>
  </r>
  <r>
    <x v="4"/>
    <s v="COMBARRANQUILLA"/>
    <n v="70"/>
    <x v="14"/>
    <x v="14"/>
    <n v="0"/>
    <n v="0"/>
    <n v="0"/>
    <x v="0"/>
    <x v="0"/>
    <x v="2"/>
  </r>
  <r>
    <x v="4"/>
    <s v="COMBARRANQUILLA"/>
    <n v="75"/>
    <x v="15"/>
    <x v="15"/>
    <n v="0"/>
    <n v="0"/>
    <n v="0"/>
    <x v="0"/>
    <x v="0"/>
    <x v="2"/>
  </r>
  <r>
    <x v="4"/>
    <s v="COMBARRANQUILLA"/>
    <n v="80"/>
    <x v="16"/>
    <x v="16"/>
    <n v="0"/>
    <n v="0"/>
    <n v="0"/>
    <x v="0"/>
    <x v="0"/>
    <x v="2"/>
  </r>
  <r>
    <x v="4"/>
    <s v="COMBARRANQUILLA"/>
    <m/>
    <x v="17"/>
    <x v="17"/>
    <n v="4697022"/>
    <n v="4337710"/>
    <n v="4853752"/>
    <x v="1"/>
    <x v="1"/>
    <x v="1"/>
  </r>
  <r>
    <x v="4"/>
    <s v="COMBARRANQUILLA"/>
    <n v="85"/>
    <x v="18"/>
    <x v="18"/>
    <n v="0"/>
    <n v="0"/>
    <n v="0"/>
    <x v="0"/>
    <x v="0"/>
    <x v="3"/>
  </r>
  <r>
    <x v="4"/>
    <s v="COMBARRANQUILLA"/>
    <n v="90"/>
    <x v="19"/>
    <x v="19"/>
    <n v="853816"/>
    <n v="716382"/>
    <n v="825530"/>
    <x v="0"/>
    <x v="0"/>
    <x v="3"/>
  </r>
  <r>
    <x v="4"/>
    <s v="COMBARRANQUILLA"/>
    <n v="95"/>
    <x v="20"/>
    <x v="20"/>
    <n v="815919"/>
    <n v="835124"/>
    <n v="541539"/>
    <x v="0"/>
    <x v="0"/>
    <x v="3"/>
  </r>
  <r>
    <x v="4"/>
    <s v="COMBARRANQUILLA"/>
    <n v="100"/>
    <x v="21"/>
    <x v="21"/>
    <n v="8697125"/>
    <n v="7284294"/>
    <n v="10045484"/>
    <x v="0"/>
    <x v="0"/>
    <x v="3"/>
  </r>
  <r>
    <x v="4"/>
    <s v="COMBARRANQUILLA"/>
    <n v="105"/>
    <x v="22"/>
    <x v="22"/>
    <n v="0"/>
    <n v="0"/>
    <n v="0"/>
    <x v="0"/>
    <x v="0"/>
    <x v="3"/>
  </r>
  <r>
    <x v="4"/>
    <s v="COMBARRANQUILLA"/>
    <n v="110"/>
    <x v="23"/>
    <x v="23"/>
    <n v="467458"/>
    <n v="283688"/>
    <n v="390528"/>
    <x v="0"/>
    <x v="0"/>
    <x v="3"/>
  </r>
  <r>
    <x v="4"/>
    <s v="COMBARRANQUILLA"/>
    <n v="115"/>
    <x v="24"/>
    <x v="24"/>
    <n v="1010924"/>
    <n v="1010924"/>
    <n v="1000022"/>
    <x v="0"/>
    <x v="0"/>
    <x v="3"/>
  </r>
  <r>
    <x v="4"/>
    <s v="COMBARRANQUILLA"/>
    <n v="120"/>
    <x v="25"/>
    <x v="25"/>
    <n v="0"/>
    <n v="0"/>
    <n v="0"/>
    <x v="0"/>
    <x v="0"/>
    <x v="3"/>
  </r>
  <r>
    <x v="4"/>
    <s v="COMBARRANQUILLA"/>
    <n v="125"/>
    <x v="26"/>
    <x v="26"/>
    <n v="0"/>
    <n v="0"/>
    <n v="0"/>
    <x v="0"/>
    <x v="0"/>
    <x v="3"/>
  </r>
  <r>
    <x v="4"/>
    <s v="COMBARRANQUILLA"/>
    <n v="130"/>
    <x v="27"/>
    <x v="27"/>
    <n v="0"/>
    <n v="0"/>
    <n v="0"/>
    <x v="0"/>
    <x v="0"/>
    <x v="3"/>
  </r>
  <r>
    <x v="4"/>
    <s v="COMBARRANQUILLA"/>
    <n v="135"/>
    <x v="28"/>
    <x v="28"/>
    <n v="2858"/>
    <n v="4708"/>
    <n v="2770"/>
    <x v="0"/>
    <x v="0"/>
    <x v="3"/>
  </r>
  <r>
    <x v="4"/>
    <s v="COMBARRANQUILLA"/>
    <n v="140"/>
    <x v="29"/>
    <x v="29"/>
    <n v="0"/>
    <n v="4820"/>
    <n v="0"/>
    <x v="0"/>
    <x v="0"/>
    <x v="3"/>
  </r>
  <r>
    <x v="4"/>
    <s v="COMBARRANQUILLA"/>
    <n v="145"/>
    <x v="30"/>
    <x v="30"/>
    <n v="251140"/>
    <n v="207619"/>
    <n v="264197"/>
    <x v="0"/>
    <x v="0"/>
    <x v="3"/>
  </r>
  <r>
    <x v="4"/>
    <s v="COMBARRANQUILLA"/>
    <n v="150"/>
    <x v="31"/>
    <x v="31"/>
    <n v="87285"/>
    <n v="84338"/>
    <n v="93752"/>
    <x v="0"/>
    <x v="0"/>
    <x v="3"/>
  </r>
  <r>
    <x v="4"/>
    <s v="COMBARRANQUILLA"/>
    <n v="155"/>
    <x v="32"/>
    <x v="32"/>
    <n v="323779"/>
    <n v="377365"/>
    <n v="219327"/>
    <x v="0"/>
    <x v="0"/>
    <x v="3"/>
  </r>
  <r>
    <x v="4"/>
    <s v="COMBARRANQUILLA"/>
    <n v="160"/>
    <x v="33"/>
    <x v="33"/>
    <n v="0"/>
    <n v="0"/>
    <n v="0"/>
    <x v="0"/>
    <x v="0"/>
    <x v="3"/>
  </r>
  <r>
    <x v="4"/>
    <s v="COMBARRANQUILLA"/>
    <n v="165"/>
    <x v="34"/>
    <x v="34"/>
    <n v="-882547"/>
    <n v="-802173"/>
    <n v="-1088862"/>
    <x v="0"/>
    <x v="0"/>
    <x v="3"/>
  </r>
  <r>
    <x v="4"/>
    <s v="COMBARRANQUILLA"/>
    <m/>
    <x v="35"/>
    <x v="35"/>
    <n v="11627757"/>
    <n v="10007089"/>
    <n v="12294287"/>
    <x v="1"/>
    <x v="1"/>
    <x v="1"/>
  </r>
  <r>
    <x v="4"/>
    <s v="COMBARRANQUILLA"/>
    <n v="170"/>
    <x v="36"/>
    <x v="36"/>
    <n v="0"/>
    <n v="0"/>
    <n v="0"/>
    <x v="0"/>
    <x v="0"/>
    <x v="4"/>
  </r>
  <r>
    <x v="4"/>
    <s v="COMBARRANQUILLA"/>
    <n v="175"/>
    <x v="37"/>
    <x v="37"/>
    <n v="0"/>
    <n v="0"/>
    <n v="0"/>
    <x v="0"/>
    <x v="0"/>
    <x v="4"/>
  </r>
  <r>
    <x v="4"/>
    <s v="COMBARRANQUILLA"/>
    <n v="180"/>
    <x v="38"/>
    <x v="38"/>
    <n v="0"/>
    <n v="0"/>
    <n v="0"/>
    <x v="0"/>
    <x v="0"/>
    <x v="4"/>
  </r>
  <r>
    <x v="4"/>
    <s v="COMBARRANQUILLA"/>
    <n v="185"/>
    <x v="39"/>
    <x v="39"/>
    <n v="0"/>
    <n v="0"/>
    <n v="0"/>
    <x v="0"/>
    <x v="0"/>
    <x v="4"/>
  </r>
  <r>
    <x v="4"/>
    <s v="COMBARRANQUILLA"/>
    <n v="190"/>
    <x v="40"/>
    <x v="40"/>
    <n v="0"/>
    <n v="0"/>
    <n v="0"/>
    <x v="0"/>
    <x v="0"/>
    <x v="4"/>
  </r>
  <r>
    <x v="4"/>
    <s v="COMBARRANQUILLA"/>
    <n v="195"/>
    <x v="41"/>
    <x v="41"/>
    <n v="0"/>
    <n v="0"/>
    <n v="0"/>
    <x v="0"/>
    <x v="0"/>
    <x v="4"/>
  </r>
  <r>
    <x v="4"/>
    <s v="COMBARRANQUILLA"/>
    <n v="200"/>
    <x v="42"/>
    <x v="42"/>
    <n v="0"/>
    <n v="0"/>
    <n v="0"/>
    <x v="0"/>
    <x v="0"/>
    <x v="4"/>
  </r>
  <r>
    <x v="4"/>
    <s v="COMBARRANQUILLA"/>
    <n v="205"/>
    <x v="43"/>
    <x v="43"/>
    <n v="0"/>
    <n v="0"/>
    <n v="0"/>
    <x v="0"/>
    <x v="0"/>
    <x v="4"/>
  </r>
  <r>
    <x v="4"/>
    <s v="COMBARRANQUILLA"/>
    <n v="210"/>
    <x v="44"/>
    <x v="44"/>
    <n v="1656014"/>
    <n v="1653814"/>
    <n v="1754971"/>
    <x v="0"/>
    <x v="0"/>
    <x v="4"/>
  </r>
  <r>
    <x v="4"/>
    <s v="COMBARRANQUILLA"/>
    <n v="215"/>
    <x v="45"/>
    <x v="45"/>
    <n v="194290"/>
    <n v="208401"/>
    <n v="265469"/>
    <x v="0"/>
    <x v="0"/>
    <x v="4"/>
  </r>
  <r>
    <x v="4"/>
    <s v="COMBARRANQUILLA"/>
    <n v="220"/>
    <x v="46"/>
    <x v="46"/>
    <n v="0"/>
    <n v="0"/>
    <n v="0"/>
    <x v="0"/>
    <x v="0"/>
    <x v="4"/>
  </r>
  <r>
    <x v="4"/>
    <s v="COMBARRANQUILLA"/>
    <n v="225"/>
    <x v="47"/>
    <x v="47"/>
    <n v="0"/>
    <n v="0"/>
    <n v="0"/>
    <x v="0"/>
    <x v="0"/>
    <x v="4"/>
  </r>
  <r>
    <x v="4"/>
    <s v="COMBARRANQUILLA"/>
    <n v="230"/>
    <x v="48"/>
    <x v="48"/>
    <n v="0"/>
    <n v="0"/>
    <n v="0"/>
    <x v="0"/>
    <x v="0"/>
    <x v="4"/>
  </r>
  <r>
    <x v="4"/>
    <s v="COMBARRANQUILLA"/>
    <n v="235"/>
    <x v="49"/>
    <x v="16"/>
    <n v="-12769"/>
    <n v="-13264"/>
    <n v="-16767"/>
    <x v="0"/>
    <x v="0"/>
    <x v="4"/>
  </r>
  <r>
    <x v="4"/>
    <s v="COMBARRANQUILLA"/>
    <m/>
    <x v="50"/>
    <x v="49"/>
    <n v="1837535"/>
    <n v="1848951"/>
    <n v="2003673"/>
    <x v="1"/>
    <x v="1"/>
    <x v="1"/>
  </r>
  <r>
    <x v="4"/>
    <s v="COMBARRANQUILLA"/>
    <n v="240"/>
    <x v="51"/>
    <x v="50"/>
    <n v="279157"/>
    <n v="218998"/>
    <n v="0"/>
    <x v="0"/>
    <x v="0"/>
    <x v="5"/>
  </r>
  <r>
    <x v="4"/>
    <s v="COMBARRANQUILLA"/>
    <n v="245"/>
    <x v="52"/>
    <x v="51"/>
    <n v="0"/>
    <n v="0"/>
    <n v="0"/>
    <x v="0"/>
    <x v="0"/>
    <x v="6"/>
  </r>
  <r>
    <x v="4"/>
    <s v="COMBARRANQUILLA"/>
    <n v="250"/>
    <x v="53"/>
    <x v="52"/>
    <n v="841698"/>
    <n v="2585430"/>
    <n v="228118"/>
    <x v="0"/>
    <x v="0"/>
    <x v="6"/>
  </r>
  <r>
    <x v="4"/>
    <s v="COMBARRANQUILLA"/>
    <n v="251"/>
    <x v="54"/>
    <x v="53"/>
    <n v="0"/>
    <n v="0"/>
    <n v="1948651"/>
    <x v="0"/>
    <x v="0"/>
    <x v="7"/>
  </r>
  <r>
    <x v="4"/>
    <s v="COMBARRANQUILLA"/>
    <m/>
    <x v="55"/>
    <x v="54"/>
    <n v="20852401"/>
    <n v="20984447"/>
    <n v="21204618"/>
    <x v="1"/>
    <x v="1"/>
    <x v="1"/>
  </r>
  <r>
    <x v="4"/>
    <s v="COMBARRANQUILLA"/>
    <m/>
    <x v="55"/>
    <x v="55"/>
    <m/>
    <m/>
    <m/>
    <x v="1"/>
    <x v="1"/>
    <x v="1"/>
  </r>
  <r>
    <x v="4"/>
    <s v="COMBARRANQUILLA"/>
    <m/>
    <x v="55"/>
    <x v="56"/>
    <m/>
    <m/>
    <m/>
    <x v="1"/>
    <x v="1"/>
    <x v="1"/>
  </r>
  <r>
    <x v="4"/>
    <s v="COMBARRANQUILLA"/>
    <n v="255"/>
    <x v="56"/>
    <x v="44"/>
    <n v="4537441"/>
    <n v="4537441"/>
    <n v="4537441"/>
    <x v="0"/>
    <x v="2"/>
    <x v="8"/>
  </r>
  <r>
    <x v="4"/>
    <s v="COMBARRANQUILLA"/>
    <n v="260"/>
    <x v="57"/>
    <x v="57"/>
    <n v="82129"/>
    <n v="0"/>
    <n v="0"/>
    <x v="0"/>
    <x v="2"/>
    <x v="8"/>
  </r>
  <r>
    <x v="4"/>
    <s v="COMBARRANQUILLA"/>
    <n v="265"/>
    <x v="58"/>
    <x v="58"/>
    <n v="0"/>
    <n v="0"/>
    <n v="0"/>
    <x v="0"/>
    <x v="2"/>
    <x v="8"/>
  </r>
  <r>
    <x v="4"/>
    <s v="COMBARRANQUILLA"/>
    <m/>
    <x v="55"/>
    <x v="59"/>
    <n v="4619570"/>
    <n v="4537441"/>
    <n v="4537441"/>
    <x v="1"/>
    <x v="1"/>
    <x v="1"/>
  </r>
  <r>
    <x v="4"/>
    <s v="COMBARRANQUILLA"/>
    <n v="270"/>
    <x v="59"/>
    <x v="60"/>
    <n v="34336183"/>
    <n v="33194404"/>
    <n v="34992292"/>
    <x v="0"/>
    <x v="2"/>
    <x v="9"/>
  </r>
  <r>
    <x v="4"/>
    <s v="COMBARRANQUILLA"/>
    <n v="275"/>
    <x v="60"/>
    <x v="61"/>
    <n v="466003"/>
    <n v="466003"/>
    <n v="477884"/>
    <x v="0"/>
    <x v="2"/>
    <x v="9"/>
  </r>
  <r>
    <x v="4"/>
    <s v="COMBARRANQUILLA"/>
    <n v="280"/>
    <x v="61"/>
    <x v="62"/>
    <n v="7272389"/>
    <n v="6950839"/>
    <n v="8489910"/>
    <x v="0"/>
    <x v="2"/>
    <x v="9"/>
  </r>
  <r>
    <x v="4"/>
    <s v="COMBARRANQUILLA"/>
    <n v="285"/>
    <x v="62"/>
    <x v="63"/>
    <n v="3479632"/>
    <n v="3235919"/>
    <n v="3900771"/>
    <x v="0"/>
    <x v="2"/>
    <x v="9"/>
  </r>
  <r>
    <x v="4"/>
    <s v="COMBARRANQUILLA"/>
    <n v="290"/>
    <x v="63"/>
    <x v="64"/>
    <n v="0"/>
    <n v="0"/>
    <n v="0"/>
    <x v="0"/>
    <x v="2"/>
    <x v="9"/>
  </r>
  <r>
    <x v="4"/>
    <s v="COMBARRANQUILLA"/>
    <n v="295"/>
    <x v="64"/>
    <x v="65"/>
    <n v="0"/>
    <n v="0"/>
    <n v="0"/>
    <x v="0"/>
    <x v="2"/>
    <x v="9"/>
  </r>
  <r>
    <x v="4"/>
    <s v="COMBARRANQUILLA"/>
    <n v="300"/>
    <x v="65"/>
    <x v="66"/>
    <n v="651981"/>
    <n v="680426"/>
    <n v="639753"/>
    <x v="0"/>
    <x v="2"/>
    <x v="9"/>
  </r>
  <r>
    <x v="4"/>
    <s v="COMBARRANQUILLA"/>
    <n v="305"/>
    <x v="66"/>
    <x v="67"/>
    <n v="0"/>
    <n v="0"/>
    <n v="0"/>
    <x v="0"/>
    <x v="2"/>
    <x v="9"/>
  </r>
  <r>
    <x v="4"/>
    <s v="COMBARRANQUILLA"/>
    <n v="310"/>
    <x v="67"/>
    <x v="68"/>
    <n v="0"/>
    <n v="0"/>
    <n v="0"/>
    <x v="0"/>
    <x v="2"/>
    <x v="9"/>
  </r>
  <r>
    <x v="4"/>
    <s v="COMBARRANQUILLA"/>
    <n v="315"/>
    <x v="68"/>
    <x v="69"/>
    <n v="0"/>
    <n v="0"/>
    <n v="0"/>
    <x v="0"/>
    <x v="2"/>
    <x v="9"/>
  </r>
  <r>
    <x v="4"/>
    <s v="COMBARRANQUILLA"/>
    <n v="320"/>
    <x v="69"/>
    <x v="43"/>
    <n v="0"/>
    <n v="0"/>
    <n v="0"/>
    <x v="0"/>
    <x v="2"/>
    <x v="9"/>
  </r>
  <r>
    <x v="4"/>
    <s v="COMBARRANQUILLA"/>
    <n v="325"/>
    <x v="70"/>
    <x v="70"/>
    <n v="0"/>
    <n v="0"/>
    <n v="0"/>
    <x v="0"/>
    <x v="2"/>
    <x v="9"/>
  </r>
  <r>
    <x v="4"/>
    <s v="COMBARRANQUILLA"/>
    <n v="330"/>
    <x v="71"/>
    <x v="71"/>
    <n v="-24684118"/>
    <n v="-23009872"/>
    <n v="-26500538"/>
    <x v="0"/>
    <x v="2"/>
    <x v="9"/>
  </r>
  <r>
    <x v="4"/>
    <s v="COMBARRANQUILLA"/>
    <n v="335"/>
    <x v="72"/>
    <x v="72"/>
    <n v="0"/>
    <n v="0"/>
    <n v="0"/>
    <x v="0"/>
    <x v="2"/>
    <x v="9"/>
  </r>
  <r>
    <x v="4"/>
    <s v="COMBARRANQUILLA"/>
    <n v="340"/>
    <x v="73"/>
    <x v="16"/>
    <n v="0"/>
    <n v="0"/>
    <n v="-27000"/>
    <x v="0"/>
    <x v="2"/>
    <x v="9"/>
  </r>
  <r>
    <x v="4"/>
    <s v="COMBARRANQUILLA"/>
    <m/>
    <x v="55"/>
    <x v="73"/>
    <n v="21522070"/>
    <n v="21517719"/>
    <n v="21973072"/>
    <x v="1"/>
    <x v="1"/>
    <x v="1"/>
  </r>
  <r>
    <x v="4"/>
    <s v="COMBARRANQUILLA"/>
    <m/>
    <x v="74"/>
    <x v="74"/>
    <n v="26141640"/>
    <n v="26055160"/>
    <n v="26510513"/>
    <x v="1"/>
    <x v="1"/>
    <x v="1"/>
  </r>
  <r>
    <x v="4"/>
    <s v="COMBARRANQUILLA"/>
    <n v="345"/>
    <x v="75"/>
    <x v="75"/>
    <n v="0"/>
    <n v="0"/>
    <n v="0"/>
    <x v="0"/>
    <x v="3"/>
    <x v="10"/>
  </r>
  <r>
    <x v="4"/>
    <s v="COMBARRANQUILLA"/>
    <n v="350"/>
    <x v="76"/>
    <x v="76"/>
    <n v="0"/>
    <n v="0"/>
    <n v="0"/>
    <x v="0"/>
    <x v="3"/>
    <x v="10"/>
  </r>
  <r>
    <x v="4"/>
    <s v="COMBARRANQUILLA"/>
    <n v="355"/>
    <x v="77"/>
    <x v="77"/>
    <n v="0"/>
    <n v="0"/>
    <n v="0"/>
    <x v="0"/>
    <x v="3"/>
    <x v="10"/>
  </r>
  <r>
    <x v="4"/>
    <s v="COMBARRANQUILLA"/>
    <n v="360"/>
    <x v="78"/>
    <x v="78"/>
    <n v="0"/>
    <n v="0"/>
    <n v="0"/>
    <x v="0"/>
    <x v="3"/>
    <x v="10"/>
  </r>
  <r>
    <x v="4"/>
    <s v="COMBARRANQUILLA"/>
    <n v="365"/>
    <x v="79"/>
    <x v="79"/>
    <n v="0"/>
    <n v="0"/>
    <n v="0"/>
    <x v="0"/>
    <x v="3"/>
    <x v="10"/>
  </r>
  <r>
    <x v="4"/>
    <s v="COMBARRANQUILLA"/>
    <n v="370"/>
    <x v="80"/>
    <x v="80"/>
    <n v="0"/>
    <n v="0"/>
    <n v="0"/>
    <x v="0"/>
    <x v="3"/>
    <x v="10"/>
  </r>
  <r>
    <x v="4"/>
    <s v="COMBARRANQUILLA"/>
    <n v="375"/>
    <x v="81"/>
    <x v="72"/>
    <n v="0"/>
    <n v="0"/>
    <n v="0"/>
    <x v="0"/>
    <x v="3"/>
    <x v="10"/>
  </r>
  <r>
    <x v="4"/>
    <s v="COMBARRANQUILLA"/>
    <m/>
    <x v="82"/>
    <x v="81"/>
    <n v="0"/>
    <n v="0"/>
    <n v="0"/>
    <x v="1"/>
    <x v="1"/>
    <x v="1"/>
  </r>
  <r>
    <x v="4"/>
    <s v="COMBARRANQUILLA"/>
    <n v="380"/>
    <x v="51"/>
    <x v="82"/>
    <n v="0"/>
    <n v="0"/>
    <n v="0"/>
    <x v="0"/>
    <x v="4"/>
    <x v="11"/>
  </r>
  <r>
    <x v="4"/>
    <s v="COMBARRANQUILLA"/>
    <n v="385"/>
    <x v="83"/>
    <x v="83"/>
    <n v="273615"/>
    <n v="372081"/>
    <n v="58398"/>
    <x v="0"/>
    <x v="4"/>
    <x v="11"/>
  </r>
  <r>
    <x v="4"/>
    <s v="COMBARRANQUILLA"/>
    <n v="390"/>
    <x v="84"/>
    <x v="84"/>
    <n v="0"/>
    <n v="0"/>
    <n v="0"/>
    <x v="0"/>
    <x v="4"/>
    <x v="11"/>
  </r>
  <r>
    <x v="4"/>
    <s v="COMBARRANQUILLA"/>
    <m/>
    <x v="85"/>
    <x v="85"/>
    <n v="273615"/>
    <n v="372081"/>
    <n v="58398"/>
    <x v="1"/>
    <x v="1"/>
    <x v="1"/>
  </r>
  <r>
    <x v="4"/>
    <s v="COMBARRANQUILLA"/>
    <n v="395"/>
    <x v="86"/>
    <x v="86"/>
    <n v="1025638"/>
    <n v="1025638"/>
    <n v="1025638"/>
    <x v="0"/>
    <x v="5"/>
    <x v="12"/>
  </r>
  <r>
    <x v="4"/>
    <s v="COMBARRANQUILLA"/>
    <n v="400"/>
    <x v="52"/>
    <x v="87"/>
    <n v="9271656"/>
    <n v="3953475"/>
    <n v="10830862"/>
    <x v="0"/>
    <x v="5"/>
    <x v="12"/>
  </r>
  <r>
    <x v="4"/>
    <s v="COMBARRANQUILLA"/>
    <n v="405"/>
    <x v="53"/>
    <x v="52"/>
    <n v="0"/>
    <n v="0"/>
    <n v="0"/>
    <x v="0"/>
    <x v="5"/>
    <x v="12"/>
  </r>
  <r>
    <x v="4"/>
    <s v="COMBARRANQUILLA"/>
    <n v="406"/>
    <x v="54"/>
    <x v="53"/>
    <n v="0"/>
    <n v="0"/>
    <n v="0"/>
    <x v="0"/>
    <x v="5"/>
    <x v="12"/>
  </r>
  <r>
    <x v="4"/>
    <s v="COMBARRANQUILLA"/>
    <n v="410"/>
    <x v="17"/>
    <x v="88"/>
    <n v="833500"/>
    <n v="803500"/>
    <n v="863500"/>
    <x v="0"/>
    <x v="5"/>
    <x v="12"/>
  </r>
  <r>
    <x v="4"/>
    <s v="COMBARRANQUILLA"/>
    <n v="415"/>
    <x v="35"/>
    <x v="89"/>
    <n v="6711855"/>
    <n v="4900118"/>
    <n v="6442423"/>
    <x v="0"/>
    <x v="5"/>
    <x v="12"/>
  </r>
  <r>
    <x v="4"/>
    <s v="COMBARRANQUILLA"/>
    <n v="420"/>
    <x v="87"/>
    <x v="90"/>
    <n v="3030790"/>
    <n v="2754686"/>
    <n v="3264812"/>
    <x v="0"/>
    <x v="5"/>
    <x v="12"/>
  </r>
  <r>
    <x v="4"/>
    <s v="COMBARRANQUILLA"/>
    <n v="425"/>
    <x v="88"/>
    <x v="91"/>
    <n v="-2695184"/>
    <n v="-2333851"/>
    <n v="-3225436"/>
    <x v="0"/>
    <x v="5"/>
    <x v="12"/>
  </r>
  <r>
    <x v="4"/>
    <s v="COMBARRANQUILLA"/>
    <m/>
    <x v="89"/>
    <x v="92"/>
    <n v="18178255"/>
    <n v="11103566"/>
    <n v="19201799"/>
    <x v="1"/>
    <x v="1"/>
    <x v="1"/>
  </r>
  <r>
    <x v="4"/>
    <s v="COMBARRANQUILLA"/>
    <m/>
    <x v="55"/>
    <x v="93"/>
    <m/>
    <m/>
    <m/>
    <x v="1"/>
    <x v="1"/>
    <x v="1"/>
  </r>
  <r>
    <x v="4"/>
    <s v="COMBARRANQUILLA"/>
    <n v="430"/>
    <x v="90"/>
    <x v="94"/>
    <n v="0"/>
    <n v="0"/>
    <n v="0"/>
    <x v="0"/>
    <x v="6"/>
    <x v="13"/>
  </r>
  <r>
    <x v="4"/>
    <s v="COMBARRANQUILLA"/>
    <n v="435"/>
    <x v="91"/>
    <x v="95"/>
    <n v="36053339"/>
    <n v="21813457"/>
    <n v="36053339"/>
    <x v="0"/>
    <x v="6"/>
    <x v="13"/>
  </r>
  <r>
    <x v="4"/>
    <s v="COMBARRANQUILLA"/>
    <n v="440"/>
    <x v="92"/>
    <x v="96"/>
    <n v="0"/>
    <n v="0"/>
    <n v="0"/>
    <x v="0"/>
    <x v="6"/>
    <x v="13"/>
  </r>
  <r>
    <x v="4"/>
    <s v="COMBARRANQUILLA"/>
    <m/>
    <x v="93"/>
    <x v="97"/>
    <n v="36053339"/>
    <n v="21813457"/>
    <n v="36053339"/>
    <x v="1"/>
    <x v="1"/>
    <x v="1"/>
  </r>
  <r>
    <x v="4"/>
    <s v="COMBARRANQUILLA"/>
    <m/>
    <x v="94"/>
    <x v="98"/>
    <n v="101499250"/>
    <n v="80328711"/>
    <n v="103028667"/>
    <x v="1"/>
    <x v="1"/>
    <x v="1"/>
  </r>
  <r>
    <x v="4"/>
    <s v="COMBARRANQUILLA"/>
    <m/>
    <x v="55"/>
    <x v="99"/>
    <m/>
    <m/>
    <m/>
    <x v="1"/>
    <x v="1"/>
    <x v="1"/>
  </r>
  <r>
    <x v="4"/>
    <s v="COMBARRANQUILLA"/>
    <m/>
    <x v="55"/>
    <x v="100"/>
    <m/>
    <m/>
    <m/>
    <x v="1"/>
    <x v="1"/>
    <x v="1"/>
  </r>
  <r>
    <x v="4"/>
    <s v="COMBARRANQUILLA"/>
    <n v="445"/>
    <x v="95"/>
    <x v="101"/>
    <n v="189434"/>
    <n v="104028"/>
    <n v="392899"/>
    <x v="2"/>
    <x v="7"/>
    <x v="14"/>
  </r>
  <r>
    <x v="4"/>
    <s v="COMBARRANQUILLA"/>
    <m/>
    <x v="95"/>
    <x v="102"/>
    <n v="189434"/>
    <n v="104028"/>
    <n v="392899"/>
    <x v="1"/>
    <x v="1"/>
    <x v="1"/>
  </r>
  <r>
    <x v="5"/>
    <s v="COMFAMILIAR ATLANTICO"/>
    <n v="5"/>
    <x v="0"/>
    <x v="0"/>
    <n v="607535"/>
    <n v="285576"/>
    <n v="1626875"/>
    <x v="0"/>
    <x v="0"/>
    <x v="0"/>
  </r>
  <r>
    <x v="5"/>
    <s v="COMFAMILIAR ATLANTICO"/>
    <n v="10"/>
    <x v="1"/>
    <x v="1"/>
    <n v="2202911"/>
    <n v="2211228"/>
    <n v="1511538"/>
    <x v="0"/>
    <x v="0"/>
    <x v="0"/>
  </r>
  <r>
    <x v="5"/>
    <s v="COMFAMILIAR ATLANTICO"/>
    <n v="15"/>
    <x v="2"/>
    <x v="2"/>
    <n v="0"/>
    <n v="0"/>
    <n v="0"/>
    <x v="0"/>
    <x v="0"/>
    <x v="0"/>
  </r>
  <r>
    <x v="5"/>
    <s v="COMFAMILIAR ATLANTICO"/>
    <n v="20"/>
    <x v="3"/>
    <x v="3"/>
    <n v="109131"/>
    <n v="23428"/>
    <n v="53372"/>
    <x v="0"/>
    <x v="0"/>
    <x v="0"/>
  </r>
  <r>
    <x v="5"/>
    <s v="COMFAMILIAR ATLANTICO"/>
    <m/>
    <x v="4"/>
    <x v="4"/>
    <n v="2919577"/>
    <n v="2520232"/>
    <n v="3191785"/>
    <x v="1"/>
    <x v="1"/>
    <x v="1"/>
  </r>
  <r>
    <x v="5"/>
    <s v="COMFAMILIAR ATLANTICO"/>
    <n v="25"/>
    <x v="5"/>
    <x v="5"/>
    <n v="0"/>
    <n v="0"/>
    <n v="0"/>
    <x v="0"/>
    <x v="0"/>
    <x v="2"/>
  </r>
  <r>
    <x v="5"/>
    <s v="COMFAMILIAR ATLANTICO"/>
    <n v="30"/>
    <x v="6"/>
    <x v="6"/>
    <n v="0"/>
    <n v="0"/>
    <n v="0"/>
    <x v="0"/>
    <x v="0"/>
    <x v="2"/>
  </r>
  <r>
    <x v="5"/>
    <s v="COMFAMILIAR ATLANTICO"/>
    <n v="35"/>
    <x v="7"/>
    <x v="7"/>
    <n v="0"/>
    <n v="0"/>
    <n v="0"/>
    <x v="0"/>
    <x v="0"/>
    <x v="2"/>
  </r>
  <r>
    <x v="5"/>
    <s v="COMFAMILIAR ATLANTICO"/>
    <n v="40"/>
    <x v="8"/>
    <x v="8"/>
    <n v="0"/>
    <n v="1979363"/>
    <n v="0"/>
    <x v="0"/>
    <x v="0"/>
    <x v="2"/>
  </r>
  <r>
    <x v="5"/>
    <s v="COMFAMILIAR ATLANTICO"/>
    <n v="45"/>
    <x v="9"/>
    <x v="9"/>
    <n v="1231000"/>
    <n v="4284000"/>
    <n v="684421"/>
    <x v="0"/>
    <x v="0"/>
    <x v="2"/>
  </r>
  <r>
    <x v="5"/>
    <s v="COMFAMILIAR ATLANTICO"/>
    <n v="50"/>
    <x v="10"/>
    <x v="10"/>
    <n v="0"/>
    <n v="0"/>
    <n v="0"/>
    <x v="0"/>
    <x v="0"/>
    <x v="2"/>
  </r>
  <r>
    <x v="5"/>
    <s v="COMFAMILIAR ATLANTICO"/>
    <n v="55"/>
    <x v="11"/>
    <x v="11"/>
    <n v="0"/>
    <n v="604056"/>
    <n v="0"/>
    <x v="0"/>
    <x v="0"/>
    <x v="2"/>
  </r>
  <r>
    <x v="5"/>
    <s v="COMFAMILIAR ATLANTICO"/>
    <n v="60"/>
    <x v="12"/>
    <x v="12"/>
    <n v="0"/>
    <n v="0"/>
    <n v="0"/>
    <x v="0"/>
    <x v="0"/>
    <x v="2"/>
  </r>
  <r>
    <x v="5"/>
    <s v="COMFAMILIAR ATLANTICO"/>
    <n v="65"/>
    <x v="13"/>
    <x v="13"/>
    <n v="2525000"/>
    <n v="2534304"/>
    <n v="3666452"/>
    <x v="0"/>
    <x v="0"/>
    <x v="2"/>
  </r>
  <r>
    <x v="5"/>
    <s v="COMFAMILIAR ATLANTICO"/>
    <n v="70"/>
    <x v="14"/>
    <x v="14"/>
    <n v="0"/>
    <n v="0"/>
    <n v="0"/>
    <x v="0"/>
    <x v="0"/>
    <x v="2"/>
  </r>
  <r>
    <x v="5"/>
    <s v="COMFAMILIAR ATLANTICO"/>
    <n v="75"/>
    <x v="15"/>
    <x v="15"/>
    <n v="0"/>
    <n v="0"/>
    <n v="0"/>
    <x v="0"/>
    <x v="0"/>
    <x v="2"/>
  </r>
  <r>
    <x v="5"/>
    <s v="COMFAMILIAR ATLANTICO"/>
    <n v="80"/>
    <x v="16"/>
    <x v="16"/>
    <n v="0"/>
    <n v="0"/>
    <n v="0"/>
    <x v="0"/>
    <x v="0"/>
    <x v="2"/>
  </r>
  <r>
    <x v="5"/>
    <s v="COMFAMILIAR ATLANTICO"/>
    <m/>
    <x v="17"/>
    <x v="17"/>
    <n v="3756000"/>
    <n v="9401723"/>
    <n v="4350873"/>
    <x v="1"/>
    <x v="1"/>
    <x v="1"/>
  </r>
  <r>
    <x v="5"/>
    <s v="COMFAMILIAR ATLANTICO"/>
    <n v="85"/>
    <x v="18"/>
    <x v="18"/>
    <n v="329586"/>
    <n v="227288"/>
    <n v="443879"/>
    <x v="0"/>
    <x v="0"/>
    <x v="3"/>
  </r>
  <r>
    <x v="5"/>
    <s v="COMFAMILIAR ATLANTICO"/>
    <n v="90"/>
    <x v="19"/>
    <x v="19"/>
    <n v="4839594"/>
    <n v="4839908"/>
    <n v="6226912"/>
    <x v="0"/>
    <x v="0"/>
    <x v="3"/>
  </r>
  <r>
    <x v="5"/>
    <s v="COMFAMILIAR ATLANTICO"/>
    <n v="95"/>
    <x v="20"/>
    <x v="20"/>
    <n v="134243"/>
    <n v="122170"/>
    <n v="118170"/>
    <x v="0"/>
    <x v="0"/>
    <x v="3"/>
  </r>
  <r>
    <x v="5"/>
    <s v="COMFAMILIAR ATLANTICO"/>
    <n v="100"/>
    <x v="21"/>
    <x v="21"/>
    <n v="4034022"/>
    <n v="3993952"/>
    <n v="3708272"/>
    <x v="0"/>
    <x v="0"/>
    <x v="3"/>
  </r>
  <r>
    <x v="5"/>
    <s v="COMFAMILIAR ATLANTICO"/>
    <n v="105"/>
    <x v="22"/>
    <x v="22"/>
    <n v="0"/>
    <n v="0"/>
    <n v="0"/>
    <x v="0"/>
    <x v="0"/>
    <x v="3"/>
  </r>
  <r>
    <x v="5"/>
    <s v="COMFAMILIAR ATLANTICO"/>
    <n v="110"/>
    <x v="23"/>
    <x v="23"/>
    <n v="677839"/>
    <n v="478069"/>
    <n v="645962"/>
    <x v="0"/>
    <x v="0"/>
    <x v="3"/>
  </r>
  <r>
    <x v="5"/>
    <s v="COMFAMILIAR ATLANTICO"/>
    <n v="115"/>
    <x v="24"/>
    <x v="24"/>
    <n v="200000"/>
    <n v="0"/>
    <n v="200000"/>
    <x v="0"/>
    <x v="0"/>
    <x v="3"/>
  </r>
  <r>
    <x v="5"/>
    <s v="COMFAMILIAR ATLANTICO"/>
    <n v="120"/>
    <x v="25"/>
    <x v="25"/>
    <n v="265766"/>
    <n v="1089499"/>
    <n v="219922"/>
    <x v="0"/>
    <x v="0"/>
    <x v="3"/>
  </r>
  <r>
    <x v="5"/>
    <s v="COMFAMILIAR ATLANTICO"/>
    <n v="125"/>
    <x v="26"/>
    <x v="26"/>
    <n v="173028"/>
    <n v="28829"/>
    <n v="74949"/>
    <x v="0"/>
    <x v="0"/>
    <x v="3"/>
  </r>
  <r>
    <x v="5"/>
    <s v="COMFAMILIAR ATLANTICO"/>
    <n v="130"/>
    <x v="27"/>
    <x v="27"/>
    <n v="0"/>
    <n v="0"/>
    <n v="0"/>
    <x v="0"/>
    <x v="0"/>
    <x v="3"/>
  </r>
  <r>
    <x v="5"/>
    <s v="COMFAMILIAR ATLANTICO"/>
    <n v="135"/>
    <x v="28"/>
    <x v="28"/>
    <n v="306541"/>
    <n v="293646"/>
    <n v="73630"/>
    <x v="0"/>
    <x v="0"/>
    <x v="3"/>
  </r>
  <r>
    <x v="5"/>
    <s v="COMFAMILIAR ATLANTICO"/>
    <n v="140"/>
    <x v="29"/>
    <x v="29"/>
    <n v="29462"/>
    <n v="2890"/>
    <n v="29462"/>
    <x v="0"/>
    <x v="0"/>
    <x v="3"/>
  </r>
  <r>
    <x v="5"/>
    <s v="COMFAMILIAR ATLANTICO"/>
    <n v="145"/>
    <x v="30"/>
    <x v="30"/>
    <n v="64859"/>
    <n v="69709"/>
    <n v="55893"/>
    <x v="0"/>
    <x v="0"/>
    <x v="3"/>
  </r>
  <r>
    <x v="5"/>
    <s v="COMFAMILIAR ATLANTICO"/>
    <n v="150"/>
    <x v="31"/>
    <x v="31"/>
    <n v="41970"/>
    <n v="40094"/>
    <n v="81727"/>
    <x v="0"/>
    <x v="0"/>
    <x v="3"/>
  </r>
  <r>
    <x v="5"/>
    <s v="COMFAMILIAR ATLANTICO"/>
    <n v="155"/>
    <x v="32"/>
    <x v="32"/>
    <n v="1208258"/>
    <n v="707420"/>
    <n v="758432"/>
    <x v="0"/>
    <x v="0"/>
    <x v="3"/>
  </r>
  <r>
    <x v="5"/>
    <s v="COMFAMILIAR ATLANTICO"/>
    <n v="160"/>
    <x v="33"/>
    <x v="33"/>
    <n v="0"/>
    <n v="459676"/>
    <n v="0"/>
    <x v="0"/>
    <x v="0"/>
    <x v="3"/>
  </r>
  <r>
    <x v="5"/>
    <s v="COMFAMILIAR ATLANTICO"/>
    <n v="165"/>
    <x v="34"/>
    <x v="34"/>
    <n v="-447001"/>
    <n v="-1019194"/>
    <n v="-702133"/>
    <x v="0"/>
    <x v="0"/>
    <x v="3"/>
  </r>
  <r>
    <x v="5"/>
    <s v="COMFAMILIAR ATLANTICO"/>
    <m/>
    <x v="35"/>
    <x v="35"/>
    <n v="11858167"/>
    <n v="11333956"/>
    <n v="11935077"/>
    <x v="1"/>
    <x v="1"/>
    <x v="1"/>
  </r>
  <r>
    <x v="5"/>
    <s v="COMFAMILIAR ATLANTICO"/>
    <n v="170"/>
    <x v="36"/>
    <x v="36"/>
    <n v="0"/>
    <n v="0"/>
    <n v="0"/>
    <x v="0"/>
    <x v="0"/>
    <x v="4"/>
  </r>
  <r>
    <x v="5"/>
    <s v="COMFAMILIAR ATLANTICO"/>
    <n v="175"/>
    <x v="37"/>
    <x v="37"/>
    <n v="0"/>
    <n v="0"/>
    <n v="0"/>
    <x v="0"/>
    <x v="0"/>
    <x v="4"/>
  </r>
  <r>
    <x v="5"/>
    <s v="COMFAMILIAR ATLANTICO"/>
    <n v="180"/>
    <x v="38"/>
    <x v="38"/>
    <n v="0"/>
    <n v="424313"/>
    <n v="290876"/>
    <x v="0"/>
    <x v="0"/>
    <x v="4"/>
  </r>
  <r>
    <x v="5"/>
    <s v="COMFAMILIAR ATLANTICO"/>
    <n v="185"/>
    <x v="39"/>
    <x v="39"/>
    <n v="0"/>
    <n v="0"/>
    <n v="0"/>
    <x v="0"/>
    <x v="0"/>
    <x v="4"/>
  </r>
  <r>
    <x v="5"/>
    <s v="COMFAMILIAR ATLANTICO"/>
    <n v="190"/>
    <x v="40"/>
    <x v="40"/>
    <n v="0"/>
    <n v="0"/>
    <n v="0"/>
    <x v="0"/>
    <x v="0"/>
    <x v="4"/>
  </r>
  <r>
    <x v="5"/>
    <s v="COMFAMILIAR ATLANTICO"/>
    <n v="195"/>
    <x v="41"/>
    <x v="41"/>
    <n v="688697"/>
    <n v="664731"/>
    <n v="649312"/>
    <x v="0"/>
    <x v="0"/>
    <x v="4"/>
  </r>
  <r>
    <x v="5"/>
    <s v="COMFAMILIAR ATLANTICO"/>
    <n v="200"/>
    <x v="42"/>
    <x v="42"/>
    <n v="0"/>
    <n v="1141945"/>
    <n v="31986"/>
    <x v="0"/>
    <x v="0"/>
    <x v="4"/>
  </r>
  <r>
    <x v="5"/>
    <s v="COMFAMILIAR ATLANTICO"/>
    <n v="205"/>
    <x v="43"/>
    <x v="43"/>
    <n v="0"/>
    <n v="0"/>
    <n v="0"/>
    <x v="0"/>
    <x v="0"/>
    <x v="4"/>
  </r>
  <r>
    <x v="5"/>
    <s v="COMFAMILIAR ATLANTICO"/>
    <n v="210"/>
    <x v="44"/>
    <x v="44"/>
    <n v="2051300"/>
    <n v="239337"/>
    <n v="1849590"/>
    <x v="0"/>
    <x v="0"/>
    <x v="4"/>
  </r>
  <r>
    <x v="5"/>
    <s v="COMFAMILIAR ATLANTICO"/>
    <n v="215"/>
    <x v="45"/>
    <x v="45"/>
    <n v="5367681"/>
    <n v="4882160"/>
    <n v="5279252"/>
    <x v="0"/>
    <x v="0"/>
    <x v="4"/>
  </r>
  <r>
    <x v="5"/>
    <s v="COMFAMILIAR ATLANTICO"/>
    <n v="220"/>
    <x v="46"/>
    <x v="46"/>
    <n v="59391"/>
    <n v="56263"/>
    <n v="55899"/>
    <x v="0"/>
    <x v="0"/>
    <x v="4"/>
  </r>
  <r>
    <x v="5"/>
    <s v="COMFAMILIAR ATLANTICO"/>
    <n v="225"/>
    <x v="47"/>
    <x v="47"/>
    <n v="27876"/>
    <n v="176142"/>
    <n v="14650"/>
    <x v="0"/>
    <x v="0"/>
    <x v="4"/>
  </r>
  <r>
    <x v="5"/>
    <s v="COMFAMILIAR ATLANTICO"/>
    <n v="230"/>
    <x v="48"/>
    <x v="48"/>
    <n v="0"/>
    <n v="0"/>
    <n v="0"/>
    <x v="0"/>
    <x v="0"/>
    <x v="4"/>
  </r>
  <r>
    <x v="5"/>
    <s v="COMFAMILIAR ATLANTICO"/>
    <n v="235"/>
    <x v="49"/>
    <x v="16"/>
    <n v="-16583"/>
    <n v="-16583"/>
    <n v="-16583"/>
    <x v="0"/>
    <x v="0"/>
    <x v="4"/>
  </r>
  <r>
    <x v="5"/>
    <s v="COMFAMILIAR ATLANTICO"/>
    <m/>
    <x v="50"/>
    <x v="49"/>
    <n v="8178362"/>
    <n v="7568308"/>
    <n v="8154982"/>
    <x v="1"/>
    <x v="1"/>
    <x v="1"/>
  </r>
  <r>
    <x v="5"/>
    <s v="COMFAMILIAR ATLANTICO"/>
    <n v="240"/>
    <x v="51"/>
    <x v="50"/>
    <n v="2349255"/>
    <n v="1704969"/>
    <n v="2981792"/>
    <x v="0"/>
    <x v="0"/>
    <x v="5"/>
  </r>
  <r>
    <x v="5"/>
    <s v="COMFAMILIAR ATLANTICO"/>
    <n v="245"/>
    <x v="52"/>
    <x v="51"/>
    <n v="18760540"/>
    <n v="10459143"/>
    <n v="21732882"/>
    <x v="0"/>
    <x v="0"/>
    <x v="6"/>
  </r>
  <r>
    <x v="5"/>
    <s v="COMFAMILIAR ATLANTICO"/>
    <n v="250"/>
    <x v="53"/>
    <x v="52"/>
    <n v="592330"/>
    <n v="535623"/>
    <n v="622840"/>
    <x v="0"/>
    <x v="0"/>
    <x v="6"/>
  </r>
  <r>
    <x v="5"/>
    <s v="COMFAMILIAR ATLANTICO"/>
    <n v="251"/>
    <x v="54"/>
    <x v="53"/>
    <n v="0"/>
    <n v="0"/>
    <n v="0"/>
    <x v="0"/>
    <x v="0"/>
    <x v="7"/>
  </r>
  <r>
    <x v="5"/>
    <s v="COMFAMILIAR ATLANTICO"/>
    <m/>
    <x v="55"/>
    <x v="54"/>
    <n v="48414231"/>
    <n v="43523954"/>
    <n v="52970231"/>
    <x v="1"/>
    <x v="1"/>
    <x v="1"/>
  </r>
  <r>
    <x v="5"/>
    <s v="COMFAMILIAR ATLANTICO"/>
    <m/>
    <x v="55"/>
    <x v="55"/>
    <m/>
    <m/>
    <m/>
    <x v="1"/>
    <x v="1"/>
    <x v="1"/>
  </r>
  <r>
    <x v="5"/>
    <s v="COMFAMILIAR ATLANTICO"/>
    <m/>
    <x v="55"/>
    <x v="56"/>
    <m/>
    <m/>
    <m/>
    <x v="1"/>
    <x v="1"/>
    <x v="1"/>
  </r>
  <r>
    <x v="5"/>
    <s v="COMFAMILIAR ATLANTICO"/>
    <n v="255"/>
    <x v="56"/>
    <x v="44"/>
    <n v="6543676"/>
    <n v="6543676"/>
    <n v="6543676"/>
    <x v="0"/>
    <x v="2"/>
    <x v="8"/>
  </r>
  <r>
    <x v="5"/>
    <s v="COMFAMILIAR ATLANTICO"/>
    <n v="260"/>
    <x v="57"/>
    <x v="57"/>
    <n v="9689970"/>
    <n v="7390621"/>
    <n v="11011747"/>
    <x v="0"/>
    <x v="2"/>
    <x v="8"/>
  </r>
  <r>
    <x v="5"/>
    <s v="COMFAMILIAR ATLANTICO"/>
    <n v="265"/>
    <x v="58"/>
    <x v="58"/>
    <n v="0"/>
    <n v="0"/>
    <n v="0"/>
    <x v="0"/>
    <x v="2"/>
    <x v="8"/>
  </r>
  <r>
    <x v="5"/>
    <s v="COMFAMILIAR ATLANTICO"/>
    <m/>
    <x v="55"/>
    <x v="59"/>
    <n v="16233646"/>
    <n v="13934297"/>
    <n v="17555423"/>
    <x v="1"/>
    <x v="1"/>
    <x v="1"/>
  </r>
  <r>
    <x v="5"/>
    <s v="COMFAMILIAR ATLANTICO"/>
    <n v="270"/>
    <x v="59"/>
    <x v="60"/>
    <n v="48811705"/>
    <n v="47923788"/>
    <n v="58009933"/>
    <x v="0"/>
    <x v="2"/>
    <x v="9"/>
  </r>
  <r>
    <x v="5"/>
    <s v="COMFAMILIAR ATLANTICO"/>
    <n v="275"/>
    <x v="60"/>
    <x v="61"/>
    <n v="7800793"/>
    <n v="7268363"/>
    <n v="8166800"/>
    <x v="0"/>
    <x v="2"/>
    <x v="9"/>
  </r>
  <r>
    <x v="5"/>
    <s v="COMFAMILIAR ATLANTICO"/>
    <n v="280"/>
    <x v="61"/>
    <x v="62"/>
    <n v="1718654"/>
    <n v="1586137"/>
    <n v="1821491"/>
    <x v="0"/>
    <x v="2"/>
    <x v="9"/>
  </r>
  <r>
    <x v="5"/>
    <s v="COMFAMILIAR ATLANTICO"/>
    <n v="285"/>
    <x v="62"/>
    <x v="63"/>
    <n v="2807267"/>
    <n v="2586922"/>
    <n v="3055873"/>
    <x v="0"/>
    <x v="2"/>
    <x v="9"/>
  </r>
  <r>
    <x v="5"/>
    <s v="COMFAMILIAR ATLANTICO"/>
    <n v="290"/>
    <x v="63"/>
    <x v="64"/>
    <n v="1069459"/>
    <n v="1066158"/>
    <n v="1071954"/>
    <x v="0"/>
    <x v="2"/>
    <x v="9"/>
  </r>
  <r>
    <x v="5"/>
    <s v="COMFAMILIAR ATLANTICO"/>
    <n v="295"/>
    <x v="64"/>
    <x v="65"/>
    <n v="3576175"/>
    <n v="2935523"/>
    <n v="4146515"/>
    <x v="0"/>
    <x v="2"/>
    <x v="9"/>
  </r>
  <r>
    <x v="5"/>
    <s v="COMFAMILIAR ATLANTICO"/>
    <n v="300"/>
    <x v="65"/>
    <x v="66"/>
    <n v="421975"/>
    <n v="379125"/>
    <n v="353289"/>
    <x v="0"/>
    <x v="2"/>
    <x v="9"/>
  </r>
  <r>
    <x v="5"/>
    <s v="COMFAMILIAR ATLANTICO"/>
    <n v="305"/>
    <x v="66"/>
    <x v="67"/>
    <n v="0"/>
    <n v="0"/>
    <n v="0"/>
    <x v="0"/>
    <x v="2"/>
    <x v="9"/>
  </r>
  <r>
    <x v="5"/>
    <s v="COMFAMILIAR ATLANTICO"/>
    <n v="310"/>
    <x v="67"/>
    <x v="68"/>
    <n v="0"/>
    <n v="0"/>
    <n v="0"/>
    <x v="0"/>
    <x v="2"/>
    <x v="9"/>
  </r>
  <r>
    <x v="5"/>
    <s v="COMFAMILIAR ATLANTICO"/>
    <n v="315"/>
    <x v="68"/>
    <x v="69"/>
    <n v="0"/>
    <n v="0"/>
    <n v="0"/>
    <x v="0"/>
    <x v="2"/>
    <x v="9"/>
  </r>
  <r>
    <x v="5"/>
    <s v="COMFAMILIAR ATLANTICO"/>
    <n v="320"/>
    <x v="69"/>
    <x v="43"/>
    <n v="0"/>
    <n v="0"/>
    <n v="0"/>
    <x v="0"/>
    <x v="2"/>
    <x v="9"/>
  </r>
  <r>
    <x v="5"/>
    <s v="COMFAMILIAR ATLANTICO"/>
    <n v="325"/>
    <x v="70"/>
    <x v="70"/>
    <n v="0"/>
    <n v="0"/>
    <n v="0"/>
    <x v="0"/>
    <x v="2"/>
    <x v="9"/>
  </r>
  <r>
    <x v="5"/>
    <s v="COMFAMILIAR ATLANTICO"/>
    <n v="330"/>
    <x v="71"/>
    <x v="71"/>
    <n v="-26513202"/>
    <n v="-23872836"/>
    <n v="-29235991"/>
    <x v="0"/>
    <x v="2"/>
    <x v="9"/>
  </r>
  <r>
    <x v="5"/>
    <s v="COMFAMILIAR ATLANTICO"/>
    <n v="335"/>
    <x v="72"/>
    <x v="72"/>
    <n v="0"/>
    <n v="0"/>
    <n v="0"/>
    <x v="0"/>
    <x v="2"/>
    <x v="9"/>
  </r>
  <r>
    <x v="5"/>
    <s v="COMFAMILIAR ATLANTICO"/>
    <n v="340"/>
    <x v="73"/>
    <x v="16"/>
    <n v="0"/>
    <n v="0"/>
    <n v="0"/>
    <x v="0"/>
    <x v="2"/>
    <x v="9"/>
  </r>
  <r>
    <x v="5"/>
    <s v="COMFAMILIAR ATLANTICO"/>
    <m/>
    <x v="55"/>
    <x v="73"/>
    <n v="39692826"/>
    <n v="39873180"/>
    <n v="47389864"/>
    <x v="1"/>
    <x v="1"/>
    <x v="1"/>
  </r>
  <r>
    <x v="5"/>
    <s v="COMFAMILIAR ATLANTICO"/>
    <m/>
    <x v="74"/>
    <x v="74"/>
    <n v="55926472"/>
    <n v="53807477"/>
    <n v="64945287"/>
    <x v="1"/>
    <x v="1"/>
    <x v="1"/>
  </r>
  <r>
    <x v="5"/>
    <s v="COMFAMILIAR ATLANTICO"/>
    <n v="345"/>
    <x v="75"/>
    <x v="75"/>
    <n v="0"/>
    <n v="0"/>
    <n v="0"/>
    <x v="0"/>
    <x v="3"/>
    <x v="10"/>
  </r>
  <r>
    <x v="5"/>
    <s v="COMFAMILIAR ATLANTICO"/>
    <n v="350"/>
    <x v="76"/>
    <x v="76"/>
    <n v="0"/>
    <n v="0"/>
    <n v="0"/>
    <x v="0"/>
    <x v="3"/>
    <x v="10"/>
  </r>
  <r>
    <x v="5"/>
    <s v="COMFAMILIAR ATLANTICO"/>
    <n v="355"/>
    <x v="77"/>
    <x v="77"/>
    <n v="0"/>
    <n v="0"/>
    <n v="0"/>
    <x v="0"/>
    <x v="3"/>
    <x v="10"/>
  </r>
  <r>
    <x v="5"/>
    <s v="COMFAMILIAR ATLANTICO"/>
    <n v="360"/>
    <x v="78"/>
    <x v="78"/>
    <n v="0"/>
    <n v="0"/>
    <n v="0"/>
    <x v="0"/>
    <x v="3"/>
    <x v="10"/>
  </r>
  <r>
    <x v="5"/>
    <s v="COMFAMILIAR ATLANTICO"/>
    <n v="365"/>
    <x v="79"/>
    <x v="79"/>
    <n v="0"/>
    <n v="0"/>
    <n v="0"/>
    <x v="0"/>
    <x v="3"/>
    <x v="10"/>
  </r>
  <r>
    <x v="5"/>
    <s v="COMFAMILIAR ATLANTICO"/>
    <n v="370"/>
    <x v="80"/>
    <x v="80"/>
    <n v="0"/>
    <n v="0"/>
    <n v="0"/>
    <x v="0"/>
    <x v="3"/>
    <x v="10"/>
  </r>
  <r>
    <x v="5"/>
    <s v="COMFAMILIAR ATLANTICO"/>
    <n v="375"/>
    <x v="81"/>
    <x v="72"/>
    <n v="0"/>
    <n v="0"/>
    <n v="0"/>
    <x v="0"/>
    <x v="3"/>
    <x v="10"/>
  </r>
  <r>
    <x v="5"/>
    <s v="COMFAMILIAR ATLANTICO"/>
    <m/>
    <x v="82"/>
    <x v="81"/>
    <n v="0"/>
    <n v="0"/>
    <n v="0"/>
    <x v="1"/>
    <x v="1"/>
    <x v="1"/>
  </r>
  <r>
    <x v="5"/>
    <s v="COMFAMILIAR ATLANTICO"/>
    <n v="380"/>
    <x v="51"/>
    <x v="82"/>
    <n v="0"/>
    <n v="0"/>
    <n v="0"/>
    <x v="0"/>
    <x v="4"/>
    <x v="11"/>
  </r>
  <r>
    <x v="5"/>
    <s v="COMFAMILIAR ATLANTICO"/>
    <n v="385"/>
    <x v="83"/>
    <x v="83"/>
    <n v="15094788"/>
    <n v="8874378"/>
    <n v="7920340"/>
    <x v="0"/>
    <x v="4"/>
    <x v="11"/>
  </r>
  <r>
    <x v="5"/>
    <s v="COMFAMILIAR ATLANTICO"/>
    <n v="390"/>
    <x v="84"/>
    <x v="84"/>
    <n v="0"/>
    <n v="0"/>
    <n v="0"/>
    <x v="0"/>
    <x v="4"/>
    <x v="11"/>
  </r>
  <r>
    <x v="5"/>
    <s v="COMFAMILIAR ATLANTICO"/>
    <m/>
    <x v="85"/>
    <x v="85"/>
    <n v="15094788"/>
    <n v="8874378"/>
    <n v="7920340"/>
    <x v="1"/>
    <x v="1"/>
    <x v="1"/>
  </r>
  <r>
    <x v="5"/>
    <s v="COMFAMILIAR ATLANTICO"/>
    <n v="395"/>
    <x v="86"/>
    <x v="86"/>
    <n v="2784284"/>
    <n v="2712124"/>
    <n v="2870185"/>
    <x v="0"/>
    <x v="5"/>
    <x v="12"/>
  </r>
  <r>
    <x v="5"/>
    <s v="COMFAMILIAR ATLANTICO"/>
    <n v="400"/>
    <x v="52"/>
    <x v="87"/>
    <n v="0"/>
    <n v="0"/>
    <n v="0"/>
    <x v="0"/>
    <x v="5"/>
    <x v="12"/>
  </r>
  <r>
    <x v="5"/>
    <s v="COMFAMILIAR ATLANTICO"/>
    <n v="405"/>
    <x v="53"/>
    <x v="52"/>
    <n v="0"/>
    <n v="0"/>
    <n v="0"/>
    <x v="0"/>
    <x v="5"/>
    <x v="12"/>
  </r>
  <r>
    <x v="5"/>
    <s v="COMFAMILIAR ATLANTICO"/>
    <n v="406"/>
    <x v="54"/>
    <x v="53"/>
    <n v="0"/>
    <n v="0"/>
    <n v="0"/>
    <x v="0"/>
    <x v="5"/>
    <x v="12"/>
  </r>
  <r>
    <x v="5"/>
    <s v="COMFAMILIAR ATLANTICO"/>
    <n v="410"/>
    <x v="17"/>
    <x v="88"/>
    <n v="178822"/>
    <n v="109620"/>
    <n v="178822"/>
    <x v="0"/>
    <x v="5"/>
    <x v="12"/>
  </r>
  <r>
    <x v="5"/>
    <s v="COMFAMILIAR ATLANTICO"/>
    <n v="415"/>
    <x v="35"/>
    <x v="89"/>
    <n v="20390"/>
    <n v="72644"/>
    <n v="10720"/>
    <x v="0"/>
    <x v="5"/>
    <x v="12"/>
  </r>
  <r>
    <x v="5"/>
    <s v="COMFAMILIAR ATLANTICO"/>
    <n v="420"/>
    <x v="87"/>
    <x v="90"/>
    <n v="0"/>
    <n v="1545"/>
    <n v="310481"/>
    <x v="0"/>
    <x v="5"/>
    <x v="12"/>
  </r>
  <r>
    <x v="5"/>
    <s v="COMFAMILIAR ATLANTICO"/>
    <n v="425"/>
    <x v="88"/>
    <x v="91"/>
    <n v="0"/>
    <n v="0"/>
    <n v="0"/>
    <x v="0"/>
    <x v="5"/>
    <x v="12"/>
  </r>
  <r>
    <x v="5"/>
    <s v="COMFAMILIAR ATLANTICO"/>
    <m/>
    <x v="89"/>
    <x v="92"/>
    <n v="2983496"/>
    <n v="2895933"/>
    <n v="3370208"/>
    <x v="1"/>
    <x v="1"/>
    <x v="1"/>
  </r>
  <r>
    <x v="5"/>
    <s v="COMFAMILIAR ATLANTICO"/>
    <m/>
    <x v="55"/>
    <x v="93"/>
    <m/>
    <m/>
    <m/>
    <x v="1"/>
    <x v="1"/>
    <x v="1"/>
  </r>
  <r>
    <x v="5"/>
    <s v="COMFAMILIAR ATLANTICO"/>
    <n v="430"/>
    <x v="90"/>
    <x v="94"/>
    <n v="62488"/>
    <n v="63110"/>
    <n v="63288"/>
    <x v="0"/>
    <x v="6"/>
    <x v="13"/>
  </r>
  <r>
    <x v="5"/>
    <s v="COMFAMILIAR ATLANTICO"/>
    <n v="435"/>
    <x v="91"/>
    <x v="95"/>
    <n v="42487023"/>
    <n v="43116531"/>
    <n v="42487023"/>
    <x v="0"/>
    <x v="6"/>
    <x v="13"/>
  </r>
  <r>
    <x v="5"/>
    <s v="COMFAMILIAR ATLANTICO"/>
    <n v="440"/>
    <x v="92"/>
    <x v="96"/>
    <n v="0"/>
    <n v="0"/>
    <n v="0"/>
    <x v="0"/>
    <x v="6"/>
    <x v="13"/>
  </r>
  <r>
    <x v="5"/>
    <s v="COMFAMILIAR ATLANTICO"/>
    <m/>
    <x v="93"/>
    <x v="97"/>
    <n v="42549511"/>
    <n v="43179641"/>
    <n v="42550311"/>
    <x v="1"/>
    <x v="1"/>
    <x v="1"/>
  </r>
  <r>
    <x v="5"/>
    <s v="COMFAMILIAR ATLANTICO"/>
    <m/>
    <x v="94"/>
    <x v="98"/>
    <n v="164968498"/>
    <n v="152281383"/>
    <n v="171756377"/>
    <x v="1"/>
    <x v="1"/>
    <x v="1"/>
  </r>
  <r>
    <x v="5"/>
    <s v="COMFAMILIAR ATLANTICO"/>
    <m/>
    <x v="55"/>
    <x v="99"/>
    <m/>
    <m/>
    <m/>
    <x v="1"/>
    <x v="1"/>
    <x v="1"/>
  </r>
  <r>
    <x v="5"/>
    <s v="COMFAMILIAR ATLANTICO"/>
    <m/>
    <x v="55"/>
    <x v="100"/>
    <m/>
    <m/>
    <m/>
    <x v="1"/>
    <x v="1"/>
    <x v="1"/>
  </r>
  <r>
    <x v="5"/>
    <s v="COMFAMILIAR ATLANTICO"/>
    <n v="445"/>
    <x v="95"/>
    <x v="101"/>
    <n v="11201492"/>
    <n v="11205832"/>
    <n v="11202426"/>
    <x v="2"/>
    <x v="7"/>
    <x v="14"/>
  </r>
  <r>
    <x v="5"/>
    <s v="COMFAMILIAR ATLANTICO"/>
    <m/>
    <x v="95"/>
    <x v="102"/>
    <n v="11201492"/>
    <n v="11205832"/>
    <n v="11202426"/>
    <x v="1"/>
    <x v="1"/>
    <x v="1"/>
  </r>
  <r>
    <x v="6"/>
    <s v="ANDI COMFENALCO .CARTAG."/>
    <n v="5"/>
    <x v="0"/>
    <x v="0"/>
    <n v="86069"/>
    <n v="25359"/>
    <n v="720534"/>
    <x v="0"/>
    <x v="0"/>
    <x v="0"/>
  </r>
  <r>
    <x v="6"/>
    <s v="ANDI COMFENALCO .CARTAG."/>
    <n v="10"/>
    <x v="1"/>
    <x v="1"/>
    <n v="3827050"/>
    <n v="4772164"/>
    <n v="10293104"/>
    <x v="0"/>
    <x v="0"/>
    <x v="0"/>
  </r>
  <r>
    <x v="6"/>
    <s v="ANDI COMFENALCO .CARTAG."/>
    <n v="15"/>
    <x v="2"/>
    <x v="2"/>
    <n v="0"/>
    <n v="0"/>
    <n v="0"/>
    <x v="0"/>
    <x v="0"/>
    <x v="0"/>
  </r>
  <r>
    <x v="6"/>
    <s v="ANDI COMFENALCO .CARTAG."/>
    <n v="20"/>
    <x v="3"/>
    <x v="3"/>
    <n v="1898610"/>
    <n v="1236508"/>
    <n v="4446772"/>
    <x v="0"/>
    <x v="0"/>
    <x v="0"/>
  </r>
  <r>
    <x v="6"/>
    <s v="ANDI COMFENALCO .CARTAG."/>
    <m/>
    <x v="4"/>
    <x v="4"/>
    <n v="5811729"/>
    <n v="6034031"/>
    <n v="15460410"/>
    <x v="1"/>
    <x v="1"/>
    <x v="1"/>
  </r>
  <r>
    <x v="6"/>
    <s v="ANDI COMFENALCO .CARTAG."/>
    <n v="25"/>
    <x v="5"/>
    <x v="5"/>
    <n v="0"/>
    <n v="0"/>
    <n v="0"/>
    <x v="0"/>
    <x v="0"/>
    <x v="2"/>
  </r>
  <r>
    <x v="6"/>
    <s v="ANDI COMFENALCO .CARTAG."/>
    <n v="30"/>
    <x v="6"/>
    <x v="6"/>
    <n v="0"/>
    <n v="0"/>
    <n v="0"/>
    <x v="0"/>
    <x v="0"/>
    <x v="2"/>
  </r>
  <r>
    <x v="6"/>
    <s v="ANDI COMFENALCO .CARTAG."/>
    <n v="35"/>
    <x v="7"/>
    <x v="7"/>
    <n v="1004686"/>
    <n v="0"/>
    <n v="0"/>
    <x v="0"/>
    <x v="0"/>
    <x v="2"/>
  </r>
  <r>
    <x v="6"/>
    <s v="ANDI COMFENALCO .CARTAG."/>
    <n v="40"/>
    <x v="8"/>
    <x v="8"/>
    <n v="5855997"/>
    <n v="3811327"/>
    <n v="4559771"/>
    <x v="0"/>
    <x v="0"/>
    <x v="2"/>
  </r>
  <r>
    <x v="6"/>
    <s v="ANDI COMFENALCO .CARTAG."/>
    <n v="45"/>
    <x v="9"/>
    <x v="9"/>
    <n v="0"/>
    <n v="0"/>
    <n v="0"/>
    <x v="0"/>
    <x v="0"/>
    <x v="2"/>
  </r>
  <r>
    <x v="6"/>
    <s v="ANDI COMFENALCO .CARTAG."/>
    <n v="50"/>
    <x v="10"/>
    <x v="10"/>
    <n v="0"/>
    <n v="0"/>
    <n v="0"/>
    <x v="0"/>
    <x v="0"/>
    <x v="2"/>
  </r>
  <r>
    <x v="6"/>
    <s v="ANDI COMFENALCO .CARTAG."/>
    <n v="55"/>
    <x v="11"/>
    <x v="11"/>
    <n v="6730457"/>
    <n v="6665680"/>
    <n v="1502818"/>
    <x v="0"/>
    <x v="0"/>
    <x v="2"/>
  </r>
  <r>
    <x v="6"/>
    <s v="ANDI COMFENALCO .CARTAG."/>
    <n v="60"/>
    <x v="12"/>
    <x v="12"/>
    <n v="0"/>
    <n v="0"/>
    <n v="0"/>
    <x v="0"/>
    <x v="0"/>
    <x v="2"/>
  </r>
  <r>
    <x v="6"/>
    <s v="ANDI COMFENALCO .CARTAG."/>
    <n v="65"/>
    <x v="13"/>
    <x v="13"/>
    <n v="2603378"/>
    <n v="1891539"/>
    <n v="3046145"/>
    <x v="0"/>
    <x v="0"/>
    <x v="2"/>
  </r>
  <r>
    <x v="6"/>
    <s v="ANDI COMFENALCO .CARTAG."/>
    <n v="70"/>
    <x v="14"/>
    <x v="14"/>
    <n v="0"/>
    <n v="0"/>
    <n v="0"/>
    <x v="0"/>
    <x v="0"/>
    <x v="2"/>
  </r>
  <r>
    <x v="6"/>
    <s v="ANDI COMFENALCO .CARTAG."/>
    <n v="75"/>
    <x v="15"/>
    <x v="15"/>
    <n v="165001"/>
    <n v="96001"/>
    <n v="97001"/>
    <x v="0"/>
    <x v="0"/>
    <x v="2"/>
  </r>
  <r>
    <x v="6"/>
    <s v="ANDI COMFENALCO .CARTAG."/>
    <n v="80"/>
    <x v="16"/>
    <x v="16"/>
    <n v="0"/>
    <n v="0"/>
    <n v="0"/>
    <x v="0"/>
    <x v="0"/>
    <x v="2"/>
  </r>
  <r>
    <x v="6"/>
    <s v="ANDI COMFENALCO .CARTAG."/>
    <m/>
    <x v="17"/>
    <x v="17"/>
    <n v="16359519"/>
    <n v="12464547"/>
    <n v="9205735"/>
    <x v="1"/>
    <x v="1"/>
    <x v="1"/>
  </r>
  <r>
    <x v="6"/>
    <s v="ANDI COMFENALCO .CARTAG."/>
    <n v="85"/>
    <x v="18"/>
    <x v="18"/>
    <n v="0"/>
    <n v="0"/>
    <n v="0"/>
    <x v="0"/>
    <x v="0"/>
    <x v="3"/>
  </r>
  <r>
    <x v="6"/>
    <s v="ANDI COMFENALCO .CARTAG."/>
    <n v="90"/>
    <x v="19"/>
    <x v="19"/>
    <n v="1018412"/>
    <n v="874008"/>
    <n v="1467795"/>
    <x v="0"/>
    <x v="0"/>
    <x v="3"/>
  </r>
  <r>
    <x v="6"/>
    <s v="ANDI COMFENALCO .CARTAG."/>
    <n v="95"/>
    <x v="20"/>
    <x v="20"/>
    <n v="0"/>
    <n v="0"/>
    <n v="70763"/>
    <x v="0"/>
    <x v="0"/>
    <x v="3"/>
  </r>
  <r>
    <x v="6"/>
    <s v="ANDI COMFENALCO .CARTAG."/>
    <n v="100"/>
    <x v="21"/>
    <x v="21"/>
    <n v="29470568"/>
    <n v="25412268"/>
    <n v="37712031"/>
    <x v="0"/>
    <x v="0"/>
    <x v="3"/>
  </r>
  <r>
    <x v="6"/>
    <s v="ANDI COMFENALCO .CARTAG."/>
    <n v="105"/>
    <x v="22"/>
    <x v="22"/>
    <n v="0"/>
    <n v="0"/>
    <n v="0"/>
    <x v="0"/>
    <x v="0"/>
    <x v="3"/>
  </r>
  <r>
    <x v="6"/>
    <s v="ANDI COMFENALCO .CARTAG."/>
    <n v="110"/>
    <x v="23"/>
    <x v="23"/>
    <n v="218907"/>
    <n v="1294436"/>
    <n v="15459"/>
    <x v="0"/>
    <x v="0"/>
    <x v="3"/>
  </r>
  <r>
    <x v="6"/>
    <s v="ANDI COMFENALCO .CARTAG."/>
    <n v="115"/>
    <x v="24"/>
    <x v="24"/>
    <n v="335772"/>
    <n v="355772"/>
    <n v="335772"/>
    <x v="0"/>
    <x v="0"/>
    <x v="3"/>
  </r>
  <r>
    <x v="6"/>
    <s v="ANDI COMFENALCO .CARTAG."/>
    <n v="120"/>
    <x v="25"/>
    <x v="25"/>
    <n v="0"/>
    <n v="0"/>
    <n v="0"/>
    <x v="0"/>
    <x v="0"/>
    <x v="3"/>
  </r>
  <r>
    <x v="6"/>
    <s v="ANDI COMFENALCO .CARTAG."/>
    <n v="125"/>
    <x v="26"/>
    <x v="26"/>
    <n v="594543"/>
    <n v="93254"/>
    <n v="807482"/>
    <x v="0"/>
    <x v="0"/>
    <x v="3"/>
  </r>
  <r>
    <x v="6"/>
    <s v="ANDI COMFENALCO .CARTAG."/>
    <n v="130"/>
    <x v="27"/>
    <x v="27"/>
    <n v="0"/>
    <n v="0"/>
    <n v="0"/>
    <x v="0"/>
    <x v="0"/>
    <x v="3"/>
  </r>
  <r>
    <x v="6"/>
    <s v="ANDI COMFENALCO .CARTAG."/>
    <n v="135"/>
    <x v="28"/>
    <x v="28"/>
    <n v="148661"/>
    <n v="116406"/>
    <n v="52838"/>
    <x v="0"/>
    <x v="0"/>
    <x v="3"/>
  </r>
  <r>
    <x v="6"/>
    <s v="ANDI COMFENALCO .CARTAG."/>
    <n v="140"/>
    <x v="29"/>
    <x v="29"/>
    <n v="0"/>
    <n v="0"/>
    <n v="33092"/>
    <x v="0"/>
    <x v="0"/>
    <x v="3"/>
  </r>
  <r>
    <x v="6"/>
    <s v="ANDI COMFENALCO .CARTAG."/>
    <n v="145"/>
    <x v="30"/>
    <x v="30"/>
    <n v="18032"/>
    <n v="29579"/>
    <n v="7134"/>
    <x v="0"/>
    <x v="0"/>
    <x v="3"/>
  </r>
  <r>
    <x v="6"/>
    <s v="ANDI COMFENALCO .CARTAG."/>
    <n v="150"/>
    <x v="31"/>
    <x v="31"/>
    <n v="0"/>
    <n v="0"/>
    <n v="0"/>
    <x v="0"/>
    <x v="0"/>
    <x v="3"/>
  </r>
  <r>
    <x v="6"/>
    <s v="ANDI COMFENALCO .CARTAG."/>
    <n v="155"/>
    <x v="32"/>
    <x v="32"/>
    <n v="622143"/>
    <n v="11720343"/>
    <n v="820698"/>
    <x v="0"/>
    <x v="0"/>
    <x v="3"/>
  </r>
  <r>
    <x v="6"/>
    <s v="ANDI COMFENALCO .CARTAG."/>
    <n v="160"/>
    <x v="33"/>
    <x v="33"/>
    <n v="920603"/>
    <n v="1374673"/>
    <n v="2227960"/>
    <x v="0"/>
    <x v="0"/>
    <x v="3"/>
  </r>
  <r>
    <x v="6"/>
    <s v="ANDI COMFENALCO .CARTAG."/>
    <n v="165"/>
    <x v="34"/>
    <x v="34"/>
    <n v="-1822628"/>
    <n v="-2175593"/>
    <n v="-3399396"/>
    <x v="0"/>
    <x v="0"/>
    <x v="3"/>
  </r>
  <r>
    <x v="6"/>
    <s v="ANDI COMFENALCO .CARTAG."/>
    <m/>
    <x v="35"/>
    <x v="35"/>
    <n v="31525013"/>
    <n v="39095146"/>
    <n v="40151628"/>
    <x v="1"/>
    <x v="1"/>
    <x v="1"/>
  </r>
  <r>
    <x v="6"/>
    <s v="ANDI COMFENALCO .CARTAG."/>
    <n v="170"/>
    <x v="36"/>
    <x v="36"/>
    <n v="0"/>
    <n v="0"/>
    <n v="0"/>
    <x v="0"/>
    <x v="0"/>
    <x v="4"/>
  </r>
  <r>
    <x v="6"/>
    <s v="ANDI COMFENALCO .CARTAG."/>
    <n v="175"/>
    <x v="37"/>
    <x v="37"/>
    <n v="0"/>
    <n v="0"/>
    <n v="0"/>
    <x v="0"/>
    <x v="0"/>
    <x v="4"/>
  </r>
  <r>
    <x v="6"/>
    <s v="ANDI COMFENALCO .CARTAG."/>
    <n v="180"/>
    <x v="38"/>
    <x v="38"/>
    <n v="0"/>
    <n v="0"/>
    <n v="0"/>
    <x v="0"/>
    <x v="0"/>
    <x v="4"/>
  </r>
  <r>
    <x v="6"/>
    <s v="ANDI COMFENALCO .CARTAG."/>
    <n v="185"/>
    <x v="39"/>
    <x v="39"/>
    <n v="0"/>
    <n v="0"/>
    <n v="0"/>
    <x v="0"/>
    <x v="0"/>
    <x v="4"/>
  </r>
  <r>
    <x v="6"/>
    <s v="ANDI COMFENALCO .CARTAG."/>
    <n v="190"/>
    <x v="40"/>
    <x v="40"/>
    <n v="0"/>
    <n v="0"/>
    <n v="0"/>
    <x v="0"/>
    <x v="0"/>
    <x v="4"/>
  </r>
  <r>
    <x v="6"/>
    <s v="ANDI COMFENALCO .CARTAG."/>
    <n v="195"/>
    <x v="41"/>
    <x v="41"/>
    <n v="9884"/>
    <n v="9380"/>
    <n v="12681"/>
    <x v="0"/>
    <x v="0"/>
    <x v="4"/>
  </r>
  <r>
    <x v="6"/>
    <s v="ANDI COMFENALCO .CARTAG."/>
    <n v="200"/>
    <x v="42"/>
    <x v="42"/>
    <n v="0"/>
    <n v="0"/>
    <n v="0"/>
    <x v="0"/>
    <x v="0"/>
    <x v="4"/>
  </r>
  <r>
    <x v="6"/>
    <s v="ANDI COMFENALCO .CARTAG."/>
    <n v="205"/>
    <x v="43"/>
    <x v="43"/>
    <n v="0"/>
    <n v="0"/>
    <n v="0"/>
    <x v="0"/>
    <x v="0"/>
    <x v="4"/>
  </r>
  <r>
    <x v="6"/>
    <s v="ANDI COMFENALCO .CARTAG."/>
    <n v="210"/>
    <x v="44"/>
    <x v="44"/>
    <n v="0"/>
    <n v="0"/>
    <n v="0"/>
    <x v="0"/>
    <x v="0"/>
    <x v="4"/>
  </r>
  <r>
    <x v="6"/>
    <s v="ANDI COMFENALCO .CARTAG."/>
    <n v="215"/>
    <x v="45"/>
    <x v="45"/>
    <n v="142887"/>
    <n v="128155"/>
    <n v="102582"/>
    <x v="0"/>
    <x v="0"/>
    <x v="4"/>
  </r>
  <r>
    <x v="6"/>
    <s v="ANDI COMFENALCO .CARTAG."/>
    <n v="220"/>
    <x v="46"/>
    <x v="46"/>
    <n v="0"/>
    <n v="0"/>
    <n v="0"/>
    <x v="0"/>
    <x v="0"/>
    <x v="4"/>
  </r>
  <r>
    <x v="6"/>
    <s v="ANDI COMFENALCO .CARTAG."/>
    <n v="225"/>
    <x v="47"/>
    <x v="47"/>
    <n v="0"/>
    <n v="0"/>
    <n v="0"/>
    <x v="0"/>
    <x v="0"/>
    <x v="4"/>
  </r>
  <r>
    <x v="6"/>
    <s v="ANDI COMFENALCO .CARTAG."/>
    <n v="230"/>
    <x v="48"/>
    <x v="48"/>
    <n v="0"/>
    <n v="0"/>
    <n v="0"/>
    <x v="0"/>
    <x v="0"/>
    <x v="4"/>
  </r>
  <r>
    <x v="6"/>
    <s v="ANDI COMFENALCO .CARTAG."/>
    <n v="235"/>
    <x v="49"/>
    <x v="16"/>
    <n v="-2057"/>
    <n v="-3585"/>
    <n v="-5317"/>
    <x v="0"/>
    <x v="0"/>
    <x v="4"/>
  </r>
  <r>
    <x v="6"/>
    <s v="ANDI COMFENALCO .CARTAG."/>
    <m/>
    <x v="50"/>
    <x v="49"/>
    <n v="150714"/>
    <n v="133950"/>
    <n v="109946"/>
    <x v="1"/>
    <x v="1"/>
    <x v="1"/>
  </r>
  <r>
    <x v="6"/>
    <s v="ANDI COMFENALCO .CARTAG."/>
    <n v="240"/>
    <x v="51"/>
    <x v="50"/>
    <n v="0"/>
    <n v="0"/>
    <n v="0"/>
    <x v="0"/>
    <x v="0"/>
    <x v="5"/>
  </r>
  <r>
    <x v="6"/>
    <s v="ANDI COMFENALCO .CARTAG."/>
    <n v="245"/>
    <x v="52"/>
    <x v="51"/>
    <n v="13411846"/>
    <n v="5691139"/>
    <n v="15401368"/>
    <x v="0"/>
    <x v="0"/>
    <x v="6"/>
  </r>
  <r>
    <x v="6"/>
    <s v="ANDI COMFENALCO .CARTAG."/>
    <n v="250"/>
    <x v="53"/>
    <x v="52"/>
    <n v="55"/>
    <n v="0"/>
    <n v="0"/>
    <x v="0"/>
    <x v="0"/>
    <x v="6"/>
  </r>
  <r>
    <x v="6"/>
    <s v="ANDI COMFENALCO .CARTAG."/>
    <n v="251"/>
    <x v="54"/>
    <x v="53"/>
    <n v="0"/>
    <n v="0"/>
    <n v="13904553"/>
    <x v="0"/>
    <x v="0"/>
    <x v="7"/>
  </r>
  <r>
    <x v="6"/>
    <s v="ANDI COMFENALCO .CARTAG."/>
    <m/>
    <x v="55"/>
    <x v="54"/>
    <n v="67258876"/>
    <n v="63418813"/>
    <n v="80329087"/>
    <x v="1"/>
    <x v="1"/>
    <x v="1"/>
  </r>
  <r>
    <x v="6"/>
    <s v="ANDI COMFENALCO .CARTAG."/>
    <m/>
    <x v="55"/>
    <x v="55"/>
    <m/>
    <m/>
    <m/>
    <x v="1"/>
    <x v="1"/>
    <x v="1"/>
  </r>
  <r>
    <x v="6"/>
    <s v="ANDI COMFENALCO .CARTAG."/>
    <m/>
    <x v="55"/>
    <x v="56"/>
    <m/>
    <m/>
    <m/>
    <x v="1"/>
    <x v="1"/>
    <x v="1"/>
  </r>
  <r>
    <x v="6"/>
    <s v="ANDI COMFENALCO .CARTAG."/>
    <n v="255"/>
    <x v="56"/>
    <x v="44"/>
    <n v="2717097"/>
    <n v="2717097"/>
    <n v="2717097"/>
    <x v="0"/>
    <x v="2"/>
    <x v="8"/>
  </r>
  <r>
    <x v="6"/>
    <s v="ANDI COMFENALCO .CARTAG."/>
    <n v="260"/>
    <x v="57"/>
    <x v="57"/>
    <n v="993117"/>
    <n v="21805548"/>
    <n v="6326731"/>
    <x v="0"/>
    <x v="2"/>
    <x v="8"/>
  </r>
  <r>
    <x v="6"/>
    <s v="ANDI COMFENALCO .CARTAG."/>
    <n v="265"/>
    <x v="58"/>
    <x v="58"/>
    <n v="0"/>
    <n v="0"/>
    <n v="0"/>
    <x v="0"/>
    <x v="2"/>
    <x v="8"/>
  </r>
  <r>
    <x v="6"/>
    <s v="ANDI COMFENALCO .CARTAG."/>
    <m/>
    <x v="55"/>
    <x v="59"/>
    <n v="3710214"/>
    <n v="24522645"/>
    <n v="9043828"/>
    <x v="1"/>
    <x v="1"/>
    <x v="1"/>
  </r>
  <r>
    <x v="6"/>
    <s v="ANDI COMFENALCO .CARTAG."/>
    <n v="270"/>
    <x v="59"/>
    <x v="60"/>
    <n v="40621209"/>
    <n v="13866853"/>
    <n v="41484901"/>
    <x v="0"/>
    <x v="2"/>
    <x v="9"/>
  </r>
  <r>
    <x v="6"/>
    <s v="ANDI COMFENALCO .CARTAG."/>
    <n v="275"/>
    <x v="60"/>
    <x v="61"/>
    <n v="1215673"/>
    <n v="1175720"/>
    <n v="1266738"/>
    <x v="0"/>
    <x v="2"/>
    <x v="9"/>
  </r>
  <r>
    <x v="6"/>
    <s v="ANDI COMFENALCO .CARTAG."/>
    <n v="280"/>
    <x v="61"/>
    <x v="62"/>
    <n v="3046030"/>
    <n v="2844250"/>
    <n v="3264832"/>
    <x v="0"/>
    <x v="2"/>
    <x v="9"/>
  </r>
  <r>
    <x v="6"/>
    <s v="ANDI COMFENALCO .CARTAG."/>
    <n v="285"/>
    <x v="62"/>
    <x v="63"/>
    <n v="2930167"/>
    <n v="2588816"/>
    <n v="3437019"/>
    <x v="0"/>
    <x v="2"/>
    <x v="9"/>
  </r>
  <r>
    <x v="6"/>
    <s v="ANDI COMFENALCO .CARTAG."/>
    <n v="290"/>
    <x v="63"/>
    <x v="64"/>
    <n v="197940"/>
    <n v="197400"/>
    <n v="197940"/>
    <x v="0"/>
    <x v="2"/>
    <x v="9"/>
  </r>
  <r>
    <x v="6"/>
    <s v="ANDI COMFENALCO .CARTAG."/>
    <n v="295"/>
    <x v="64"/>
    <x v="65"/>
    <n v="628869"/>
    <n v="550972"/>
    <n v="631620"/>
    <x v="0"/>
    <x v="2"/>
    <x v="9"/>
  </r>
  <r>
    <x v="6"/>
    <s v="ANDI COMFENALCO .CARTAG."/>
    <n v="300"/>
    <x v="65"/>
    <x v="66"/>
    <n v="280198"/>
    <n v="280198"/>
    <n v="395817"/>
    <x v="0"/>
    <x v="2"/>
    <x v="9"/>
  </r>
  <r>
    <x v="6"/>
    <s v="ANDI COMFENALCO .CARTAG."/>
    <n v="305"/>
    <x v="66"/>
    <x v="67"/>
    <n v="0"/>
    <n v="0"/>
    <n v="0"/>
    <x v="0"/>
    <x v="2"/>
    <x v="9"/>
  </r>
  <r>
    <x v="6"/>
    <s v="ANDI COMFENALCO .CARTAG."/>
    <n v="310"/>
    <x v="67"/>
    <x v="68"/>
    <n v="0"/>
    <n v="0"/>
    <n v="0"/>
    <x v="0"/>
    <x v="2"/>
    <x v="9"/>
  </r>
  <r>
    <x v="6"/>
    <s v="ANDI COMFENALCO .CARTAG."/>
    <n v="315"/>
    <x v="68"/>
    <x v="69"/>
    <n v="0"/>
    <n v="0"/>
    <n v="0"/>
    <x v="0"/>
    <x v="2"/>
    <x v="9"/>
  </r>
  <r>
    <x v="6"/>
    <s v="ANDI COMFENALCO .CARTAG."/>
    <n v="320"/>
    <x v="69"/>
    <x v="43"/>
    <n v="0"/>
    <n v="0"/>
    <n v="0"/>
    <x v="0"/>
    <x v="2"/>
    <x v="9"/>
  </r>
  <r>
    <x v="6"/>
    <s v="ANDI COMFENALCO .CARTAG."/>
    <n v="325"/>
    <x v="70"/>
    <x v="70"/>
    <n v="0"/>
    <n v="0"/>
    <n v="0"/>
    <x v="0"/>
    <x v="2"/>
    <x v="9"/>
  </r>
  <r>
    <x v="6"/>
    <s v="ANDI COMFENALCO .CARTAG."/>
    <n v="330"/>
    <x v="71"/>
    <x v="71"/>
    <n v="-13881990"/>
    <n v="-11808233"/>
    <n v="-15861878"/>
    <x v="0"/>
    <x v="2"/>
    <x v="9"/>
  </r>
  <r>
    <x v="6"/>
    <s v="ANDI COMFENALCO .CARTAG."/>
    <n v="335"/>
    <x v="72"/>
    <x v="72"/>
    <n v="0"/>
    <n v="0"/>
    <n v="0"/>
    <x v="0"/>
    <x v="2"/>
    <x v="9"/>
  </r>
  <r>
    <x v="6"/>
    <s v="ANDI COMFENALCO .CARTAG."/>
    <n v="340"/>
    <x v="73"/>
    <x v="16"/>
    <n v="0"/>
    <n v="0"/>
    <n v="0"/>
    <x v="0"/>
    <x v="2"/>
    <x v="9"/>
  </r>
  <r>
    <x v="6"/>
    <s v="ANDI COMFENALCO .CARTAG."/>
    <m/>
    <x v="55"/>
    <x v="73"/>
    <n v="35038096"/>
    <n v="9695976"/>
    <n v="34816989"/>
    <x v="1"/>
    <x v="1"/>
    <x v="1"/>
  </r>
  <r>
    <x v="6"/>
    <s v="ANDI COMFENALCO .CARTAG."/>
    <m/>
    <x v="74"/>
    <x v="74"/>
    <n v="38748310"/>
    <n v="34218621"/>
    <n v="43860817"/>
    <x v="1"/>
    <x v="1"/>
    <x v="1"/>
  </r>
  <r>
    <x v="6"/>
    <s v="ANDI COMFENALCO .CARTAG."/>
    <n v="345"/>
    <x v="75"/>
    <x v="75"/>
    <n v="0"/>
    <n v="0"/>
    <n v="0"/>
    <x v="0"/>
    <x v="3"/>
    <x v="10"/>
  </r>
  <r>
    <x v="6"/>
    <s v="ANDI COMFENALCO .CARTAG."/>
    <n v="350"/>
    <x v="76"/>
    <x v="76"/>
    <n v="0"/>
    <n v="0"/>
    <n v="0"/>
    <x v="0"/>
    <x v="3"/>
    <x v="10"/>
  </r>
  <r>
    <x v="6"/>
    <s v="ANDI COMFENALCO .CARTAG."/>
    <n v="355"/>
    <x v="77"/>
    <x v="77"/>
    <n v="0"/>
    <n v="0"/>
    <n v="0"/>
    <x v="0"/>
    <x v="3"/>
    <x v="10"/>
  </r>
  <r>
    <x v="6"/>
    <s v="ANDI COMFENALCO .CARTAG."/>
    <n v="360"/>
    <x v="78"/>
    <x v="78"/>
    <n v="0"/>
    <n v="0"/>
    <n v="0"/>
    <x v="0"/>
    <x v="3"/>
    <x v="10"/>
  </r>
  <r>
    <x v="6"/>
    <s v="ANDI COMFENALCO .CARTAG."/>
    <n v="365"/>
    <x v="79"/>
    <x v="79"/>
    <n v="0"/>
    <n v="0"/>
    <n v="0"/>
    <x v="0"/>
    <x v="3"/>
    <x v="10"/>
  </r>
  <r>
    <x v="6"/>
    <s v="ANDI COMFENALCO .CARTAG."/>
    <n v="370"/>
    <x v="80"/>
    <x v="80"/>
    <n v="0"/>
    <n v="0"/>
    <n v="0"/>
    <x v="0"/>
    <x v="3"/>
    <x v="10"/>
  </r>
  <r>
    <x v="6"/>
    <s v="ANDI COMFENALCO .CARTAG."/>
    <n v="375"/>
    <x v="81"/>
    <x v="72"/>
    <n v="0"/>
    <n v="0"/>
    <n v="0"/>
    <x v="0"/>
    <x v="3"/>
    <x v="10"/>
  </r>
  <r>
    <x v="6"/>
    <s v="ANDI COMFENALCO .CARTAG."/>
    <m/>
    <x v="82"/>
    <x v="81"/>
    <n v="0"/>
    <n v="0"/>
    <n v="0"/>
    <x v="1"/>
    <x v="1"/>
    <x v="1"/>
  </r>
  <r>
    <x v="6"/>
    <s v="ANDI COMFENALCO .CARTAG."/>
    <n v="380"/>
    <x v="51"/>
    <x v="82"/>
    <n v="0"/>
    <n v="9111"/>
    <n v="0"/>
    <x v="0"/>
    <x v="4"/>
    <x v="11"/>
  </r>
  <r>
    <x v="6"/>
    <s v="ANDI COMFENALCO .CARTAG."/>
    <n v="385"/>
    <x v="83"/>
    <x v="83"/>
    <n v="643429"/>
    <n v="1355229"/>
    <n v="0"/>
    <x v="0"/>
    <x v="4"/>
    <x v="11"/>
  </r>
  <r>
    <x v="6"/>
    <s v="ANDI COMFENALCO .CARTAG."/>
    <n v="390"/>
    <x v="84"/>
    <x v="84"/>
    <n v="0"/>
    <n v="0"/>
    <n v="0"/>
    <x v="0"/>
    <x v="4"/>
    <x v="11"/>
  </r>
  <r>
    <x v="6"/>
    <s v="ANDI COMFENALCO .CARTAG."/>
    <m/>
    <x v="85"/>
    <x v="85"/>
    <n v="643429"/>
    <n v="1364340"/>
    <n v="0"/>
    <x v="1"/>
    <x v="1"/>
    <x v="1"/>
  </r>
  <r>
    <x v="6"/>
    <s v="ANDI COMFENALCO .CARTAG."/>
    <n v="395"/>
    <x v="86"/>
    <x v="86"/>
    <n v="0"/>
    <n v="0"/>
    <n v="0"/>
    <x v="0"/>
    <x v="5"/>
    <x v="12"/>
  </r>
  <r>
    <x v="6"/>
    <s v="ANDI COMFENALCO .CARTAG."/>
    <n v="400"/>
    <x v="52"/>
    <x v="87"/>
    <n v="0"/>
    <n v="0"/>
    <n v="0"/>
    <x v="0"/>
    <x v="5"/>
    <x v="12"/>
  </r>
  <r>
    <x v="6"/>
    <s v="ANDI COMFENALCO .CARTAG."/>
    <n v="405"/>
    <x v="53"/>
    <x v="52"/>
    <n v="0"/>
    <n v="0"/>
    <n v="0"/>
    <x v="0"/>
    <x v="5"/>
    <x v="12"/>
  </r>
  <r>
    <x v="6"/>
    <s v="ANDI COMFENALCO .CARTAG."/>
    <n v="406"/>
    <x v="54"/>
    <x v="53"/>
    <n v="0"/>
    <n v="0"/>
    <n v="0"/>
    <x v="0"/>
    <x v="5"/>
    <x v="12"/>
  </r>
  <r>
    <x v="6"/>
    <s v="ANDI COMFENALCO .CARTAG."/>
    <n v="410"/>
    <x v="17"/>
    <x v="88"/>
    <n v="28923554"/>
    <n v="14430468"/>
    <n v="29829515"/>
    <x v="0"/>
    <x v="5"/>
    <x v="12"/>
  </r>
  <r>
    <x v="6"/>
    <s v="ANDI COMFENALCO .CARTAG."/>
    <n v="415"/>
    <x v="35"/>
    <x v="89"/>
    <n v="2737360"/>
    <n v="113210"/>
    <n v="100000"/>
    <x v="0"/>
    <x v="5"/>
    <x v="12"/>
  </r>
  <r>
    <x v="6"/>
    <s v="ANDI COMFENALCO .CARTAG."/>
    <n v="420"/>
    <x v="87"/>
    <x v="90"/>
    <n v="0"/>
    <n v="0"/>
    <n v="0"/>
    <x v="0"/>
    <x v="5"/>
    <x v="12"/>
  </r>
  <r>
    <x v="6"/>
    <s v="ANDI COMFENALCO .CARTAG."/>
    <n v="425"/>
    <x v="88"/>
    <x v="91"/>
    <n v="-885078"/>
    <n v="-450659"/>
    <n v="-831212"/>
    <x v="0"/>
    <x v="5"/>
    <x v="12"/>
  </r>
  <r>
    <x v="6"/>
    <s v="ANDI COMFENALCO .CARTAG."/>
    <m/>
    <x v="89"/>
    <x v="92"/>
    <n v="30775836"/>
    <n v="14093019"/>
    <n v="29098303"/>
    <x v="1"/>
    <x v="1"/>
    <x v="1"/>
  </r>
  <r>
    <x v="6"/>
    <s v="ANDI COMFENALCO .CARTAG."/>
    <m/>
    <x v="55"/>
    <x v="93"/>
    <m/>
    <m/>
    <m/>
    <x v="1"/>
    <x v="1"/>
    <x v="1"/>
  </r>
  <r>
    <x v="6"/>
    <s v="ANDI COMFENALCO .CARTAG."/>
    <n v="430"/>
    <x v="90"/>
    <x v="94"/>
    <n v="0"/>
    <n v="0"/>
    <n v="16035"/>
    <x v="0"/>
    <x v="6"/>
    <x v="13"/>
  </r>
  <r>
    <x v="6"/>
    <s v="ANDI COMFENALCO .CARTAG."/>
    <n v="435"/>
    <x v="91"/>
    <x v="95"/>
    <n v="54874979"/>
    <n v="51815454"/>
    <n v="70159960"/>
    <x v="0"/>
    <x v="6"/>
    <x v="13"/>
  </r>
  <r>
    <x v="6"/>
    <s v="ANDI COMFENALCO .CARTAG."/>
    <n v="440"/>
    <x v="92"/>
    <x v="96"/>
    <n v="0"/>
    <n v="0"/>
    <n v="0"/>
    <x v="0"/>
    <x v="6"/>
    <x v="13"/>
  </r>
  <r>
    <x v="6"/>
    <s v="ANDI COMFENALCO .CARTAG."/>
    <m/>
    <x v="93"/>
    <x v="97"/>
    <n v="54874979"/>
    <n v="51815454"/>
    <n v="70175995"/>
    <x v="1"/>
    <x v="1"/>
    <x v="1"/>
  </r>
  <r>
    <x v="6"/>
    <s v="ANDI COMFENALCO .CARTAG."/>
    <m/>
    <x v="94"/>
    <x v="98"/>
    <n v="192301430"/>
    <n v="164910247"/>
    <n v="223464202"/>
    <x v="1"/>
    <x v="1"/>
    <x v="1"/>
  </r>
  <r>
    <x v="6"/>
    <s v="ANDI COMFENALCO .CARTAG."/>
    <m/>
    <x v="55"/>
    <x v="99"/>
    <m/>
    <m/>
    <m/>
    <x v="1"/>
    <x v="1"/>
    <x v="1"/>
  </r>
  <r>
    <x v="6"/>
    <s v="ANDI COMFENALCO .CARTAG."/>
    <m/>
    <x v="55"/>
    <x v="100"/>
    <m/>
    <m/>
    <m/>
    <x v="1"/>
    <x v="1"/>
    <x v="1"/>
  </r>
  <r>
    <x v="6"/>
    <s v="ANDI COMFENALCO .CARTAG."/>
    <n v="445"/>
    <x v="95"/>
    <x v="101"/>
    <n v="41357940"/>
    <n v="30941525"/>
    <n v="48186470"/>
    <x v="2"/>
    <x v="7"/>
    <x v="14"/>
  </r>
  <r>
    <x v="6"/>
    <s v="ANDI COMFENALCO .CARTAG."/>
    <m/>
    <x v="95"/>
    <x v="102"/>
    <n v="41357940"/>
    <n v="30941525"/>
    <n v="48186470"/>
    <x v="1"/>
    <x v="1"/>
    <x v="1"/>
  </r>
  <r>
    <x v="7"/>
    <s v="COMFAMIL. CARTAGENA"/>
    <n v="5"/>
    <x v="0"/>
    <x v="0"/>
    <n v="311064"/>
    <n v="296108"/>
    <n v="77179"/>
    <x v="0"/>
    <x v="0"/>
    <x v="0"/>
  </r>
  <r>
    <x v="7"/>
    <s v="COMFAMIL. CARTAGENA"/>
    <n v="10"/>
    <x v="1"/>
    <x v="1"/>
    <n v="308859"/>
    <n v="5989112"/>
    <n v="517449"/>
    <x v="0"/>
    <x v="0"/>
    <x v="0"/>
  </r>
  <r>
    <x v="7"/>
    <s v="COMFAMIL. CARTAGENA"/>
    <n v="15"/>
    <x v="2"/>
    <x v="2"/>
    <n v="0"/>
    <n v="0"/>
    <n v="0"/>
    <x v="0"/>
    <x v="0"/>
    <x v="0"/>
  </r>
  <r>
    <x v="7"/>
    <s v="COMFAMIL. CARTAGENA"/>
    <n v="20"/>
    <x v="3"/>
    <x v="3"/>
    <n v="2803442"/>
    <n v="4493665"/>
    <n v="3151392"/>
    <x v="0"/>
    <x v="0"/>
    <x v="0"/>
  </r>
  <r>
    <x v="7"/>
    <s v="COMFAMIL. CARTAGENA"/>
    <m/>
    <x v="4"/>
    <x v="4"/>
    <n v="3423365"/>
    <n v="10778885"/>
    <n v="3746020"/>
    <x v="1"/>
    <x v="1"/>
    <x v="1"/>
  </r>
  <r>
    <x v="7"/>
    <s v="COMFAMIL. CARTAGENA"/>
    <n v="25"/>
    <x v="5"/>
    <x v="5"/>
    <n v="1200"/>
    <n v="1200"/>
    <n v="1200"/>
    <x v="0"/>
    <x v="0"/>
    <x v="2"/>
  </r>
  <r>
    <x v="7"/>
    <s v="COMFAMIL. CARTAGENA"/>
    <n v="30"/>
    <x v="6"/>
    <x v="6"/>
    <n v="0"/>
    <n v="0"/>
    <n v="0"/>
    <x v="0"/>
    <x v="0"/>
    <x v="2"/>
  </r>
  <r>
    <x v="7"/>
    <s v="COMFAMIL. CARTAGENA"/>
    <n v="35"/>
    <x v="7"/>
    <x v="7"/>
    <n v="0"/>
    <n v="0"/>
    <n v="0"/>
    <x v="0"/>
    <x v="0"/>
    <x v="2"/>
  </r>
  <r>
    <x v="7"/>
    <s v="COMFAMIL. CARTAGENA"/>
    <n v="40"/>
    <x v="8"/>
    <x v="8"/>
    <n v="21500"/>
    <n v="28400"/>
    <n v="30300"/>
    <x v="0"/>
    <x v="0"/>
    <x v="2"/>
  </r>
  <r>
    <x v="7"/>
    <s v="COMFAMIL. CARTAGENA"/>
    <n v="45"/>
    <x v="9"/>
    <x v="9"/>
    <n v="0"/>
    <n v="0"/>
    <n v="0"/>
    <x v="0"/>
    <x v="0"/>
    <x v="2"/>
  </r>
  <r>
    <x v="7"/>
    <s v="COMFAMIL. CARTAGENA"/>
    <n v="50"/>
    <x v="10"/>
    <x v="10"/>
    <n v="0"/>
    <n v="0"/>
    <n v="0"/>
    <x v="0"/>
    <x v="0"/>
    <x v="2"/>
  </r>
  <r>
    <x v="7"/>
    <s v="COMFAMIL. CARTAGENA"/>
    <n v="55"/>
    <x v="11"/>
    <x v="11"/>
    <n v="200"/>
    <n v="0"/>
    <n v="210"/>
    <x v="0"/>
    <x v="0"/>
    <x v="2"/>
  </r>
  <r>
    <x v="7"/>
    <s v="COMFAMIL. CARTAGENA"/>
    <n v="60"/>
    <x v="12"/>
    <x v="12"/>
    <n v="0"/>
    <n v="0"/>
    <n v="0"/>
    <x v="0"/>
    <x v="0"/>
    <x v="2"/>
  </r>
  <r>
    <x v="7"/>
    <s v="COMFAMIL. CARTAGENA"/>
    <n v="65"/>
    <x v="13"/>
    <x v="13"/>
    <n v="652999"/>
    <n v="686568"/>
    <n v="827131"/>
    <x v="0"/>
    <x v="0"/>
    <x v="2"/>
  </r>
  <r>
    <x v="7"/>
    <s v="COMFAMIL. CARTAGENA"/>
    <n v="70"/>
    <x v="14"/>
    <x v="14"/>
    <n v="0"/>
    <n v="0"/>
    <n v="0"/>
    <x v="0"/>
    <x v="0"/>
    <x v="2"/>
  </r>
  <r>
    <x v="7"/>
    <s v="COMFAMIL. CARTAGENA"/>
    <n v="75"/>
    <x v="15"/>
    <x v="15"/>
    <n v="0"/>
    <n v="0"/>
    <n v="0"/>
    <x v="0"/>
    <x v="0"/>
    <x v="2"/>
  </r>
  <r>
    <x v="7"/>
    <s v="COMFAMIL. CARTAGENA"/>
    <n v="80"/>
    <x v="16"/>
    <x v="16"/>
    <n v="0"/>
    <n v="0"/>
    <n v="0"/>
    <x v="0"/>
    <x v="0"/>
    <x v="2"/>
  </r>
  <r>
    <x v="7"/>
    <s v="COMFAMIL. CARTAGENA"/>
    <m/>
    <x v="17"/>
    <x v="17"/>
    <n v="675899"/>
    <n v="716168"/>
    <n v="858841"/>
    <x v="1"/>
    <x v="1"/>
    <x v="1"/>
  </r>
  <r>
    <x v="7"/>
    <s v="COMFAMIL. CARTAGENA"/>
    <n v="85"/>
    <x v="18"/>
    <x v="18"/>
    <n v="88755993"/>
    <n v="62189750"/>
    <n v="72223812"/>
    <x v="0"/>
    <x v="0"/>
    <x v="3"/>
  </r>
  <r>
    <x v="7"/>
    <s v="COMFAMIL. CARTAGENA"/>
    <n v="90"/>
    <x v="19"/>
    <x v="19"/>
    <n v="2107985"/>
    <n v="1953213"/>
    <n v="2748810"/>
    <x v="0"/>
    <x v="0"/>
    <x v="3"/>
  </r>
  <r>
    <x v="7"/>
    <s v="COMFAMIL. CARTAGENA"/>
    <n v="95"/>
    <x v="20"/>
    <x v="20"/>
    <n v="0"/>
    <n v="0"/>
    <n v="0"/>
    <x v="0"/>
    <x v="0"/>
    <x v="3"/>
  </r>
  <r>
    <x v="7"/>
    <s v="COMFAMIL. CARTAGENA"/>
    <n v="100"/>
    <x v="21"/>
    <x v="21"/>
    <n v="2649021"/>
    <n v="2011991"/>
    <n v="2915638"/>
    <x v="0"/>
    <x v="0"/>
    <x v="3"/>
  </r>
  <r>
    <x v="7"/>
    <s v="COMFAMIL. CARTAGENA"/>
    <n v="105"/>
    <x v="22"/>
    <x v="22"/>
    <n v="0"/>
    <n v="0"/>
    <n v="0"/>
    <x v="0"/>
    <x v="0"/>
    <x v="3"/>
  </r>
  <r>
    <x v="7"/>
    <s v="COMFAMIL. CARTAGENA"/>
    <n v="110"/>
    <x v="23"/>
    <x v="23"/>
    <n v="2556754"/>
    <n v="356253"/>
    <n v="718977"/>
    <x v="0"/>
    <x v="0"/>
    <x v="3"/>
  </r>
  <r>
    <x v="7"/>
    <s v="COMFAMIL. CARTAGENA"/>
    <n v="115"/>
    <x v="24"/>
    <x v="24"/>
    <n v="0"/>
    <n v="0"/>
    <n v="0"/>
    <x v="0"/>
    <x v="0"/>
    <x v="3"/>
  </r>
  <r>
    <x v="7"/>
    <s v="COMFAMIL. CARTAGENA"/>
    <n v="120"/>
    <x v="25"/>
    <x v="25"/>
    <n v="0"/>
    <n v="0"/>
    <n v="0"/>
    <x v="0"/>
    <x v="0"/>
    <x v="3"/>
  </r>
  <r>
    <x v="7"/>
    <s v="COMFAMIL. CARTAGENA"/>
    <n v="125"/>
    <x v="26"/>
    <x v="26"/>
    <n v="132815"/>
    <n v="108100"/>
    <n v="156165"/>
    <x v="0"/>
    <x v="0"/>
    <x v="3"/>
  </r>
  <r>
    <x v="7"/>
    <s v="COMFAMIL. CARTAGENA"/>
    <n v="130"/>
    <x v="27"/>
    <x v="27"/>
    <n v="0"/>
    <n v="0"/>
    <n v="0"/>
    <x v="0"/>
    <x v="0"/>
    <x v="3"/>
  </r>
  <r>
    <x v="7"/>
    <s v="COMFAMIL. CARTAGENA"/>
    <n v="135"/>
    <x v="28"/>
    <x v="28"/>
    <n v="0"/>
    <n v="0"/>
    <n v="5979"/>
    <x v="0"/>
    <x v="0"/>
    <x v="3"/>
  </r>
  <r>
    <x v="7"/>
    <s v="COMFAMIL. CARTAGENA"/>
    <n v="140"/>
    <x v="29"/>
    <x v="29"/>
    <n v="17136"/>
    <n v="0"/>
    <n v="34800"/>
    <x v="0"/>
    <x v="0"/>
    <x v="3"/>
  </r>
  <r>
    <x v="7"/>
    <s v="COMFAMIL. CARTAGENA"/>
    <n v="145"/>
    <x v="30"/>
    <x v="30"/>
    <n v="18017"/>
    <n v="18229"/>
    <n v="19697"/>
    <x v="0"/>
    <x v="0"/>
    <x v="3"/>
  </r>
  <r>
    <x v="7"/>
    <s v="COMFAMIL. CARTAGENA"/>
    <n v="150"/>
    <x v="31"/>
    <x v="31"/>
    <n v="960"/>
    <n v="480"/>
    <n v="960"/>
    <x v="0"/>
    <x v="0"/>
    <x v="3"/>
  </r>
  <r>
    <x v="7"/>
    <s v="COMFAMIL. CARTAGENA"/>
    <n v="155"/>
    <x v="32"/>
    <x v="32"/>
    <n v="8244472"/>
    <n v="16670759"/>
    <n v="15402277"/>
    <x v="0"/>
    <x v="0"/>
    <x v="3"/>
  </r>
  <r>
    <x v="7"/>
    <s v="COMFAMIL. CARTAGENA"/>
    <n v="160"/>
    <x v="33"/>
    <x v="33"/>
    <n v="953713"/>
    <n v="589571"/>
    <n v="5170209"/>
    <x v="0"/>
    <x v="0"/>
    <x v="3"/>
  </r>
  <r>
    <x v="7"/>
    <s v="COMFAMIL. CARTAGENA"/>
    <n v="165"/>
    <x v="34"/>
    <x v="34"/>
    <n v="-3368857"/>
    <n v="-3033978.3488499997"/>
    <n v="-6116776"/>
    <x v="0"/>
    <x v="0"/>
    <x v="3"/>
  </r>
  <r>
    <x v="7"/>
    <s v="COMFAMIL. CARTAGENA"/>
    <m/>
    <x v="35"/>
    <x v="35"/>
    <n v="102068009"/>
    <n v="80864367.651150003"/>
    <n v="93280548"/>
    <x v="1"/>
    <x v="1"/>
    <x v="1"/>
  </r>
  <r>
    <x v="7"/>
    <s v="COMFAMIL. CARTAGENA"/>
    <n v="170"/>
    <x v="36"/>
    <x v="36"/>
    <n v="0"/>
    <n v="0"/>
    <n v="0"/>
    <x v="0"/>
    <x v="0"/>
    <x v="4"/>
  </r>
  <r>
    <x v="7"/>
    <s v="COMFAMIL. CARTAGENA"/>
    <n v="175"/>
    <x v="37"/>
    <x v="37"/>
    <n v="0"/>
    <n v="0"/>
    <n v="0"/>
    <x v="0"/>
    <x v="0"/>
    <x v="4"/>
  </r>
  <r>
    <x v="7"/>
    <s v="COMFAMIL. CARTAGENA"/>
    <n v="180"/>
    <x v="38"/>
    <x v="38"/>
    <n v="0"/>
    <n v="0"/>
    <n v="0"/>
    <x v="0"/>
    <x v="0"/>
    <x v="4"/>
  </r>
  <r>
    <x v="7"/>
    <s v="COMFAMIL. CARTAGENA"/>
    <n v="185"/>
    <x v="39"/>
    <x v="39"/>
    <n v="0"/>
    <n v="0"/>
    <n v="0"/>
    <x v="0"/>
    <x v="0"/>
    <x v="4"/>
  </r>
  <r>
    <x v="7"/>
    <s v="COMFAMIL. CARTAGENA"/>
    <n v="190"/>
    <x v="40"/>
    <x v="40"/>
    <n v="0"/>
    <n v="0"/>
    <n v="0"/>
    <x v="0"/>
    <x v="0"/>
    <x v="4"/>
  </r>
  <r>
    <x v="7"/>
    <s v="COMFAMIL. CARTAGENA"/>
    <n v="195"/>
    <x v="41"/>
    <x v="41"/>
    <n v="4953"/>
    <n v="0"/>
    <n v="74553"/>
    <x v="0"/>
    <x v="0"/>
    <x v="4"/>
  </r>
  <r>
    <x v="7"/>
    <s v="COMFAMIL. CARTAGENA"/>
    <n v="200"/>
    <x v="42"/>
    <x v="42"/>
    <n v="0"/>
    <n v="0"/>
    <n v="0"/>
    <x v="0"/>
    <x v="0"/>
    <x v="4"/>
  </r>
  <r>
    <x v="7"/>
    <s v="COMFAMIL. CARTAGENA"/>
    <n v="205"/>
    <x v="43"/>
    <x v="43"/>
    <n v="0"/>
    <n v="0"/>
    <n v="0"/>
    <x v="0"/>
    <x v="0"/>
    <x v="4"/>
  </r>
  <r>
    <x v="7"/>
    <s v="COMFAMIL. CARTAGENA"/>
    <n v="210"/>
    <x v="44"/>
    <x v="44"/>
    <n v="0"/>
    <n v="0"/>
    <n v="0"/>
    <x v="0"/>
    <x v="0"/>
    <x v="4"/>
  </r>
  <r>
    <x v="7"/>
    <s v="COMFAMIL. CARTAGENA"/>
    <n v="215"/>
    <x v="45"/>
    <x v="45"/>
    <n v="1579"/>
    <n v="0"/>
    <n v="59759"/>
    <x v="0"/>
    <x v="0"/>
    <x v="4"/>
  </r>
  <r>
    <x v="7"/>
    <s v="COMFAMIL. CARTAGENA"/>
    <n v="220"/>
    <x v="46"/>
    <x v="46"/>
    <n v="0"/>
    <n v="0"/>
    <n v="0"/>
    <x v="0"/>
    <x v="0"/>
    <x v="4"/>
  </r>
  <r>
    <x v="7"/>
    <s v="COMFAMIL. CARTAGENA"/>
    <n v="225"/>
    <x v="47"/>
    <x v="47"/>
    <n v="0"/>
    <n v="0"/>
    <n v="0"/>
    <x v="0"/>
    <x v="0"/>
    <x v="4"/>
  </r>
  <r>
    <x v="7"/>
    <s v="COMFAMIL. CARTAGENA"/>
    <n v="230"/>
    <x v="48"/>
    <x v="48"/>
    <n v="106953"/>
    <n v="348332"/>
    <n v="74892"/>
    <x v="0"/>
    <x v="0"/>
    <x v="4"/>
  </r>
  <r>
    <x v="7"/>
    <s v="COMFAMIL. CARTAGENA"/>
    <n v="235"/>
    <x v="49"/>
    <x v="16"/>
    <n v="0"/>
    <n v="0"/>
    <n v="0"/>
    <x v="0"/>
    <x v="0"/>
    <x v="4"/>
  </r>
  <r>
    <x v="7"/>
    <s v="COMFAMIL. CARTAGENA"/>
    <m/>
    <x v="50"/>
    <x v="49"/>
    <n v="113485"/>
    <n v="348332"/>
    <n v="209204"/>
    <x v="1"/>
    <x v="1"/>
    <x v="1"/>
  </r>
  <r>
    <x v="7"/>
    <s v="COMFAMIL. CARTAGENA"/>
    <n v="240"/>
    <x v="51"/>
    <x v="50"/>
    <n v="0"/>
    <n v="0"/>
    <n v="0"/>
    <x v="0"/>
    <x v="0"/>
    <x v="5"/>
  </r>
  <r>
    <x v="7"/>
    <s v="COMFAMIL. CARTAGENA"/>
    <n v="245"/>
    <x v="52"/>
    <x v="51"/>
    <n v="0"/>
    <n v="0"/>
    <n v="0"/>
    <x v="0"/>
    <x v="0"/>
    <x v="6"/>
  </r>
  <r>
    <x v="7"/>
    <s v="COMFAMIL. CARTAGENA"/>
    <n v="250"/>
    <x v="53"/>
    <x v="52"/>
    <n v="0"/>
    <n v="0"/>
    <n v="658449"/>
    <x v="0"/>
    <x v="0"/>
    <x v="6"/>
  </r>
  <r>
    <x v="7"/>
    <s v="COMFAMIL. CARTAGENA"/>
    <n v="251"/>
    <x v="54"/>
    <x v="53"/>
    <n v="0"/>
    <n v="0"/>
    <n v="0"/>
    <x v="0"/>
    <x v="0"/>
    <x v="7"/>
  </r>
  <r>
    <x v="7"/>
    <s v="COMFAMIL. CARTAGENA"/>
    <m/>
    <x v="55"/>
    <x v="54"/>
    <n v="106280758"/>
    <n v="92707752.651150003"/>
    <n v="98753062"/>
    <x v="1"/>
    <x v="1"/>
    <x v="1"/>
  </r>
  <r>
    <x v="7"/>
    <s v="COMFAMIL. CARTAGENA"/>
    <m/>
    <x v="55"/>
    <x v="55"/>
    <m/>
    <m/>
    <m/>
    <x v="1"/>
    <x v="1"/>
    <x v="1"/>
  </r>
  <r>
    <x v="7"/>
    <s v="COMFAMIL. CARTAGENA"/>
    <m/>
    <x v="55"/>
    <x v="56"/>
    <m/>
    <m/>
    <m/>
    <x v="1"/>
    <x v="1"/>
    <x v="1"/>
  </r>
  <r>
    <x v="7"/>
    <s v="COMFAMIL. CARTAGENA"/>
    <n v="255"/>
    <x v="56"/>
    <x v="44"/>
    <n v="761322"/>
    <n v="761322"/>
    <n v="761322"/>
    <x v="0"/>
    <x v="2"/>
    <x v="8"/>
  </r>
  <r>
    <x v="7"/>
    <s v="COMFAMIL. CARTAGENA"/>
    <n v="260"/>
    <x v="57"/>
    <x v="57"/>
    <n v="0"/>
    <n v="0"/>
    <n v="0"/>
    <x v="0"/>
    <x v="2"/>
    <x v="8"/>
  </r>
  <r>
    <x v="7"/>
    <s v="COMFAMIL. CARTAGENA"/>
    <n v="265"/>
    <x v="58"/>
    <x v="58"/>
    <n v="0"/>
    <n v="0"/>
    <n v="0"/>
    <x v="0"/>
    <x v="2"/>
    <x v="8"/>
  </r>
  <r>
    <x v="7"/>
    <s v="COMFAMIL. CARTAGENA"/>
    <m/>
    <x v="55"/>
    <x v="59"/>
    <n v="761322"/>
    <n v="761322"/>
    <n v="761322"/>
    <x v="1"/>
    <x v="1"/>
    <x v="1"/>
  </r>
  <r>
    <x v="7"/>
    <s v="COMFAMIL. CARTAGENA"/>
    <n v="270"/>
    <x v="59"/>
    <x v="60"/>
    <n v="6453542"/>
    <n v="6453541.7866400005"/>
    <n v="6453542"/>
    <x v="0"/>
    <x v="2"/>
    <x v="9"/>
  </r>
  <r>
    <x v="7"/>
    <s v="COMFAMIL. CARTAGENA"/>
    <n v="275"/>
    <x v="60"/>
    <x v="61"/>
    <n v="2106972"/>
    <n v="1995785.00269"/>
    <n v="2231696"/>
    <x v="0"/>
    <x v="2"/>
    <x v="9"/>
  </r>
  <r>
    <x v="7"/>
    <s v="COMFAMIL. CARTAGENA"/>
    <n v="280"/>
    <x v="61"/>
    <x v="62"/>
    <n v="2423486"/>
    <n v="2317523.8125100001"/>
    <n v="2559601"/>
    <x v="0"/>
    <x v="2"/>
    <x v="9"/>
  </r>
  <r>
    <x v="7"/>
    <s v="COMFAMIL. CARTAGENA"/>
    <n v="285"/>
    <x v="62"/>
    <x v="63"/>
    <n v="2734348"/>
    <n v="2668165.7990100002"/>
    <n v="2840458"/>
    <x v="0"/>
    <x v="2"/>
    <x v="9"/>
  </r>
  <r>
    <x v="7"/>
    <s v="COMFAMIL. CARTAGENA"/>
    <n v="290"/>
    <x v="63"/>
    <x v="64"/>
    <n v="2716243"/>
    <n v="2457753.4981999998"/>
    <n v="2889813"/>
    <x v="0"/>
    <x v="2"/>
    <x v="9"/>
  </r>
  <r>
    <x v="7"/>
    <s v="COMFAMIL. CARTAGENA"/>
    <n v="295"/>
    <x v="64"/>
    <x v="65"/>
    <n v="0"/>
    <n v="0"/>
    <n v="2493"/>
    <x v="0"/>
    <x v="2"/>
    <x v="9"/>
  </r>
  <r>
    <x v="7"/>
    <s v="COMFAMIL. CARTAGENA"/>
    <n v="300"/>
    <x v="65"/>
    <x v="66"/>
    <n v="399400"/>
    <n v="399399.99900000001"/>
    <n v="464281"/>
    <x v="0"/>
    <x v="2"/>
    <x v="9"/>
  </r>
  <r>
    <x v="7"/>
    <s v="COMFAMIL. CARTAGENA"/>
    <n v="305"/>
    <x v="66"/>
    <x v="67"/>
    <n v="0"/>
    <n v="0"/>
    <n v="0"/>
    <x v="0"/>
    <x v="2"/>
    <x v="9"/>
  </r>
  <r>
    <x v="7"/>
    <s v="COMFAMIL. CARTAGENA"/>
    <n v="310"/>
    <x v="67"/>
    <x v="68"/>
    <n v="0"/>
    <n v="0"/>
    <n v="0"/>
    <x v="0"/>
    <x v="2"/>
    <x v="9"/>
  </r>
  <r>
    <x v="7"/>
    <s v="COMFAMIL. CARTAGENA"/>
    <n v="315"/>
    <x v="68"/>
    <x v="69"/>
    <n v="0"/>
    <n v="0"/>
    <n v="0"/>
    <x v="0"/>
    <x v="2"/>
    <x v="9"/>
  </r>
  <r>
    <x v="7"/>
    <s v="COMFAMIL. CARTAGENA"/>
    <n v="320"/>
    <x v="69"/>
    <x v="43"/>
    <n v="0"/>
    <n v="0"/>
    <n v="0"/>
    <x v="0"/>
    <x v="2"/>
    <x v="9"/>
  </r>
  <r>
    <x v="7"/>
    <s v="COMFAMIL. CARTAGENA"/>
    <n v="325"/>
    <x v="70"/>
    <x v="70"/>
    <n v="0"/>
    <n v="0"/>
    <n v="0"/>
    <x v="0"/>
    <x v="2"/>
    <x v="9"/>
  </r>
  <r>
    <x v="7"/>
    <s v="COMFAMIL. CARTAGENA"/>
    <n v="330"/>
    <x v="71"/>
    <x v="71"/>
    <n v="-10601907"/>
    <n v="-9424755.9471200015"/>
    <n v="-11758323"/>
    <x v="0"/>
    <x v="2"/>
    <x v="9"/>
  </r>
  <r>
    <x v="7"/>
    <s v="COMFAMIL. CARTAGENA"/>
    <n v="335"/>
    <x v="72"/>
    <x v="72"/>
    <n v="0"/>
    <n v="0"/>
    <n v="0"/>
    <x v="0"/>
    <x v="2"/>
    <x v="9"/>
  </r>
  <r>
    <x v="7"/>
    <s v="COMFAMIL. CARTAGENA"/>
    <n v="340"/>
    <x v="73"/>
    <x v="16"/>
    <n v="0"/>
    <n v="0"/>
    <n v="0"/>
    <x v="0"/>
    <x v="2"/>
    <x v="9"/>
  </r>
  <r>
    <x v="7"/>
    <s v="COMFAMIL. CARTAGENA"/>
    <m/>
    <x v="55"/>
    <x v="73"/>
    <n v="6232084"/>
    <n v="6867413.9509299994"/>
    <n v="5683561"/>
    <x v="1"/>
    <x v="1"/>
    <x v="1"/>
  </r>
  <r>
    <x v="7"/>
    <s v="COMFAMIL. CARTAGENA"/>
    <m/>
    <x v="74"/>
    <x v="74"/>
    <n v="6993406"/>
    <n v="7628735.9509299994"/>
    <n v="6444883"/>
    <x v="1"/>
    <x v="1"/>
    <x v="1"/>
  </r>
  <r>
    <x v="7"/>
    <s v="COMFAMIL. CARTAGENA"/>
    <n v="345"/>
    <x v="75"/>
    <x v="75"/>
    <n v="0"/>
    <n v="0"/>
    <n v="0"/>
    <x v="0"/>
    <x v="3"/>
    <x v="10"/>
  </r>
  <r>
    <x v="7"/>
    <s v="COMFAMIL. CARTAGENA"/>
    <n v="350"/>
    <x v="76"/>
    <x v="76"/>
    <n v="0"/>
    <n v="0"/>
    <n v="0"/>
    <x v="0"/>
    <x v="3"/>
    <x v="10"/>
  </r>
  <r>
    <x v="7"/>
    <s v="COMFAMIL. CARTAGENA"/>
    <n v="355"/>
    <x v="77"/>
    <x v="77"/>
    <n v="0"/>
    <n v="0"/>
    <n v="0"/>
    <x v="0"/>
    <x v="3"/>
    <x v="10"/>
  </r>
  <r>
    <x v="7"/>
    <s v="COMFAMIL. CARTAGENA"/>
    <n v="360"/>
    <x v="78"/>
    <x v="78"/>
    <n v="0"/>
    <n v="0"/>
    <n v="0"/>
    <x v="0"/>
    <x v="3"/>
    <x v="10"/>
  </r>
  <r>
    <x v="7"/>
    <s v="COMFAMIL. CARTAGENA"/>
    <n v="365"/>
    <x v="79"/>
    <x v="79"/>
    <n v="0"/>
    <n v="0"/>
    <n v="0"/>
    <x v="0"/>
    <x v="3"/>
    <x v="10"/>
  </r>
  <r>
    <x v="7"/>
    <s v="COMFAMIL. CARTAGENA"/>
    <n v="370"/>
    <x v="80"/>
    <x v="80"/>
    <n v="0"/>
    <n v="0"/>
    <n v="0"/>
    <x v="0"/>
    <x v="3"/>
    <x v="10"/>
  </r>
  <r>
    <x v="7"/>
    <s v="COMFAMIL. CARTAGENA"/>
    <n v="375"/>
    <x v="81"/>
    <x v="72"/>
    <n v="0"/>
    <n v="0"/>
    <n v="0"/>
    <x v="0"/>
    <x v="3"/>
    <x v="10"/>
  </r>
  <r>
    <x v="7"/>
    <s v="COMFAMIL. CARTAGENA"/>
    <m/>
    <x v="82"/>
    <x v="81"/>
    <n v="0"/>
    <n v="0"/>
    <n v="0"/>
    <x v="1"/>
    <x v="1"/>
    <x v="1"/>
  </r>
  <r>
    <x v="7"/>
    <s v="COMFAMIL. CARTAGENA"/>
    <n v="380"/>
    <x v="51"/>
    <x v="82"/>
    <n v="34853029"/>
    <n v="14930793"/>
    <n v="11761894"/>
    <x v="0"/>
    <x v="4"/>
    <x v="11"/>
  </r>
  <r>
    <x v="7"/>
    <s v="COMFAMIL. CARTAGENA"/>
    <n v="385"/>
    <x v="83"/>
    <x v="83"/>
    <n v="251053"/>
    <n v="644607"/>
    <n v="33640"/>
    <x v="0"/>
    <x v="4"/>
    <x v="11"/>
  </r>
  <r>
    <x v="7"/>
    <s v="COMFAMIL. CARTAGENA"/>
    <n v="390"/>
    <x v="84"/>
    <x v="84"/>
    <n v="0"/>
    <n v="0"/>
    <n v="0"/>
    <x v="0"/>
    <x v="4"/>
    <x v="11"/>
  </r>
  <r>
    <x v="7"/>
    <s v="COMFAMIL. CARTAGENA"/>
    <m/>
    <x v="85"/>
    <x v="85"/>
    <n v="35104082"/>
    <n v="15575400"/>
    <n v="11795534"/>
    <x v="1"/>
    <x v="1"/>
    <x v="1"/>
  </r>
  <r>
    <x v="7"/>
    <s v="COMFAMIL. CARTAGENA"/>
    <n v="395"/>
    <x v="86"/>
    <x v="86"/>
    <n v="0"/>
    <n v="0"/>
    <n v="0"/>
    <x v="0"/>
    <x v="5"/>
    <x v="12"/>
  </r>
  <r>
    <x v="7"/>
    <s v="COMFAMIL. CARTAGENA"/>
    <n v="400"/>
    <x v="52"/>
    <x v="87"/>
    <n v="13662195"/>
    <n v="10828912"/>
    <n v="14205400"/>
    <x v="0"/>
    <x v="5"/>
    <x v="12"/>
  </r>
  <r>
    <x v="7"/>
    <s v="COMFAMIL. CARTAGENA"/>
    <n v="405"/>
    <x v="53"/>
    <x v="52"/>
    <n v="0"/>
    <n v="0"/>
    <n v="0"/>
    <x v="0"/>
    <x v="5"/>
    <x v="12"/>
  </r>
  <r>
    <x v="7"/>
    <s v="COMFAMIL. CARTAGENA"/>
    <n v="406"/>
    <x v="54"/>
    <x v="53"/>
    <n v="0"/>
    <n v="0"/>
    <n v="0"/>
    <x v="0"/>
    <x v="5"/>
    <x v="12"/>
  </r>
  <r>
    <x v="7"/>
    <s v="COMFAMIL. CARTAGENA"/>
    <n v="410"/>
    <x v="17"/>
    <x v="88"/>
    <n v="0"/>
    <n v="0"/>
    <n v="0"/>
    <x v="0"/>
    <x v="5"/>
    <x v="12"/>
  </r>
  <r>
    <x v="7"/>
    <s v="COMFAMIL. CARTAGENA"/>
    <n v="415"/>
    <x v="35"/>
    <x v="89"/>
    <n v="0"/>
    <n v="297779"/>
    <n v="0"/>
    <x v="0"/>
    <x v="5"/>
    <x v="12"/>
  </r>
  <r>
    <x v="7"/>
    <s v="COMFAMIL. CARTAGENA"/>
    <n v="420"/>
    <x v="87"/>
    <x v="90"/>
    <n v="0"/>
    <n v="0"/>
    <n v="0"/>
    <x v="0"/>
    <x v="5"/>
    <x v="12"/>
  </r>
  <r>
    <x v="7"/>
    <s v="COMFAMIL. CARTAGENA"/>
    <n v="425"/>
    <x v="88"/>
    <x v="91"/>
    <n v="0"/>
    <n v="0"/>
    <n v="0"/>
    <x v="0"/>
    <x v="5"/>
    <x v="12"/>
  </r>
  <r>
    <x v="7"/>
    <s v="COMFAMIL. CARTAGENA"/>
    <m/>
    <x v="89"/>
    <x v="92"/>
    <n v="13662195"/>
    <n v="11126691"/>
    <n v="14205400"/>
    <x v="1"/>
    <x v="1"/>
    <x v="1"/>
  </r>
  <r>
    <x v="7"/>
    <s v="COMFAMIL. CARTAGENA"/>
    <m/>
    <x v="55"/>
    <x v="93"/>
    <m/>
    <m/>
    <m/>
    <x v="1"/>
    <x v="1"/>
    <x v="1"/>
  </r>
  <r>
    <x v="7"/>
    <s v="COMFAMIL. CARTAGENA"/>
    <n v="430"/>
    <x v="90"/>
    <x v="94"/>
    <n v="0"/>
    <n v="0"/>
    <n v="0"/>
    <x v="0"/>
    <x v="6"/>
    <x v="13"/>
  </r>
  <r>
    <x v="7"/>
    <s v="COMFAMIL. CARTAGENA"/>
    <n v="435"/>
    <x v="91"/>
    <x v="95"/>
    <n v="11009233"/>
    <n v="11009233"/>
    <n v="17288924"/>
    <x v="0"/>
    <x v="6"/>
    <x v="13"/>
  </r>
  <r>
    <x v="7"/>
    <s v="COMFAMIL. CARTAGENA"/>
    <n v="440"/>
    <x v="92"/>
    <x v="96"/>
    <n v="0"/>
    <n v="0"/>
    <n v="0"/>
    <x v="0"/>
    <x v="6"/>
    <x v="13"/>
  </r>
  <r>
    <x v="7"/>
    <s v="COMFAMIL. CARTAGENA"/>
    <m/>
    <x v="93"/>
    <x v="97"/>
    <n v="11009233"/>
    <n v="11009233"/>
    <n v="17288924"/>
    <x v="1"/>
    <x v="1"/>
    <x v="1"/>
  </r>
  <r>
    <x v="7"/>
    <s v="COMFAMIL. CARTAGENA"/>
    <m/>
    <x v="94"/>
    <x v="98"/>
    <n v="173049674"/>
    <n v="138047812.60207999"/>
    <n v="148487803"/>
    <x v="1"/>
    <x v="1"/>
    <x v="1"/>
  </r>
  <r>
    <x v="7"/>
    <s v="COMFAMIL. CARTAGENA"/>
    <m/>
    <x v="55"/>
    <x v="99"/>
    <m/>
    <m/>
    <m/>
    <x v="1"/>
    <x v="1"/>
    <x v="1"/>
  </r>
  <r>
    <x v="7"/>
    <s v="COMFAMIL. CARTAGENA"/>
    <m/>
    <x v="55"/>
    <x v="100"/>
    <m/>
    <m/>
    <m/>
    <x v="1"/>
    <x v="1"/>
    <x v="1"/>
  </r>
  <r>
    <x v="7"/>
    <s v="COMFAMIL. CARTAGENA"/>
    <n v="445"/>
    <x v="95"/>
    <x v="101"/>
    <n v="10851703"/>
    <n v="23086765"/>
    <n v="25529435"/>
    <x v="2"/>
    <x v="7"/>
    <x v="14"/>
  </r>
  <r>
    <x v="7"/>
    <s v="COMFAMIL. CARTAGENA"/>
    <m/>
    <x v="95"/>
    <x v="102"/>
    <n v="10851703"/>
    <n v="23086765"/>
    <n v="25529435"/>
    <x v="1"/>
    <x v="1"/>
    <x v="1"/>
  </r>
  <r>
    <x v="8"/>
    <s v="COMFABOY"/>
    <n v="5"/>
    <x v="0"/>
    <x v="0"/>
    <n v="158916.2346"/>
    <n v="332978.33799999999"/>
    <n v="65844.498550000004"/>
    <x v="0"/>
    <x v="0"/>
    <x v="0"/>
  </r>
  <r>
    <x v="8"/>
    <s v="COMFABOY"/>
    <n v="10"/>
    <x v="1"/>
    <x v="1"/>
    <n v="14682687.69833"/>
    <n v="16327663.893549999"/>
    <n v="10239916.95757"/>
    <x v="0"/>
    <x v="0"/>
    <x v="0"/>
  </r>
  <r>
    <x v="8"/>
    <s v="COMFABOY"/>
    <n v="15"/>
    <x v="2"/>
    <x v="2"/>
    <n v="0"/>
    <n v="0"/>
    <n v="0"/>
    <x v="0"/>
    <x v="0"/>
    <x v="0"/>
  </r>
  <r>
    <x v="8"/>
    <s v="COMFABOY"/>
    <n v="20"/>
    <x v="3"/>
    <x v="3"/>
    <n v="7380445.6439899998"/>
    <n v="3974285.1831"/>
    <n v="7421285.2439599996"/>
    <x v="0"/>
    <x v="0"/>
    <x v="0"/>
  </r>
  <r>
    <x v="8"/>
    <s v="COMFABOY"/>
    <m/>
    <x v="4"/>
    <x v="4"/>
    <n v="22222049.576919999"/>
    <n v="20634927.414650001"/>
    <n v="17727046.70008"/>
    <x v="1"/>
    <x v="1"/>
    <x v="1"/>
  </r>
  <r>
    <x v="8"/>
    <s v="COMFABOY"/>
    <n v="25"/>
    <x v="5"/>
    <x v="5"/>
    <n v="105000"/>
    <n v="105000"/>
    <n v="105000"/>
    <x v="0"/>
    <x v="0"/>
    <x v="2"/>
  </r>
  <r>
    <x v="8"/>
    <s v="COMFABOY"/>
    <n v="30"/>
    <x v="6"/>
    <x v="6"/>
    <n v="0"/>
    <n v="0"/>
    <n v="0"/>
    <x v="0"/>
    <x v="0"/>
    <x v="2"/>
  </r>
  <r>
    <x v="8"/>
    <s v="COMFABOY"/>
    <n v="35"/>
    <x v="7"/>
    <x v="7"/>
    <n v="0"/>
    <n v="0"/>
    <n v="0"/>
    <x v="0"/>
    <x v="0"/>
    <x v="2"/>
  </r>
  <r>
    <x v="8"/>
    <s v="COMFABOY"/>
    <n v="40"/>
    <x v="8"/>
    <x v="8"/>
    <n v="1285239.59671"/>
    <n v="1208830.4492599999"/>
    <n v="3339409.4882700001"/>
    <x v="0"/>
    <x v="0"/>
    <x v="2"/>
  </r>
  <r>
    <x v="8"/>
    <s v="COMFABOY"/>
    <n v="45"/>
    <x v="9"/>
    <x v="9"/>
    <n v="0"/>
    <n v="0"/>
    <n v="0"/>
    <x v="0"/>
    <x v="0"/>
    <x v="2"/>
  </r>
  <r>
    <x v="8"/>
    <s v="COMFABOY"/>
    <n v="50"/>
    <x v="10"/>
    <x v="10"/>
    <n v="0"/>
    <n v="0"/>
    <n v="0"/>
    <x v="0"/>
    <x v="0"/>
    <x v="2"/>
  </r>
  <r>
    <x v="8"/>
    <s v="COMFABOY"/>
    <n v="55"/>
    <x v="11"/>
    <x v="11"/>
    <n v="0"/>
    <n v="0"/>
    <n v="172701.31616999998"/>
    <x v="0"/>
    <x v="0"/>
    <x v="2"/>
  </r>
  <r>
    <x v="8"/>
    <s v="COMFABOY"/>
    <n v="60"/>
    <x v="12"/>
    <x v="12"/>
    <n v="0"/>
    <n v="0"/>
    <n v="0"/>
    <x v="0"/>
    <x v="0"/>
    <x v="2"/>
  </r>
  <r>
    <x v="8"/>
    <s v="COMFABOY"/>
    <n v="65"/>
    <x v="13"/>
    <x v="13"/>
    <n v="1676680.3468800001"/>
    <n v="1587550.19548"/>
    <n v="2118605.9689199999"/>
    <x v="0"/>
    <x v="0"/>
    <x v="2"/>
  </r>
  <r>
    <x v="8"/>
    <s v="COMFABOY"/>
    <n v="70"/>
    <x v="14"/>
    <x v="14"/>
    <n v="0"/>
    <n v="0"/>
    <n v="0"/>
    <x v="0"/>
    <x v="0"/>
    <x v="2"/>
  </r>
  <r>
    <x v="8"/>
    <s v="COMFABOY"/>
    <n v="75"/>
    <x v="15"/>
    <x v="15"/>
    <n v="0"/>
    <n v="0"/>
    <n v="0"/>
    <x v="0"/>
    <x v="0"/>
    <x v="2"/>
  </r>
  <r>
    <x v="8"/>
    <s v="COMFABOY"/>
    <n v="80"/>
    <x v="16"/>
    <x v="16"/>
    <n v="0"/>
    <n v="0"/>
    <n v="0"/>
    <x v="0"/>
    <x v="0"/>
    <x v="2"/>
  </r>
  <r>
    <x v="8"/>
    <s v="COMFABOY"/>
    <m/>
    <x v="17"/>
    <x v="17"/>
    <n v="3066919.9435900003"/>
    <n v="2901380.6447399999"/>
    <n v="5735716.77336"/>
    <x v="1"/>
    <x v="1"/>
    <x v="1"/>
  </r>
  <r>
    <x v="8"/>
    <s v="COMFABOY"/>
    <n v="85"/>
    <x v="18"/>
    <x v="18"/>
    <n v="9985647.6761700008"/>
    <n v="5884811.6191099994"/>
    <n v="17275182.272419997"/>
    <x v="0"/>
    <x v="0"/>
    <x v="3"/>
  </r>
  <r>
    <x v="8"/>
    <s v="COMFABOY"/>
    <n v="90"/>
    <x v="19"/>
    <x v="19"/>
    <n v="1639303.9334100001"/>
    <n v="2166201.0722099999"/>
    <n v="2912464.5733400001"/>
    <x v="0"/>
    <x v="0"/>
    <x v="3"/>
  </r>
  <r>
    <x v="8"/>
    <s v="COMFABOY"/>
    <n v="95"/>
    <x v="20"/>
    <x v="20"/>
    <n v="0"/>
    <n v="0"/>
    <n v="0"/>
    <x v="0"/>
    <x v="0"/>
    <x v="3"/>
  </r>
  <r>
    <x v="8"/>
    <s v="COMFABOY"/>
    <n v="100"/>
    <x v="21"/>
    <x v="21"/>
    <n v="8363066.3405499998"/>
    <n v="6841311.394129999"/>
    <n v="9702421.4314700011"/>
    <x v="0"/>
    <x v="0"/>
    <x v="3"/>
  </r>
  <r>
    <x v="8"/>
    <s v="COMFABOY"/>
    <n v="105"/>
    <x v="22"/>
    <x v="22"/>
    <n v="0"/>
    <n v="0"/>
    <n v="0"/>
    <x v="0"/>
    <x v="0"/>
    <x v="3"/>
  </r>
  <r>
    <x v="8"/>
    <s v="COMFABOY"/>
    <n v="110"/>
    <x v="23"/>
    <x v="23"/>
    <n v="4007838.8741599997"/>
    <n v="4382808.8511600001"/>
    <n v="5426069.8456600001"/>
    <x v="0"/>
    <x v="0"/>
    <x v="3"/>
  </r>
  <r>
    <x v="8"/>
    <s v="COMFABOY"/>
    <n v="115"/>
    <x v="24"/>
    <x v="24"/>
    <n v="430749.32543999999"/>
    <n v="353068.21143999998"/>
    <n v="462707.15743999998"/>
    <x v="0"/>
    <x v="0"/>
    <x v="3"/>
  </r>
  <r>
    <x v="8"/>
    <s v="COMFABOY"/>
    <n v="120"/>
    <x v="25"/>
    <x v="25"/>
    <n v="0"/>
    <n v="0"/>
    <n v="0"/>
    <x v="0"/>
    <x v="0"/>
    <x v="3"/>
  </r>
  <r>
    <x v="8"/>
    <s v="COMFABOY"/>
    <n v="125"/>
    <x v="26"/>
    <x v="26"/>
    <n v="0"/>
    <n v="0"/>
    <n v="213.5"/>
    <x v="0"/>
    <x v="0"/>
    <x v="3"/>
  </r>
  <r>
    <x v="8"/>
    <s v="COMFABOY"/>
    <n v="130"/>
    <x v="27"/>
    <x v="27"/>
    <n v="0"/>
    <n v="0"/>
    <n v="0"/>
    <x v="0"/>
    <x v="0"/>
    <x v="3"/>
  </r>
  <r>
    <x v="8"/>
    <s v="COMFABOY"/>
    <n v="135"/>
    <x v="28"/>
    <x v="28"/>
    <n v="215757.86121999999"/>
    <n v="205737.32284000001"/>
    <n v="14296.764439999999"/>
    <x v="0"/>
    <x v="0"/>
    <x v="3"/>
  </r>
  <r>
    <x v="8"/>
    <s v="COMFABOY"/>
    <n v="140"/>
    <x v="29"/>
    <x v="29"/>
    <n v="802.93899999999996"/>
    <n v="545647.06700000004"/>
    <n v="802.93899999999996"/>
    <x v="0"/>
    <x v="0"/>
    <x v="3"/>
  </r>
  <r>
    <x v="8"/>
    <s v="COMFABOY"/>
    <n v="145"/>
    <x v="30"/>
    <x v="30"/>
    <n v="1416335.0613699998"/>
    <n v="1199485.11681"/>
    <n v="1368301.34103"/>
    <x v="0"/>
    <x v="0"/>
    <x v="3"/>
  </r>
  <r>
    <x v="8"/>
    <s v="COMFABOY"/>
    <n v="150"/>
    <x v="31"/>
    <x v="31"/>
    <n v="36479.811079999999"/>
    <n v="37191.54808"/>
    <n v="108652.02140000001"/>
    <x v="0"/>
    <x v="0"/>
    <x v="3"/>
  </r>
  <r>
    <x v="8"/>
    <s v="COMFABOY"/>
    <n v="155"/>
    <x v="32"/>
    <x v="32"/>
    <n v="2573218.71692"/>
    <n v="3189173.8770100004"/>
    <n v="1173756.90913"/>
    <x v="0"/>
    <x v="0"/>
    <x v="3"/>
  </r>
  <r>
    <x v="8"/>
    <s v="COMFABOY"/>
    <n v="160"/>
    <x v="33"/>
    <x v="33"/>
    <n v="2751944.2084299996"/>
    <n v="2691885.1638600002"/>
    <n v="3396938.68438"/>
    <x v="0"/>
    <x v="0"/>
    <x v="3"/>
  </r>
  <r>
    <x v="8"/>
    <s v="COMFABOY"/>
    <n v="165"/>
    <x v="34"/>
    <x v="34"/>
    <n v="-2651541.90448"/>
    <n v="-2738457.1688299999"/>
    <n v="-3655674.6845200001"/>
    <x v="0"/>
    <x v="0"/>
    <x v="3"/>
  </r>
  <r>
    <x v="8"/>
    <s v="COMFABOY"/>
    <m/>
    <x v="35"/>
    <x v="35"/>
    <n v="28769602.84327"/>
    <n v="24758864.074820004"/>
    <n v="38186132.75519"/>
    <x v="1"/>
    <x v="1"/>
    <x v="1"/>
  </r>
  <r>
    <x v="8"/>
    <s v="COMFABOY"/>
    <n v="170"/>
    <x v="36"/>
    <x v="36"/>
    <n v="0"/>
    <n v="0"/>
    <n v="0"/>
    <x v="0"/>
    <x v="0"/>
    <x v="4"/>
  </r>
  <r>
    <x v="8"/>
    <s v="COMFABOY"/>
    <n v="175"/>
    <x v="37"/>
    <x v="37"/>
    <n v="0"/>
    <n v="0"/>
    <n v="0"/>
    <x v="0"/>
    <x v="0"/>
    <x v="4"/>
  </r>
  <r>
    <x v="8"/>
    <s v="COMFABOY"/>
    <n v="180"/>
    <x v="38"/>
    <x v="38"/>
    <n v="1976065.3562400001"/>
    <n v="165378.19200000001"/>
    <n v="2743032.1555999997"/>
    <x v="0"/>
    <x v="0"/>
    <x v="4"/>
  </r>
  <r>
    <x v="8"/>
    <s v="COMFABOY"/>
    <n v="185"/>
    <x v="39"/>
    <x v="39"/>
    <n v="0"/>
    <n v="0"/>
    <n v="0"/>
    <x v="0"/>
    <x v="0"/>
    <x v="4"/>
  </r>
  <r>
    <x v="8"/>
    <s v="COMFABOY"/>
    <n v="190"/>
    <x v="40"/>
    <x v="40"/>
    <n v="0"/>
    <n v="0"/>
    <n v="0"/>
    <x v="0"/>
    <x v="0"/>
    <x v="4"/>
  </r>
  <r>
    <x v="8"/>
    <s v="COMFABOY"/>
    <n v="195"/>
    <x v="41"/>
    <x v="41"/>
    <n v="136805.23668"/>
    <n v="129216.47293999999"/>
    <n v="178520.63805000001"/>
    <x v="0"/>
    <x v="0"/>
    <x v="4"/>
  </r>
  <r>
    <x v="8"/>
    <s v="COMFABOY"/>
    <n v="200"/>
    <x v="42"/>
    <x v="42"/>
    <n v="0"/>
    <n v="0"/>
    <n v="0"/>
    <x v="0"/>
    <x v="0"/>
    <x v="4"/>
  </r>
  <r>
    <x v="8"/>
    <s v="COMFABOY"/>
    <n v="205"/>
    <x v="43"/>
    <x v="43"/>
    <n v="0"/>
    <n v="0"/>
    <n v="0"/>
    <x v="0"/>
    <x v="0"/>
    <x v="4"/>
  </r>
  <r>
    <x v="8"/>
    <s v="COMFABOY"/>
    <n v="210"/>
    <x v="44"/>
    <x v="44"/>
    <n v="2452961.9485200001"/>
    <n v="4177462.0205199998"/>
    <n v="2428743.6945199999"/>
    <x v="0"/>
    <x v="0"/>
    <x v="4"/>
  </r>
  <r>
    <x v="8"/>
    <s v="COMFABOY"/>
    <n v="215"/>
    <x v="45"/>
    <x v="45"/>
    <n v="592196.45903999999"/>
    <n v="460434.61516000004"/>
    <n v="871350.44886"/>
    <x v="0"/>
    <x v="0"/>
    <x v="4"/>
  </r>
  <r>
    <x v="8"/>
    <s v="COMFABOY"/>
    <n v="220"/>
    <x v="46"/>
    <x v="46"/>
    <n v="0"/>
    <n v="0"/>
    <n v="0"/>
    <x v="0"/>
    <x v="0"/>
    <x v="4"/>
  </r>
  <r>
    <x v="8"/>
    <s v="COMFABOY"/>
    <n v="225"/>
    <x v="47"/>
    <x v="47"/>
    <n v="0"/>
    <n v="0"/>
    <n v="0"/>
    <x v="0"/>
    <x v="0"/>
    <x v="4"/>
  </r>
  <r>
    <x v="8"/>
    <s v="COMFABOY"/>
    <n v="230"/>
    <x v="48"/>
    <x v="48"/>
    <n v="0"/>
    <n v="0"/>
    <n v="0"/>
    <x v="0"/>
    <x v="0"/>
    <x v="4"/>
  </r>
  <r>
    <x v="8"/>
    <s v="COMFABOY"/>
    <n v="235"/>
    <x v="49"/>
    <x v="16"/>
    <n v="0"/>
    <n v="0"/>
    <n v="0"/>
    <x v="0"/>
    <x v="0"/>
    <x v="4"/>
  </r>
  <r>
    <x v="8"/>
    <s v="COMFABOY"/>
    <m/>
    <x v="50"/>
    <x v="49"/>
    <n v="5158029.0004800009"/>
    <n v="4932491.3006199989"/>
    <n v="6221646.9370299997"/>
    <x v="1"/>
    <x v="1"/>
    <x v="1"/>
  </r>
  <r>
    <x v="8"/>
    <s v="COMFABOY"/>
    <n v="240"/>
    <x v="51"/>
    <x v="50"/>
    <n v="0"/>
    <n v="0"/>
    <n v="0"/>
    <x v="0"/>
    <x v="0"/>
    <x v="5"/>
  </r>
  <r>
    <x v="8"/>
    <s v="COMFABOY"/>
    <n v="245"/>
    <x v="52"/>
    <x v="51"/>
    <n v="0"/>
    <n v="0"/>
    <n v="0"/>
    <x v="0"/>
    <x v="0"/>
    <x v="6"/>
  </r>
  <r>
    <x v="8"/>
    <s v="COMFABOY"/>
    <n v="250"/>
    <x v="53"/>
    <x v="52"/>
    <n v="1136766.8595999999"/>
    <n v="5012654"/>
    <n v="600896.4482000001"/>
    <x v="0"/>
    <x v="0"/>
    <x v="6"/>
  </r>
  <r>
    <x v="8"/>
    <s v="COMFABOY"/>
    <n v="251"/>
    <x v="54"/>
    <x v="53"/>
    <n v="0"/>
    <n v="0"/>
    <n v="799175.90700000001"/>
    <x v="0"/>
    <x v="0"/>
    <x v="7"/>
  </r>
  <r>
    <x v="8"/>
    <s v="COMFABOY"/>
    <m/>
    <x v="55"/>
    <x v="54"/>
    <n v="60353368.223860003"/>
    <n v="58240317.434830002"/>
    <n v="68471439.613859996"/>
    <x v="1"/>
    <x v="1"/>
    <x v="1"/>
  </r>
  <r>
    <x v="8"/>
    <s v="COMFABOY"/>
    <m/>
    <x v="55"/>
    <x v="55"/>
    <m/>
    <m/>
    <m/>
    <x v="1"/>
    <x v="1"/>
    <x v="1"/>
  </r>
  <r>
    <x v="8"/>
    <s v="COMFABOY"/>
    <m/>
    <x v="55"/>
    <x v="56"/>
    <m/>
    <m/>
    <m/>
    <x v="1"/>
    <x v="1"/>
    <x v="1"/>
  </r>
  <r>
    <x v="8"/>
    <s v="COMFABOY"/>
    <n v="255"/>
    <x v="56"/>
    <x v="44"/>
    <n v="6444497.5504300008"/>
    <n v="5252188.6854300005"/>
    <n v="6444497.5504300008"/>
    <x v="0"/>
    <x v="2"/>
    <x v="8"/>
  </r>
  <r>
    <x v="8"/>
    <s v="COMFABOY"/>
    <n v="260"/>
    <x v="57"/>
    <x v="57"/>
    <n v="4000322.1221599998"/>
    <n v="3803286.5577800004"/>
    <n v="7230287.0507200006"/>
    <x v="0"/>
    <x v="2"/>
    <x v="8"/>
  </r>
  <r>
    <x v="8"/>
    <s v="COMFABOY"/>
    <n v="265"/>
    <x v="58"/>
    <x v="58"/>
    <n v="0"/>
    <n v="0"/>
    <n v="0"/>
    <x v="0"/>
    <x v="2"/>
    <x v="8"/>
  </r>
  <r>
    <x v="8"/>
    <s v="COMFABOY"/>
    <m/>
    <x v="55"/>
    <x v="59"/>
    <n v="10444819.672590001"/>
    <n v="9055475.2432100009"/>
    <n v="13674784.601150002"/>
    <x v="1"/>
    <x v="1"/>
    <x v="1"/>
  </r>
  <r>
    <x v="8"/>
    <s v="COMFABOY"/>
    <n v="270"/>
    <x v="59"/>
    <x v="60"/>
    <n v="41628740.837679997"/>
    <n v="33111220.39903"/>
    <n v="48783545.380240001"/>
    <x v="0"/>
    <x v="2"/>
    <x v="9"/>
  </r>
  <r>
    <x v="8"/>
    <s v="COMFABOY"/>
    <n v="275"/>
    <x v="60"/>
    <x v="61"/>
    <n v="1698573.7496500001"/>
    <n v="1336369.1367500001"/>
    <n v="1732509.5168900001"/>
    <x v="0"/>
    <x v="2"/>
    <x v="9"/>
  </r>
  <r>
    <x v="8"/>
    <s v="COMFABOY"/>
    <n v="280"/>
    <x v="61"/>
    <x v="62"/>
    <n v="5792291.8118999992"/>
    <n v="4385200.9105000002"/>
    <n v="6660021.6207400002"/>
    <x v="0"/>
    <x v="2"/>
    <x v="9"/>
  </r>
  <r>
    <x v="8"/>
    <s v="COMFABOY"/>
    <n v="285"/>
    <x v="62"/>
    <x v="63"/>
    <n v="3989702.8298800001"/>
    <n v="3691302.24089"/>
    <n v="4184352.2568399999"/>
    <x v="0"/>
    <x v="2"/>
    <x v="9"/>
  </r>
  <r>
    <x v="8"/>
    <s v="COMFABOY"/>
    <n v="290"/>
    <x v="63"/>
    <x v="64"/>
    <n v="994838.21096000005"/>
    <n v="841118.58483000007"/>
    <n v="1119592.0817"/>
    <x v="0"/>
    <x v="2"/>
    <x v="9"/>
  </r>
  <r>
    <x v="8"/>
    <s v="COMFABOY"/>
    <n v="295"/>
    <x v="64"/>
    <x v="65"/>
    <n v="2546590.7147199996"/>
    <n v="1818087.3167999999"/>
    <n v="2896822.2421500003"/>
    <x v="0"/>
    <x v="2"/>
    <x v="9"/>
  </r>
  <r>
    <x v="8"/>
    <s v="COMFABOY"/>
    <n v="300"/>
    <x v="65"/>
    <x v="66"/>
    <n v="701854.52884000004"/>
    <n v="701854.52884000004"/>
    <n v="840750.62896"/>
    <x v="0"/>
    <x v="2"/>
    <x v="9"/>
  </r>
  <r>
    <x v="8"/>
    <s v="COMFABOY"/>
    <n v="305"/>
    <x v="66"/>
    <x v="67"/>
    <n v="101508.86084000001"/>
    <n v="101508.86084000001"/>
    <n v="101508.86084000001"/>
    <x v="0"/>
    <x v="2"/>
    <x v="9"/>
  </r>
  <r>
    <x v="8"/>
    <s v="COMFABOY"/>
    <n v="310"/>
    <x v="67"/>
    <x v="68"/>
    <n v="0"/>
    <n v="0"/>
    <n v="0"/>
    <x v="0"/>
    <x v="2"/>
    <x v="9"/>
  </r>
  <r>
    <x v="8"/>
    <s v="COMFABOY"/>
    <n v="315"/>
    <x v="68"/>
    <x v="69"/>
    <n v="0"/>
    <n v="0"/>
    <n v="0"/>
    <x v="0"/>
    <x v="2"/>
    <x v="9"/>
  </r>
  <r>
    <x v="8"/>
    <s v="COMFABOY"/>
    <n v="320"/>
    <x v="69"/>
    <x v="43"/>
    <n v="0"/>
    <n v="0"/>
    <n v="0"/>
    <x v="0"/>
    <x v="2"/>
    <x v="9"/>
  </r>
  <r>
    <x v="8"/>
    <s v="COMFABOY"/>
    <n v="325"/>
    <x v="70"/>
    <x v="70"/>
    <n v="0"/>
    <n v="0"/>
    <n v="0"/>
    <x v="0"/>
    <x v="2"/>
    <x v="9"/>
  </r>
  <r>
    <x v="8"/>
    <s v="COMFABOY"/>
    <n v="330"/>
    <x v="71"/>
    <x v="71"/>
    <n v="-26847192.654009998"/>
    <n v="-23867926.853119999"/>
    <n v="-30527772.65966"/>
    <x v="0"/>
    <x v="2"/>
    <x v="9"/>
  </r>
  <r>
    <x v="8"/>
    <s v="COMFABOY"/>
    <n v="335"/>
    <x v="72"/>
    <x v="72"/>
    <n v="0"/>
    <n v="0"/>
    <n v="0"/>
    <x v="0"/>
    <x v="2"/>
    <x v="9"/>
  </r>
  <r>
    <x v="8"/>
    <s v="COMFABOY"/>
    <n v="340"/>
    <x v="73"/>
    <x v="16"/>
    <n v="-1341259.5020000001"/>
    <n v="-1341259.5020000001"/>
    <n v="-1341259.5020000001"/>
    <x v="0"/>
    <x v="2"/>
    <x v="9"/>
  </r>
  <r>
    <x v="8"/>
    <s v="COMFABOY"/>
    <m/>
    <x v="55"/>
    <x v="73"/>
    <n v="29265649.388459999"/>
    <n v="20777475.623359997"/>
    <n v="34450070.426699989"/>
    <x v="1"/>
    <x v="1"/>
    <x v="1"/>
  </r>
  <r>
    <x v="8"/>
    <s v="COMFABOY"/>
    <m/>
    <x v="74"/>
    <x v="74"/>
    <n v="39710469.061049998"/>
    <n v="29832950.866569996"/>
    <n v="48124855.027849987"/>
    <x v="1"/>
    <x v="1"/>
    <x v="1"/>
  </r>
  <r>
    <x v="8"/>
    <s v="COMFABOY"/>
    <n v="345"/>
    <x v="75"/>
    <x v="75"/>
    <n v="0"/>
    <n v="0"/>
    <n v="0"/>
    <x v="0"/>
    <x v="3"/>
    <x v="10"/>
  </r>
  <r>
    <x v="8"/>
    <s v="COMFABOY"/>
    <n v="350"/>
    <x v="76"/>
    <x v="76"/>
    <n v="0"/>
    <n v="0"/>
    <n v="0"/>
    <x v="0"/>
    <x v="3"/>
    <x v="10"/>
  </r>
  <r>
    <x v="8"/>
    <s v="COMFABOY"/>
    <n v="355"/>
    <x v="77"/>
    <x v="77"/>
    <n v="0"/>
    <n v="0"/>
    <n v="0"/>
    <x v="0"/>
    <x v="3"/>
    <x v="10"/>
  </r>
  <r>
    <x v="8"/>
    <s v="COMFABOY"/>
    <n v="360"/>
    <x v="78"/>
    <x v="78"/>
    <n v="0"/>
    <n v="0"/>
    <n v="0"/>
    <x v="0"/>
    <x v="3"/>
    <x v="10"/>
  </r>
  <r>
    <x v="8"/>
    <s v="COMFABOY"/>
    <n v="365"/>
    <x v="79"/>
    <x v="79"/>
    <n v="0"/>
    <n v="0"/>
    <n v="0"/>
    <x v="0"/>
    <x v="3"/>
    <x v="10"/>
  </r>
  <r>
    <x v="8"/>
    <s v="COMFABOY"/>
    <n v="370"/>
    <x v="80"/>
    <x v="80"/>
    <n v="713324.03494000004"/>
    <n v="579203.60995000007"/>
    <n v="886428.71777999995"/>
    <x v="0"/>
    <x v="3"/>
    <x v="10"/>
  </r>
  <r>
    <x v="8"/>
    <s v="COMFABOY"/>
    <n v="375"/>
    <x v="81"/>
    <x v="72"/>
    <n v="-494976.30001999997"/>
    <n v="-373714.77642000001"/>
    <n v="-606757.97262000002"/>
    <x v="0"/>
    <x v="3"/>
    <x v="10"/>
  </r>
  <r>
    <x v="8"/>
    <s v="COMFABOY"/>
    <m/>
    <x v="82"/>
    <x v="81"/>
    <n v="218347.73492000008"/>
    <n v="205488.83353000006"/>
    <n v="279670.74515999993"/>
    <x v="1"/>
    <x v="1"/>
    <x v="1"/>
  </r>
  <r>
    <x v="8"/>
    <s v="COMFABOY"/>
    <n v="380"/>
    <x v="51"/>
    <x v="82"/>
    <n v="0"/>
    <n v="0"/>
    <n v="0"/>
    <x v="0"/>
    <x v="4"/>
    <x v="11"/>
  </r>
  <r>
    <x v="8"/>
    <s v="COMFABOY"/>
    <n v="385"/>
    <x v="83"/>
    <x v="83"/>
    <n v="275472.73807999998"/>
    <n v="94537.489000000001"/>
    <n v="276063.55807999999"/>
    <x v="0"/>
    <x v="4"/>
    <x v="11"/>
  </r>
  <r>
    <x v="8"/>
    <s v="COMFABOY"/>
    <n v="390"/>
    <x v="84"/>
    <x v="84"/>
    <n v="0"/>
    <n v="0"/>
    <n v="0"/>
    <x v="0"/>
    <x v="4"/>
    <x v="11"/>
  </r>
  <r>
    <x v="8"/>
    <s v="COMFABOY"/>
    <m/>
    <x v="85"/>
    <x v="85"/>
    <n v="275472.73807999998"/>
    <n v="94537.489000000001"/>
    <n v="276063.55807999999"/>
    <x v="1"/>
    <x v="1"/>
    <x v="1"/>
  </r>
  <r>
    <x v="8"/>
    <s v="COMFABOY"/>
    <n v="395"/>
    <x v="86"/>
    <x v="86"/>
    <n v="1245177.2696199999"/>
    <n v="1245177.2696199999"/>
    <n v="1245177.2696199999"/>
    <x v="0"/>
    <x v="5"/>
    <x v="12"/>
  </r>
  <r>
    <x v="8"/>
    <s v="COMFABOY"/>
    <n v="400"/>
    <x v="52"/>
    <x v="87"/>
    <n v="44874142.008110002"/>
    <n v="37105678.169690005"/>
    <n v="46717605.457180001"/>
    <x v="0"/>
    <x v="5"/>
    <x v="12"/>
  </r>
  <r>
    <x v="8"/>
    <s v="COMFABOY"/>
    <n v="405"/>
    <x v="53"/>
    <x v="52"/>
    <n v="0"/>
    <n v="0"/>
    <n v="0"/>
    <x v="0"/>
    <x v="5"/>
    <x v="12"/>
  </r>
  <r>
    <x v="8"/>
    <s v="COMFABOY"/>
    <n v="406"/>
    <x v="54"/>
    <x v="53"/>
    <n v="0"/>
    <n v="0"/>
    <n v="0"/>
    <x v="0"/>
    <x v="5"/>
    <x v="12"/>
  </r>
  <r>
    <x v="8"/>
    <s v="COMFABOY"/>
    <n v="410"/>
    <x v="17"/>
    <x v="88"/>
    <n v="0"/>
    <n v="0"/>
    <n v="0"/>
    <x v="0"/>
    <x v="5"/>
    <x v="12"/>
  </r>
  <r>
    <x v="8"/>
    <s v="COMFABOY"/>
    <n v="415"/>
    <x v="35"/>
    <x v="89"/>
    <n v="9755309.3699999992"/>
    <n v="7054458.6040000003"/>
    <n v="10842462.360869998"/>
    <x v="0"/>
    <x v="5"/>
    <x v="12"/>
  </r>
  <r>
    <x v="8"/>
    <s v="COMFABOY"/>
    <n v="420"/>
    <x v="87"/>
    <x v="90"/>
    <n v="1206810.33944"/>
    <n v="1206810.33944"/>
    <n v="1206810.33944"/>
    <x v="0"/>
    <x v="5"/>
    <x v="12"/>
  </r>
  <r>
    <x v="8"/>
    <s v="COMFABOY"/>
    <n v="425"/>
    <x v="88"/>
    <x v="91"/>
    <n v="-1497548.6986800001"/>
    <n v="-1497548.6986800001"/>
    <n v="-1497548.6986800001"/>
    <x v="0"/>
    <x v="5"/>
    <x v="12"/>
  </r>
  <r>
    <x v="8"/>
    <s v="COMFABOY"/>
    <m/>
    <x v="89"/>
    <x v="92"/>
    <n v="55583890.288490005"/>
    <n v="45114575.684070013"/>
    <n v="58514506.728430003"/>
    <x v="1"/>
    <x v="1"/>
    <x v="1"/>
  </r>
  <r>
    <x v="8"/>
    <s v="COMFABOY"/>
    <m/>
    <x v="55"/>
    <x v="93"/>
    <m/>
    <m/>
    <m/>
    <x v="1"/>
    <x v="1"/>
    <x v="1"/>
  </r>
  <r>
    <x v="8"/>
    <s v="COMFABOY"/>
    <n v="430"/>
    <x v="90"/>
    <x v="94"/>
    <n v="0"/>
    <n v="0"/>
    <n v="0"/>
    <x v="0"/>
    <x v="6"/>
    <x v="13"/>
  </r>
  <r>
    <x v="8"/>
    <s v="COMFABOY"/>
    <n v="435"/>
    <x v="91"/>
    <x v="95"/>
    <n v="24663133.749189999"/>
    <n v="24663133.749189999"/>
    <n v="24663133.749189999"/>
    <x v="0"/>
    <x v="6"/>
    <x v="13"/>
  </r>
  <r>
    <x v="8"/>
    <s v="COMFABOY"/>
    <n v="440"/>
    <x v="92"/>
    <x v="96"/>
    <n v="0"/>
    <n v="0"/>
    <n v="0"/>
    <x v="0"/>
    <x v="6"/>
    <x v="13"/>
  </r>
  <r>
    <x v="8"/>
    <s v="COMFABOY"/>
    <m/>
    <x v="93"/>
    <x v="97"/>
    <n v="24663133.749189999"/>
    <n v="24663133.749189999"/>
    <n v="24663133.749189999"/>
    <x v="1"/>
    <x v="1"/>
    <x v="1"/>
  </r>
  <r>
    <x v="8"/>
    <s v="COMFABOY"/>
    <m/>
    <x v="94"/>
    <x v="98"/>
    <n v="180804681.79558998"/>
    <n v="158151004.05719"/>
    <n v="200329669.42256999"/>
    <x v="1"/>
    <x v="1"/>
    <x v="1"/>
  </r>
  <r>
    <x v="8"/>
    <s v="COMFABOY"/>
    <m/>
    <x v="55"/>
    <x v="99"/>
    <m/>
    <m/>
    <m/>
    <x v="1"/>
    <x v="1"/>
    <x v="1"/>
  </r>
  <r>
    <x v="8"/>
    <s v="COMFABOY"/>
    <m/>
    <x v="55"/>
    <x v="100"/>
    <m/>
    <m/>
    <m/>
    <x v="1"/>
    <x v="1"/>
    <x v="1"/>
  </r>
  <r>
    <x v="8"/>
    <s v="COMFABOY"/>
    <n v="445"/>
    <x v="95"/>
    <x v="101"/>
    <n v="15944120.18021"/>
    <n v="17661598.79721"/>
    <n v="15395411.58013"/>
    <x v="2"/>
    <x v="7"/>
    <x v="14"/>
  </r>
  <r>
    <x v="8"/>
    <s v="COMFABOY"/>
    <m/>
    <x v="95"/>
    <x v="102"/>
    <n v="15944120.18021"/>
    <n v="17661598.79721"/>
    <n v="15395411.58013"/>
    <x v="1"/>
    <x v="1"/>
    <x v="1"/>
  </r>
  <r>
    <x v="9"/>
    <s v="COMFAMILIARES CALDAS"/>
    <n v="5"/>
    <x v="0"/>
    <x v="0"/>
    <n v="794647.58100000001"/>
    <n v="543799.85499999998"/>
    <n v="583083.02399999998"/>
    <x v="0"/>
    <x v="0"/>
    <x v="0"/>
  </r>
  <r>
    <x v="9"/>
    <s v="COMFAMILIARES CALDAS"/>
    <n v="10"/>
    <x v="1"/>
    <x v="1"/>
    <n v="3685995.551"/>
    <n v="2369920.7889999999"/>
    <n v="4628193.1940000001"/>
    <x v="0"/>
    <x v="0"/>
    <x v="0"/>
  </r>
  <r>
    <x v="9"/>
    <s v="COMFAMILIARES CALDAS"/>
    <n v="15"/>
    <x v="2"/>
    <x v="2"/>
    <n v="0"/>
    <n v="0"/>
    <n v="0"/>
    <x v="0"/>
    <x v="0"/>
    <x v="0"/>
  </r>
  <r>
    <x v="9"/>
    <s v="COMFAMILIARES CALDAS"/>
    <n v="20"/>
    <x v="3"/>
    <x v="3"/>
    <n v="1333693.415"/>
    <n v="410266.09600000002"/>
    <n v="1812007.737"/>
    <x v="0"/>
    <x v="0"/>
    <x v="0"/>
  </r>
  <r>
    <x v="9"/>
    <s v="COMFAMILIARES CALDAS"/>
    <m/>
    <x v="4"/>
    <x v="4"/>
    <n v="5814336.5470000003"/>
    <n v="3323986.7399999998"/>
    <n v="7023283.9550000001"/>
    <x v="1"/>
    <x v="1"/>
    <x v="1"/>
  </r>
  <r>
    <x v="9"/>
    <s v="COMFAMILIARES CALDAS"/>
    <n v="25"/>
    <x v="5"/>
    <x v="5"/>
    <n v="0"/>
    <n v="0"/>
    <n v="0"/>
    <x v="0"/>
    <x v="0"/>
    <x v="2"/>
  </r>
  <r>
    <x v="9"/>
    <s v="COMFAMILIARES CALDAS"/>
    <n v="30"/>
    <x v="6"/>
    <x v="6"/>
    <n v="0"/>
    <n v="0"/>
    <n v="0"/>
    <x v="0"/>
    <x v="0"/>
    <x v="2"/>
  </r>
  <r>
    <x v="9"/>
    <s v="COMFAMILIARES CALDAS"/>
    <n v="35"/>
    <x v="7"/>
    <x v="7"/>
    <n v="0"/>
    <n v="0"/>
    <n v="0"/>
    <x v="0"/>
    <x v="0"/>
    <x v="2"/>
  </r>
  <r>
    <x v="9"/>
    <s v="COMFAMILIARES CALDAS"/>
    <n v="40"/>
    <x v="8"/>
    <x v="8"/>
    <n v="7485935.6069999998"/>
    <n v="4952062.057"/>
    <n v="6035334.7149999999"/>
    <x v="0"/>
    <x v="0"/>
    <x v="2"/>
  </r>
  <r>
    <x v="9"/>
    <s v="COMFAMILIARES CALDAS"/>
    <n v="45"/>
    <x v="9"/>
    <x v="9"/>
    <n v="0"/>
    <n v="0"/>
    <n v="0"/>
    <x v="0"/>
    <x v="0"/>
    <x v="2"/>
  </r>
  <r>
    <x v="9"/>
    <s v="COMFAMILIARES CALDAS"/>
    <n v="50"/>
    <x v="10"/>
    <x v="10"/>
    <n v="0"/>
    <n v="0"/>
    <n v="0"/>
    <x v="0"/>
    <x v="0"/>
    <x v="2"/>
  </r>
  <r>
    <x v="9"/>
    <s v="COMFAMILIARES CALDAS"/>
    <n v="55"/>
    <x v="11"/>
    <x v="11"/>
    <n v="542045.91200000001"/>
    <n v="6054960.517"/>
    <n v="3015636.1140000001"/>
    <x v="0"/>
    <x v="0"/>
    <x v="2"/>
  </r>
  <r>
    <x v="9"/>
    <s v="COMFAMILIARES CALDAS"/>
    <n v="60"/>
    <x v="12"/>
    <x v="12"/>
    <n v="0"/>
    <n v="0"/>
    <n v="0"/>
    <x v="0"/>
    <x v="0"/>
    <x v="2"/>
  </r>
  <r>
    <x v="9"/>
    <s v="COMFAMILIARES CALDAS"/>
    <n v="65"/>
    <x v="13"/>
    <x v="13"/>
    <n v="467282.82500000001"/>
    <n v="732423.06799999997"/>
    <n v="482323.31"/>
    <x v="0"/>
    <x v="0"/>
    <x v="2"/>
  </r>
  <r>
    <x v="9"/>
    <s v="COMFAMILIARES CALDAS"/>
    <n v="70"/>
    <x v="14"/>
    <x v="14"/>
    <n v="0"/>
    <n v="0"/>
    <n v="0"/>
    <x v="0"/>
    <x v="0"/>
    <x v="2"/>
  </r>
  <r>
    <x v="9"/>
    <s v="COMFAMILIARES CALDAS"/>
    <n v="75"/>
    <x v="15"/>
    <x v="15"/>
    <n v="0"/>
    <n v="0"/>
    <n v="0"/>
    <x v="0"/>
    <x v="0"/>
    <x v="2"/>
  </r>
  <r>
    <x v="9"/>
    <s v="COMFAMILIARES CALDAS"/>
    <n v="80"/>
    <x v="16"/>
    <x v="16"/>
    <n v="0"/>
    <n v="0"/>
    <n v="0"/>
    <x v="0"/>
    <x v="0"/>
    <x v="2"/>
  </r>
  <r>
    <x v="9"/>
    <s v="COMFAMILIARES CALDAS"/>
    <m/>
    <x v="17"/>
    <x v="17"/>
    <n v="8495264.3439999986"/>
    <n v="11739445.642000001"/>
    <n v="9533294.1390000004"/>
    <x v="1"/>
    <x v="1"/>
    <x v="1"/>
  </r>
  <r>
    <x v="9"/>
    <s v="COMFAMILIARES CALDAS"/>
    <n v="85"/>
    <x v="18"/>
    <x v="18"/>
    <n v="10119095.52"/>
    <n v="4911774.216"/>
    <n v="10977453.544"/>
    <x v="0"/>
    <x v="0"/>
    <x v="3"/>
  </r>
  <r>
    <x v="9"/>
    <s v="COMFAMILIARES CALDAS"/>
    <n v="90"/>
    <x v="19"/>
    <x v="19"/>
    <n v="1183516.5349999999"/>
    <n v="1014332.681"/>
    <n v="1447377.7009999999"/>
    <x v="0"/>
    <x v="0"/>
    <x v="3"/>
  </r>
  <r>
    <x v="9"/>
    <s v="COMFAMILIARES CALDAS"/>
    <n v="95"/>
    <x v="20"/>
    <x v="20"/>
    <n v="0"/>
    <n v="0"/>
    <n v="0"/>
    <x v="0"/>
    <x v="0"/>
    <x v="3"/>
  </r>
  <r>
    <x v="9"/>
    <s v="COMFAMILIARES CALDAS"/>
    <n v="100"/>
    <x v="21"/>
    <x v="21"/>
    <n v="14969600.753"/>
    <n v="12503874.959000001"/>
    <n v="20486310.526000001"/>
    <x v="0"/>
    <x v="0"/>
    <x v="3"/>
  </r>
  <r>
    <x v="9"/>
    <s v="COMFAMILIARES CALDAS"/>
    <n v="105"/>
    <x v="22"/>
    <x v="22"/>
    <n v="0"/>
    <n v="0"/>
    <n v="0"/>
    <x v="0"/>
    <x v="0"/>
    <x v="3"/>
  </r>
  <r>
    <x v="9"/>
    <s v="COMFAMILIARES CALDAS"/>
    <n v="110"/>
    <x v="23"/>
    <x v="23"/>
    <n v="35107.868000000002"/>
    <n v="25720.3"/>
    <n v="400780.44199999998"/>
    <x v="0"/>
    <x v="0"/>
    <x v="3"/>
  </r>
  <r>
    <x v="9"/>
    <s v="COMFAMILIARES CALDAS"/>
    <n v="115"/>
    <x v="24"/>
    <x v="24"/>
    <n v="1362691.0360000001"/>
    <n v="1057613.335"/>
    <n v="1159682.463"/>
    <x v="0"/>
    <x v="0"/>
    <x v="3"/>
  </r>
  <r>
    <x v="9"/>
    <s v="COMFAMILIARES CALDAS"/>
    <n v="120"/>
    <x v="25"/>
    <x v="25"/>
    <n v="0"/>
    <n v="0"/>
    <n v="0"/>
    <x v="0"/>
    <x v="0"/>
    <x v="3"/>
  </r>
  <r>
    <x v="9"/>
    <s v="COMFAMILIARES CALDAS"/>
    <n v="125"/>
    <x v="26"/>
    <x v="26"/>
    <n v="253001.98699999999"/>
    <n v="65194.305"/>
    <n v="260044.467"/>
    <x v="0"/>
    <x v="0"/>
    <x v="3"/>
  </r>
  <r>
    <x v="9"/>
    <s v="COMFAMILIARES CALDAS"/>
    <n v="130"/>
    <x v="27"/>
    <x v="27"/>
    <n v="0"/>
    <n v="0"/>
    <n v="0"/>
    <x v="0"/>
    <x v="0"/>
    <x v="3"/>
  </r>
  <r>
    <x v="9"/>
    <s v="COMFAMILIARES CALDAS"/>
    <n v="135"/>
    <x v="28"/>
    <x v="28"/>
    <n v="381555.62099999998"/>
    <n v="406921.28499999997"/>
    <n v="732754.66500000004"/>
    <x v="0"/>
    <x v="0"/>
    <x v="3"/>
  </r>
  <r>
    <x v="9"/>
    <s v="COMFAMILIARES CALDAS"/>
    <n v="140"/>
    <x v="29"/>
    <x v="29"/>
    <n v="1922697.341"/>
    <n v="1846875.176"/>
    <n v="32641.7"/>
    <x v="0"/>
    <x v="0"/>
    <x v="3"/>
  </r>
  <r>
    <x v="9"/>
    <s v="COMFAMILIARES CALDAS"/>
    <n v="145"/>
    <x v="30"/>
    <x v="30"/>
    <n v="1050023.1569999999"/>
    <n v="1107629.595"/>
    <n v="895794.09600000002"/>
    <x v="0"/>
    <x v="0"/>
    <x v="3"/>
  </r>
  <r>
    <x v="9"/>
    <s v="COMFAMILIARES CALDAS"/>
    <n v="150"/>
    <x v="31"/>
    <x v="31"/>
    <n v="10537.540999999999"/>
    <n v="9885.19"/>
    <n v="17011.541000000001"/>
    <x v="0"/>
    <x v="0"/>
    <x v="3"/>
  </r>
  <r>
    <x v="9"/>
    <s v="COMFAMILIARES CALDAS"/>
    <n v="155"/>
    <x v="32"/>
    <x v="32"/>
    <n v="414578.08100000001"/>
    <n v="394671.45699999999"/>
    <n v="1031074.172"/>
    <x v="0"/>
    <x v="0"/>
    <x v="3"/>
  </r>
  <r>
    <x v="9"/>
    <s v="COMFAMILIARES CALDAS"/>
    <n v="160"/>
    <x v="33"/>
    <x v="33"/>
    <n v="113636.14599999999"/>
    <n v="99468.982999999993"/>
    <n v="2321702.679"/>
    <x v="0"/>
    <x v="0"/>
    <x v="3"/>
  </r>
  <r>
    <x v="9"/>
    <s v="COMFAMILIARES CALDAS"/>
    <n v="165"/>
    <x v="34"/>
    <x v="34"/>
    <n v="-3277687.8149999999"/>
    <n v="-3101312.4679999999"/>
    <n v="-4447957.8619999997"/>
    <x v="0"/>
    <x v="0"/>
    <x v="3"/>
  </r>
  <r>
    <x v="9"/>
    <s v="COMFAMILIARES CALDAS"/>
    <m/>
    <x v="35"/>
    <x v="35"/>
    <n v="28538353.771000002"/>
    <n v="20342649.013999999"/>
    <n v="35314670.134000003"/>
    <x v="1"/>
    <x v="1"/>
    <x v="1"/>
  </r>
  <r>
    <x v="9"/>
    <s v="COMFAMILIARES CALDAS"/>
    <n v="170"/>
    <x v="36"/>
    <x v="36"/>
    <n v="35790.633000000002"/>
    <n v="32380.29"/>
    <n v="38109.788"/>
    <x v="0"/>
    <x v="0"/>
    <x v="4"/>
  </r>
  <r>
    <x v="9"/>
    <s v="COMFAMILIARES CALDAS"/>
    <n v="175"/>
    <x v="37"/>
    <x v="37"/>
    <n v="0"/>
    <n v="0"/>
    <n v="0"/>
    <x v="0"/>
    <x v="0"/>
    <x v="4"/>
  </r>
  <r>
    <x v="9"/>
    <s v="COMFAMILIARES CALDAS"/>
    <n v="180"/>
    <x v="38"/>
    <x v="38"/>
    <n v="0"/>
    <n v="0"/>
    <n v="0"/>
    <x v="0"/>
    <x v="0"/>
    <x v="4"/>
  </r>
  <r>
    <x v="9"/>
    <s v="COMFAMILIARES CALDAS"/>
    <n v="185"/>
    <x v="39"/>
    <x v="39"/>
    <n v="0"/>
    <n v="0"/>
    <n v="0"/>
    <x v="0"/>
    <x v="0"/>
    <x v="4"/>
  </r>
  <r>
    <x v="9"/>
    <s v="COMFAMILIARES CALDAS"/>
    <n v="190"/>
    <x v="40"/>
    <x v="40"/>
    <n v="15389.713"/>
    <n v="10446.49"/>
    <n v="13530.120999999999"/>
    <x v="0"/>
    <x v="0"/>
    <x v="4"/>
  </r>
  <r>
    <x v="9"/>
    <s v="COMFAMILIARES CALDAS"/>
    <n v="195"/>
    <x v="41"/>
    <x v="41"/>
    <n v="3287286.102"/>
    <n v="3857560.7850000001"/>
    <n v="3770692.827"/>
    <x v="0"/>
    <x v="0"/>
    <x v="4"/>
  </r>
  <r>
    <x v="9"/>
    <s v="COMFAMILIARES CALDAS"/>
    <n v="200"/>
    <x v="42"/>
    <x v="42"/>
    <n v="0"/>
    <n v="0"/>
    <n v="0"/>
    <x v="0"/>
    <x v="0"/>
    <x v="4"/>
  </r>
  <r>
    <x v="9"/>
    <s v="COMFAMILIARES CALDAS"/>
    <n v="205"/>
    <x v="43"/>
    <x v="43"/>
    <n v="0"/>
    <n v="0"/>
    <n v="0"/>
    <x v="0"/>
    <x v="0"/>
    <x v="4"/>
  </r>
  <r>
    <x v="9"/>
    <s v="COMFAMILIARES CALDAS"/>
    <n v="210"/>
    <x v="44"/>
    <x v="44"/>
    <n v="0"/>
    <n v="0"/>
    <n v="0"/>
    <x v="0"/>
    <x v="0"/>
    <x v="4"/>
  </r>
  <r>
    <x v="9"/>
    <s v="COMFAMILIARES CALDAS"/>
    <n v="215"/>
    <x v="45"/>
    <x v="45"/>
    <n v="692947.23699999996"/>
    <n v="35787.817000000003"/>
    <n v="64257.476000000002"/>
    <x v="0"/>
    <x v="0"/>
    <x v="4"/>
  </r>
  <r>
    <x v="9"/>
    <s v="COMFAMILIARES CALDAS"/>
    <n v="220"/>
    <x v="46"/>
    <x v="46"/>
    <n v="8169.7269999999999"/>
    <n v="27310.103999999999"/>
    <n v="5149.0889999999999"/>
    <x v="0"/>
    <x v="0"/>
    <x v="4"/>
  </r>
  <r>
    <x v="9"/>
    <s v="COMFAMILIARES CALDAS"/>
    <n v="225"/>
    <x v="47"/>
    <x v="47"/>
    <n v="0"/>
    <n v="0"/>
    <n v="0"/>
    <x v="0"/>
    <x v="0"/>
    <x v="4"/>
  </r>
  <r>
    <x v="9"/>
    <s v="COMFAMILIARES CALDAS"/>
    <n v="230"/>
    <x v="48"/>
    <x v="48"/>
    <n v="61044.328000000001"/>
    <n v="98757.440000000002"/>
    <n v="45055.821000000004"/>
    <x v="0"/>
    <x v="0"/>
    <x v="4"/>
  </r>
  <r>
    <x v="9"/>
    <s v="COMFAMILIARES CALDAS"/>
    <n v="235"/>
    <x v="49"/>
    <x v="16"/>
    <n v="-24365.330999999998"/>
    <n v="-8678.2630000000008"/>
    <n v="-13754.89"/>
    <x v="0"/>
    <x v="0"/>
    <x v="4"/>
  </r>
  <r>
    <x v="9"/>
    <s v="COMFAMILIARES CALDAS"/>
    <m/>
    <x v="50"/>
    <x v="49"/>
    <n v="4076262.409"/>
    <n v="4053564.6629999997"/>
    <n v="3923040.2319999998"/>
    <x v="1"/>
    <x v="1"/>
    <x v="1"/>
  </r>
  <r>
    <x v="9"/>
    <s v="COMFAMILIARES CALDAS"/>
    <n v="240"/>
    <x v="51"/>
    <x v="50"/>
    <n v="276981.29599999997"/>
    <n v="304715.47899999999"/>
    <n v="0"/>
    <x v="0"/>
    <x v="0"/>
    <x v="5"/>
  </r>
  <r>
    <x v="9"/>
    <s v="COMFAMILIARES CALDAS"/>
    <n v="245"/>
    <x v="52"/>
    <x v="51"/>
    <n v="0"/>
    <n v="0"/>
    <n v="0"/>
    <x v="0"/>
    <x v="0"/>
    <x v="6"/>
  </r>
  <r>
    <x v="9"/>
    <s v="COMFAMILIARES CALDAS"/>
    <n v="250"/>
    <x v="53"/>
    <x v="52"/>
    <n v="0"/>
    <n v="0"/>
    <n v="0"/>
    <x v="0"/>
    <x v="0"/>
    <x v="6"/>
  </r>
  <r>
    <x v="9"/>
    <s v="COMFAMILIARES CALDAS"/>
    <n v="251"/>
    <x v="54"/>
    <x v="53"/>
    <n v="0"/>
    <n v="0"/>
    <n v="0"/>
    <x v="0"/>
    <x v="0"/>
    <x v="7"/>
  </r>
  <r>
    <x v="9"/>
    <s v="COMFAMILIARES CALDAS"/>
    <m/>
    <x v="55"/>
    <x v="54"/>
    <n v="47201198.366999999"/>
    <n v="39764361.538000003"/>
    <n v="55794288.460000001"/>
    <x v="1"/>
    <x v="1"/>
    <x v="1"/>
  </r>
  <r>
    <x v="9"/>
    <s v="COMFAMILIARES CALDAS"/>
    <m/>
    <x v="55"/>
    <x v="55"/>
    <m/>
    <m/>
    <m/>
    <x v="1"/>
    <x v="1"/>
    <x v="1"/>
  </r>
  <r>
    <x v="9"/>
    <s v="COMFAMILIARES CALDAS"/>
    <m/>
    <x v="55"/>
    <x v="56"/>
    <m/>
    <m/>
    <m/>
    <x v="1"/>
    <x v="1"/>
    <x v="1"/>
  </r>
  <r>
    <x v="9"/>
    <s v="COMFAMILIARES CALDAS"/>
    <n v="255"/>
    <x v="56"/>
    <x v="44"/>
    <n v="4251556.6880000001"/>
    <n v="4257607.87"/>
    <n v="4235202.8990000002"/>
    <x v="0"/>
    <x v="2"/>
    <x v="8"/>
  </r>
  <r>
    <x v="9"/>
    <s v="COMFAMILIARES CALDAS"/>
    <n v="260"/>
    <x v="57"/>
    <x v="57"/>
    <n v="0"/>
    <n v="57917.171000000002"/>
    <n v="0"/>
    <x v="0"/>
    <x v="2"/>
    <x v="8"/>
  </r>
  <r>
    <x v="9"/>
    <s v="COMFAMILIARES CALDAS"/>
    <n v="265"/>
    <x v="58"/>
    <x v="58"/>
    <n v="0"/>
    <n v="0"/>
    <n v="0"/>
    <x v="0"/>
    <x v="2"/>
    <x v="8"/>
  </r>
  <r>
    <x v="9"/>
    <s v="COMFAMILIARES CALDAS"/>
    <m/>
    <x v="55"/>
    <x v="59"/>
    <n v="4251556.6880000001"/>
    <n v="4315525.0410000002"/>
    <n v="4235202.8990000002"/>
    <x v="1"/>
    <x v="1"/>
    <x v="1"/>
  </r>
  <r>
    <x v="9"/>
    <s v="COMFAMILIARES CALDAS"/>
    <n v="270"/>
    <x v="59"/>
    <x v="60"/>
    <n v="44435958.952"/>
    <n v="43929818.523000002"/>
    <n v="42667783.461999997"/>
    <x v="0"/>
    <x v="2"/>
    <x v="9"/>
  </r>
  <r>
    <x v="9"/>
    <s v="COMFAMILIARES CALDAS"/>
    <n v="275"/>
    <x v="60"/>
    <x v="61"/>
    <n v="7324068.3020000001"/>
    <n v="6456414.7450000001"/>
    <n v="7820633.0650000004"/>
    <x v="0"/>
    <x v="2"/>
    <x v="9"/>
  </r>
  <r>
    <x v="9"/>
    <s v="COMFAMILIARES CALDAS"/>
    <n v="280"/>
    <x v="61"/>
    <x v="62"/>
    <n v="1565724.8289999999"/>
    <n v="1293693.2819999999"/>
    <n v="1752959.365"/>
    <x v="0"/>
    <x v="2"/>
    <x v="9"/>
  </r>
  <r>
    <x v="9"/>
    <s v="COMFAMILIARES CALDAS"/>
    <n v="285"/>
    <x v="62"/>
    <x v="63"/>
    <n v="5044538.5130000003"/>
    <n v="5016514.2819999997"/>
    <n v="5045990.8360000001"/>
    <x v="0"/>
    <x v="2"/>
    <x v="9"/>
  </r>
  <r>
    <x v="9"/>
    <s v="COMFAMILIARES CALDAS"/>
    <n v="290"/>
    <x v="63"/>
    <x v="64"/>
    <n v="4514122.0319999997"/>
    <n v="4233610.4850000003"/>
    <n v="4847895.9460000005"/>
    <x v="0"/>
    <x v="2"/>
    <x v="9"/>
  </r>
  <r>
    <x v="9"/>
    <s v="COMFAMILIARES CALDAS"/>
    <n v="295"/>
    <x v="64"/>
    <x v="65"/>
    <n v="216148.67800000001"/>
    <n v="216148.67800000001"/>
    <n v="216148.67800000001"/>
    <x v="0"/>
    <x v="2"/>
    <x v="9"/>
  </r>
  <r>
    <x v="9"/>
    <s v="COMFAMILIARES CALDAS"/>
    <n v="300"/>
    <x v="65"/>
    <x v="66"/>
    <n v="592100.80200000003"/>
    <n v="560850.60199999996"/>
    <n v="397418.80300000001"/>
    <x v="0"/>
    <x v="2"/>
    <x v="9"/>
  </r>
  <r>
    <x v="9"/>
    <s v="COMFAMILIARES CALDAS"/>
    <n v="305"/>
    <x v="66"/>
    <x v="67"/>
    <n v="0"/>
    <n v="0"/>
    <n v="0"/>
    <x v="0"/>
    <x v="2"/>
    <x v="9"/>
  </r>
  <r>
    <x v="9"/>
    <s v="COMFAMILIARES CALDAS"/>
    <n v="310"/>
    <x v="67"/>
    <x v="68"/>
    <n v="0"/>
    <n v="0"/>
    <n v="0"/>
    <x v="0"/>
    <x v="2"/>
    <x v="9"/>
  </r>
  <r>
    <x v="9"/>
    <s v="COMFAMILIARES CALDAS"/>
    <n v="315"/>
    <x v="68"/>
    <x v="69"/>
    <n v="0"/>
    <n v="0"/>
    <n v="0"/>
    <x v="0"/>
    <x v="2"/>
    <x v="9"/>
  </r>
  <r>
    <x v="9"/>
    <s v="COMFAMILIARES CALDAS"/>
    <n v="320"/>
    <x v="69"/>
    <x v="43"/>
    <n v="7000"/>
    <n v="7000"/>
    <n v="0"/>
    <x v="0"/>
    <x v="2"/>
    <x v="9"/>
  </r>
  <r>
    <x v="9"/>
    <s v="COMFAMILIARES CALDAS"/>
    <n v="325"/>
    <x v="70"/>
    <x v="70"/>
    <n v="0"/>
    <n v="0"/>
    <n v="0"/>
    <x v="0"/>
    <x v="2"/>
    <x v="9"/>
  </r>
  <r>
    <x v="9"/>
    <s v="COMFAMILIARES CALDAS"/>
    <n v="330"/>
    <x v="71"/>
    <x v="71"/>
    <n v="-23385135.750999998"/>
    <n v="-20023076.116999999"/>
    <n v="-24411877.649"/>
    <x v="0"/>
    <x v="2"/>
    <x v="9"/>
  </r>
  <r>
    <x v="9"/>
    <s v="COMFAMILIARES CALDAS"/>
    <n v="335"/>
    <x v="72"/>
    <x v="72"/>
    <n v="-4930.7139999999999"/>
    <n v="-4120.1859999999997"/>
    <n v="0"/>
    <x v="0"/>
    <x v="2"/>
    <x v="9"/>
  </r>
  <r>
    <x v="9"/>
    <s v="COMFAMILIARES CALDAS"/>
    <n v="340"/>
    <x v="73"/>
    <x v="16"/>
    <n v="-16944.672999999999"/>
    <n v="-16944.672999999999"/>
    <n v="-16944.672999999999"/>
    <x v="0"/>
    <x v="2"/>
    <x v="9"/>
  </r>
  <r>
    <x v="9"/>
    <s v="COMFAMILIARES CALDAS"/>
    <m/>
    <x v="55"/>
    <x v="73"/>
    <n v="40292650.970000006"/>
    <n v="41669909.620999999"/>
    <n v="38320007.833000012"/>
    <x v="1"/>
    <x v="1"/>
    <x v="1"/>
  </r>
  <r>
    <x v="9"/>
    <s v="COMFAMILIARES CALDAS"/>
    <m/>
    <x v="74"/>
    <x v="74"/>
    <n v="44544207.658000007"/>
    <n v="45985434.662"/>
    <n v="42555210.732000008"/>
    <x v="1"/>
    <x v="1"/>
    <x v="1"/>
  </r>
  <r>
    <x v="9"/>
    <s v="COMFAMILIARES CALDAS"/>
    <n v="345"/>
    <x v="75"/>
    <x v="75"/>
    <n v="0"/>
    <n v="0"/>
    <n v="0"/>
    <x v="0"/>
    <x v="3"/>
    <x v="10"/>
  </r>
  <r>
    <x v="9"/>
    <s v="COMFAMILIARES CALDAS"/>
    <n v="350"/>
    <x v="76"/>
    <x v="76"/>
    <n v="0"/>
    <n v="0"/>
    <n v="0"/>
    <x v="0"/>
    <x v="3"/>
    <x v="10"/>
  </r>
  <r>
    <x v="9"/>
    <s v="COMFAMILIARES CALDAS"/>
    <n v="355"/>
    <x v="77"/>
    <x v="77"/>
    <n v="0"/>
    <n v="0"/>
    <n v="0"/>
    <x v="0"/>
    <x v="3"/>
    <x v="10"/>
  </r>
  <r>
    <x v="9"/>
    <s v="COMFAMILIARES CALDAS"/>
    <n v="360"/>
    <x v="78"/>
    <x v="78"/>
    <n v="0"/>
    <n v="0"/>
    <n v="0"/>
    <x v="0"/>
    <x v="3"/>
    <x v="10"/>
  </r>
  <r>
    <x v="9"/>
    <s v="COMFAMILIARES CALDAS"/>
    <n v="365"/>
    <x v="79"/>
    <x v="79"/>
    <n v="0"/>
    <n v="0"/>
    <n v="0"/>
    <x v="0"/>
    <x v="3"/>
    <x v="10"/>
  </r>
  <r>
    <x v="9"/>
    <s v="COMFAMILIARES CALDAS"/>
    <n v="370"/>
    <x v="80"/>
    <x v="80"/>
    <n v="0"/>
    <n v="0"/>
    <n v="0"/>
    <x v="0"/>
    <x v="3"/>
    <x v="10"/>
  </r>
  <r>
    <x v="9"/>
    <s v="COMFAMILIARES CALDAS"/>
    <n v="375"/>
    <x v="81"/>
    <x v="72"/>
    <n v="0"/>
    <n v="0"/>
    <n v="0"/>
    <x v="0"/>
    <x v="3"/>
    <x v="10"/>
  </r>
  <r>
    <x v="9"/>
    <s v="COMFAMILIARES CALDAS"/>
    <m/>
    <x v="82"/>
    <x v="81"/>
    <n v="0"/>
    <n v="0"/>
    <n v="0"/>
    <x v="1"/>
    <x v="1"/>
    <x v="1"/>
  </r>
  <r>
    <x v="9"/>
    <s v="COMFAMILIARES CALDAS"/>
    <n v="380"/>
    <x v="51"/>
    <x v="82"/>
    <n v="0"/>
    <n v="0"/>
    <n v="0"/>
    <x v="0"/>
    <x v="4"/>
    <x v="11"/>
  </r>
  <r>
    <x v="9"/>
    <s v="COMFAMILIARES CALDAS"/>
    <n v="385"/>
    <x v="83"/>
    <x v="83"/>
    <n v="363488.13"/>
    <n v="1127422.835"/>
    <n v="0"/>
    <x v="0"/>
    <x v="4"/>
    <x v="11"/>
  </r>
  <r>
    <x v="9"/>
    <s v="COMFAMILIARES CALDAS"/>
    <n v="390"/>
    <x v="84"/>
    <x v="84"/>
    <n v="0"/>
    <n v="0"/>
    <n v="0"/>
    <x v="0"/>
    <x v="4"/>
    <x v="11"/>
  </r>
  <r>
    <x v="9"/>
    <s v="COMFAMILIARES CALDAS"/>
    <m/>
    <x v="85"/>
    <x v="85"/>
    <n v="363488.13"/>
    <n v="1127422.835"/>
    <n v="0"/>
    <x v="1"/>
    <x v="1"/>
    <x v="1"/>
  </r>
  <r>
    <x v="9"/>
    <s v="COMFAMILIARES CALDAS"/>
    <n v="395"/>
    <x v="86"/>
    <x v="86"/>
    <n v="0"/>
    <n v="83265.721000000005"/>
    <n v="0"/>
    <x v="0"/>
    <x v="5"/>
    <x v="12"/>
  </r>
  <r>
    <x v="9"/>
    <s v="COMFAMILIARES CALDAS"/>
    <n v="400"/>
    <x v="52"/>
    <x v="87"/>
    <n v="22371978.192000002"/>
    <n v="16080239.813999999"/>
    <n v="22796739.909000002"/>
    <x v="0"/>
    <x v="5"/>
    <x v="12"/>
  </r>
  <r>
    <x v="9"/>
    <s v="COMFAMILIARES CALDAS"/>
    <n v="405"/>
    <x v="53"/>
    <x v="52"/>
    <n v="1548350.0649999999"/>
    <n v="0"/>
    <n v="1640116.86"/>
    <x v="0"/>
    <x v="5"/>
    <x v="12"/>
  </r>
  <r>
    <x v="9"/>
    <s v="COMFAMILIARES CALDAS"/>
    <n v="406"/>
    <x v="54"/>
    <x v="53"/>
    <n v="0"/>
    <n v="0"/>
    <n v="3007815.787"/>
    <x v="0"/>
    <x v="5"/>
    <x v="12"/>
  </r>
  <r>
    <x v="9"/>
    <s v="COMFAMILIARES CALDAS"/>
    <n v="410"/>
    <x v="17"/>
    <x v="88"/>
    <n v="199075.8629999999"/>
    <n v="201201.8870000001"/>
    <n v="189293.39699999988"/>
    <x v="0"/>
    <x v="5"/>
    <x v="12"/>
  </r>
  <r>
    <x v="9"/>
    <s v="COMFAMILIARES CALDAS"/>
    <n v="415"/>
    <x v="35"/>
    <x v="89"/>
    <n v="1021464.182"/>
    <n v="1371480.9439999999"/>
    <n v="728563.59299999999"/>
    <x v="0"/>
    <x v="5"/>
    <x v="12"/>
  </r>
  <r>
    <x v="9"/>
    <s v="COMFAMILIARES CALDAS"/>
    <n v="420"/>
    <x v="87"/>
    <x v="90"/>
    <n v="45677.966"/>
    <n v="805741.72400000005"/>
    <n v="9714.6640000000007"/>
    <x v="0"/>
    <x v="5"/>
    <x v="12"/>
  </r>
  <r>
    <x v="9"/>
    <s v="COMFAMILIARES CALDAS"/>
    <n v="425"/>
    <x v="88"/>
    <x v="91"/>
    <n v="0"/>
    <n v="-45859.445"/>
    <n v="0"/>
    <x v="0"/>
    <x v="5"/>
    <x v="12"/>
  </r>
  <r>
    <x v="9"/>
    <s v="COMFAMILIARES CALDAS"/>
    <m/>
    <x v="89"/>
    <x v="92"/>
    <n v="25186546.268000003"/>
    <n v="18496070.645"/>
    <n v="28372244.210000001"/>
    <x v="1"/>
    <x v="1"/>
    <x v="1"/>
  </r>
  <r>
    <x v="9"/>
    <s v="COMFAMILIARES CALDAS"/>
    <m/>
    <x v="55"/>
    <x v="93"/>
    <m/>
    <m/>
    <m/>
    <x v="1"/>
    <x v="1"/>
    <x v="1"/>
  </r>
  <r>
    <x v="9"/>
    <s v="COMFAMILIARES CALDAS"/>
    <n v="430"/>
    <x v="90"/>
    <x v="94"/>
    <n v="34641.997000000003"/>
    <n v="32237.668000000001"/>
    <n v="41440.080999999998"/>
    <x v="0"/>
    <x v="6"/>
    <x v="13"/>
  </r>
  <r>
    <x v="9"/>
    <s v="COMFAMILIARES CALDAS"/>
    <n v="435"/>
    <x v="91"/>
    <x v="95"/>
    <n v="48768311.325999998"/>
    <n v="45931930.726000004"/>
    <n v="47743117.743000001"/>
    <x v="0"/>
    <x v="6"/>
    <x v="13"/>
  </r>
  <r>
    <x v="9"/>
    <s v="COMFAMILIARES CALDAS"/>
    <n v="440"/>
    <x v="92"/>
    <x v="96"/>
    <n v="0"/>
    <n v="0"/>
    <n v="0"/>
    <x v="0"/>
    <x v="6"/>
    <x v="13"/>
  </r>
  <r>
    <x v="9"/>
    <s v="COMFAMILIARES CALDAS"/>
    <m/>
    <x v="93"/>
    <x v="97"/>
    <n v="48802953.322999999"/>
    <n v="45964168.394000001"/>
    <n v="47784557.824000001"/>
    <x v="1"/>
    <x v="1"/>
    <x v="1"/>
  </r>
  <r>
    <x v="9"/>
    <s v="COMFAMILIARES CALDAS"/>
    <m/>
    <x v="94"/>
    <x v="98"/>
    <n v="166098393.74599999"/>
    <n v="151337458.074"/>
    <n v="174506301.22600001"/>
    <x v="1"/>
    <x v="1"/>
    <x v="1"/>
  </r>
  <r>
    <x v="9"/>
    <s v="COMFAMILIARES CALDAS"/>
    <m/>
    <x v="55"/>
    <x v="99"/>
    <m/>
    <m/>
    <m/>
    <x v="1"/>
    <x v="1"/>
    <x v="1"/>
  </r>
  <r>
    <x v="9"/>
    <s v="COMFAMILIARES CALDAS"/>
    <m/>
    <x v="55"/>
    <x v="100"/>
    <m/>
    <m/>
    <m/>
    <x v="1"/>
    <x v="1"/>
    <x v="1"/>
  </r>
  <r>
    <x v="9"/>
    <s v="COMFAMILIARES CALDAS"/>
    <n v="445"/>
    <x v="95"/>
    <x v="101"/>
    <n v="80568341.045000002"/>
    <n v="69022606.010000005"/>
    <n v="97879784.098000005"/>
    <x v="2"/>
    <x v="7"/>
    <x v="14"/>
  </r>
  <r>
    <x v="9"/>
    <s v="COMFAMILIARES CALDAS"/>
    <m/>
    <x v="95"/>
    <x v="102"/>
    <n v="80568341.045000002"/>
    <n v="69022606.010000005"/>
    <n v="97879784.098000005"/>
    <x v="1"/>
    <x v="1"/>
    <x v="1"/>
  </r>
  <r>
    <x v="10"/>
    <s v="COMFACA"/>
    <n v="5"/>
    <x v="0"/>
    <x v="0"/>
    <n v="58374"/>
    <n v="104521"/>
    <n v="66902"/>
    <x v="0"/>
    <x v="0"/>
    <x v="0"/>
  </r>
  <r>
    <x v="10"/>
    <s v="COMFACA"/>
    <n v="10"/>
    <x v="1"/>
    <x v="1"/>
    <n v="2022631"/>
    <n v="2158746"/>
    <n v="2006136"/>
    <x v="0"/>
    <x v="0"/>
    <x v="0"/>
  </r>
  <r>
    <x v="10"/>
    <s v="COMFACA"/>
    <n v="15"/>
    <x v="2"/>
    <x v="2"/>
    <n v="0"/>
    <n v="0"/>
    <n v="0"/>
    <x v="0"/>
    <x v="0"/>
    <x v="0"/>
  </r>
  <r>
    <x v="10"/>
    <s v="COMFACA"/>
    <n v="20"/>
    <x v="3"/>
    <x v="3"/>
    <n v="1458641"/>
    <n v="146052"/>
    <n v="112108"/>
    <x v="0"/>
    <x v="0"/>
    <x v="0"/>
  </r>
  <r>
    <x v="10"/>
    <s v="COMFACA"/>
    <m/>
    <x v="4"/>
    <x v="4"/>
    <n v="3539646"/>
    <n v="2409319"/>
    <n v="2185146"/>
    <x v="1"/>
    <x v="1"/>
    <x v="1"/>
  </r>
  <r>
    <x v="10"/>
    <s v="COMFACA"/>
    <n v="25"/>
    <x v="5"/>
    <x v="5"/>
    <n v="43000"/>
    <n v="36941"/>
    <n v="0"/>
    <x v="0"/>
    <x v="0"/>
    <x v="2"/>
  </r>
  <r>
    <x v="10"/>
    <s v="COMFACA"/>
    <n v="30"/>
    <x v="6"/>
    <x v="6"/>
    <n v="0"/>
    <n v="0"/>
    <n v="0"/>
    <x v="0"/>
    <x v="0"/>
    <x v="2"/>
  </r>
  <r>
    <x v="10"/>
    <s v="COMFACA"/>
    <n v="35"/>
    <x v="7"/>
    <x v="7"/>
    <n v="0"/>
    <n v="0"/>
    <n v="0"/>
    <x v="0"/>
    <x v="0"/>
    <x v="2"/>
  </r>
  <r>
    <x v="10"/>
    <s v="COMFACA"/>
    <n v="40"/>
    <x v="8"/>
    <x v="8"/>
    <n v="0"/>
    <n v="0"/>
    <n v="0"/>
    <x v="0"/>
    <x v="0"/>
    <x v="2"/>
  </r>
  <r>
    <x v="10"/>
    <s v="COMFACA"/>
    <n v="45"/>
    <x v="9"/>
    <x v="9"/>
    <n v="0"/>
    <n v="0"/>
    <n v="0"/>
    <x v="0"/>
    <x v="0"/>
    <x v="2"/>
  </r>
  <r>
    <x v="10"/>
    <s v="COMFACA"/>
    <n v="50"/>
    <x v="10"/>
    <x v="10"/>
    <n v="0"/>
    <n v="0"/>
    <n v="0"/>
    <x v="0"/>
    <x v="0"/>
    <x v="2"/>
  </r>
  <r>
    <x v="10"/>
    <s v="COMFACA"/>
    <n v="55"/>
    <x v="11"/>
    <x v="11"/>
    <n v="17968"/>
    <n v="17968"/>
    <n v="17968"/>
    <x v="0"/>
    <x v="0"/>
    <x v="2"/>
  </r>
  <r>
    <x v="10"/>
    <s v="COMFACA"/>
    <n v="60"/>
    <x v="12"/>
    <x v="12"/>
    <n v="0"/>
    <n v="0"/>
    <n v="0"/>
    <x v="0"/>
    <x v="0"/>
    <x v="2"/>
  </r>
  <r>
    <x v="10"/>
    <s v="COMFACA"/>
    <n v="65"/>
    <x v="13"/>
    <x v="13"/>
    <n v="425820"/>
    <n v="577507"/>
    <n v="431119"/>
    <x v="0"/>
    <x v="0"/>
    <x v="2"/>
  </r>
  <r>
    <x v="10"/>
    <s v="COMFACA"/>
    <n v="70"/>
    <x v="14"/>
    <x v="14"/>
    <n v="0"/>
    <n v="0"/>
    <n v="0"/>
    <x v="0"/>
    <x v="0"/>
    <x v="2"/>
  </r>
  <r>
    <x v="10"/>
    <s v="COMFACA"/>
    <n v="75"/>
    <x v="15"/>
    <x v="15"/>
    <n v="0"/>
    <n v="0"/>
    <n v="0"/>
    <x v="0"/>
    <x v="0"/>
    <x v="2"/>
  </r>
  <r>
    <x v="10"/>
    <s v="COMFACA"/>
    <n v="80"/>
    <x v="16"/>
    <x v="16"/>
    <n v="0"/>
    <n v="0"/>
    <n v="0"/>
    <x v="0"/>
    <x v="0"/>
    <x v="2"/>
  </r>
  <r>
    <x v="10"/>
    <s v="COMFACA"/>
    <m/>
    <x v="17"/>
    <x v="17"/>
    <n v="486788"/>
    <n v="632416"/>
    <n v="449087"/>
    <x v="1"/>
    <x v="1"/>
    <x v="1"/>
  </r>
  <r>
    <x v="10"/>
    <s v="COMFACA"/>
    <n v="85"/>
    <x v="18"/>
    <x v="18"/>
    <n v="586406"/>
    <n v="854429"/>
    <n v="316000"/>
    <x v="0"/>
    <x v="0"/>
    <x v="3"/>
  </r>
  <r>
    <x v="10"/>
    <s v="COMFACA"/>
    <n v="90"/>
    <x v="19"/>
    <x v="19"/>
    <n v="1919920"/>
    <n v="1414226"/>
    <n v="1242647"/>
    <x v="0"/>
    <x v="0"/>
    <x v="3"/>
  </r>
  <r>
    <x v="10"/>
    <s v="COMFACA"/>
    <n v="95"/>
    <x v="20"/>
    <x v="20"/>
    <n v="752487"/>
    <n v="663429"/>
    <n v="200953"/>
    <x v="0"/>
    <x v="0"/>
    <x v="3"/>
  </r>
  <r>
    <x v="10"/>
    <s v="COMFACA"/>
    <n v="100"/>
    <x v="21"/>
    <x v="21"/>
    <n v="0"/>
    <n v="0"/>
    <n v="0"/>
    <x v="0"/>
    <x v="0"/>
    <x v="3"/>
  </r>
  <r>
    <x v="10"/>
    <s v="COMFACA"/>
    <n v="105"/>
    <x v="22"/>
    <x v="22"/>
    <n v="0"/>
    <n v="0"/>
    <n v="0"/>
    <x v="0"/>
    <x v="0"/>
    <x v="3"/>
  </r>
  <r>
    <x v="10"/>
    <s v="COMFACA"/>
    <n v="110"/>
    <x v="23"/>
    <x v="23"/>
    <n v="790645"/>
    <n v="486700"/>
    <n v="86378"/>
    <x v="0"/>
    <x v="0"/>
    <x v="3"/>
  </r>
  <r>
    <x v="10"/>
    <s v="COMFACA"/>
    <n v="115"/>
    <x v="24"/>
    <x v="24"/>
    <n v="0"/>
    <n v="0"/>
    <n v="0"/>
    <x v="0"/>
    <x v="0"/>
    <x v="3"/>
  </r>
  <r>
    <x v="10"/>
    <s v="COMFACA"/>
    <n v="120"/>
    <x v="25"/>
    <x v="25"/>
    <n v="0"/>
    <n v="0"/>
    <n v="0"/>
    <x v="0"/>
    <x v="0"/>
    <x v="3"/>
  </r>
  <r>
    <x v="10"/>
    <s v="COMFACA"/>
    <n v="125"/>
    <x v="26"/>
    <x v="26"/>
    <n v="14235"/>
    <n v="23632"/>
    <n v="19200"/>
    <x v="0"/>
    <x v="0"/>
    <x v="3"/>
  </r>
  <r>
    <x v="10"/>
    <s v="COMFACA"/>
    <n v="130"/>
    <x v="27"/>
    <x v="27"/>
    <n v="0"/>
    <n v="0"/>
    <n v="0"/>
    <x v="0"/>
    <x v="0"/>
    <x v="3"/>
  </r>
  <r>
    <x v="10"/>
    <s v="COMFACA"/>
    <n v="135"/>
    <x v="28"/>
    <x v="28"/>
    <n v="38049"/>
    <n v="36758"/>
    <n v="27771"/>
    <x v="0"/>
    <x v="0"/>
    <x v="3"/>
  </r>
  <r>
    <x v="10"/>
    <s v="COMFACA"/>
    <n v="140"/>
    <x v="29"/>
    <x v="29"/>
    <n v="0"/>
    <n v="255"/>
    <n v="0"/>
    <x v="0"/>
    <x v="0"/>
    <x v="3"/>
  </r>
  <r>
    <x v="10"/>
    <s v="COMFACA"/>
    <n v="145"/>
    <x v="30"/>
    <x v="30"/>
    <n v="217356"/>
    <n v="180985"/>
    <n v="211471"/>
    <x v="0"/>
    <x v="0"/>
    <x v="3"/>
  </r>
  <r>
    <x v="10"/>
    <s v="COMFACA"/>
    <n v="150"/>
    <x v="31"/>
    <x v="31"/>
    <n v="0"/>
    <n v="0"/>
    <n v="0"/>
    <x v="0"/>
    <x v="0"/>
    <x v="3"/>
  </r>
  <r>
    <x v="10"/>
    <s v="COMFACA"/>
    <n v="155"/>
    <x v="32"/>
    <x v="32"/>
    <n v="519510"/>
    <n v="2520242"/>
    <n v="255038"/>
    <x v="0"/>
    <x v="0"/>
    <x v="3"/>
  </r>
  <r>
    <x v="10"/>
    <s v="COMFACA"/>
    <n v="160"/>
    <x v="33"/>
    <x v="33"/>
    <n v="6170"/>
    <n v="50706"/>
    <n v="1720"/>
    <x v="0"/>
    <x v="0"/>
    <x v="3"/>
  </r>
  <r>
    <x v="10"/>
    <s v="COMFACA"/>
    <n v="165"/>
    <x v="34"/>
    <x v="34"/>
    <n v="-97923"/>
    <n v="-101358"/>
    <n v="-167192"/>
    <x v="0"/>
    <x v="0"/>
    <x v="3"/>
  </r>
  <r>
    <x v="10"/>
    <s v="COMFACA"/>
    <m/>
    <x v="35"/>
    <x v="35"/>
    <n v="4746855"/>
    <n v="6130004"/>
    <n v="2193986"/>
    <x v="1"/>
    <x v="1"/>
    <x v="1"/>
  </r>
  <r>
    <x v="10"/>
    <s v="COMFACA"/>
    <n v="170"/>
    <x v="36"/>
    <x v="36"/>
    <n v="0"/>
    <n v="0"/>
    <n v="0"/>
    <x v="0"/>
    <x v="0"/>
    <x v="4"/>
  </r>
  <r>
    <x v="10"/>
    <s v="COMFACA"/>
    <n v="175"/>
    <x v="37"/>
    <x v="37"/>
    <n v="0"/>
    <n v="0"/>
    <n v="0"/>
    <x v="0"/>
    <x v="0"/>
    <x v="4"/>
  </r>
  <r>
    <x v="10"/>
    <s v="COMFACA"/>
    <n v="180"/>
    <x v="38"/>
    <x v="38"/>
    <n v="0"/>
    <n v="0"/>
    <n v="0"/>
    <x v="0"/>
    <x v="0"/>
    <x v="4"/>
  </r>
  <r>
    <x v="10"/>
    <s v="COMFACA"/>
    <n v="185"/>
    <x v="39"/>
    <x v="39"/>
    <n v="0"/>
    <n v="0"/>
    <n v="0"/>
    <x v="0"/>
    <x v="0"/>
    <x v="4"/>
  </r>
  <r>
    <x v="10"/>
    <s v="COMFACA"/>
    <n v="190"/>
    <x v="40"/>
    <x v="40"/>
    <n v="0"/>
    <n v="0"/>
    <n v="0"/>
    <x v="0"/>
    <x v="0"/>
    <x v="4"/>
  </r>
  <r>
    <x v="10"/>
    <s v="COMFACA"/>
    <n v="195"/>
    <x v="41"/>
    <x v="41"/>
    <n v="268074"/>
    <n v="232854"/>
    <n v="253156"/>
    <x v="0"/>
    <x v="0"/>
    <x v="4"/>
  </r>
  <r>
    <x v="10"/>
    <s v="COMFACA"/>
    <n v="200"/>
    <x v="42"/>
    <x v="42"/>
    <n v="84789"/>
    <n v="84789"/>
    <n v="48660"/>
    <x v="0"/>
    <x v="0"/>
    <x v="4"/>
  </r>
  <r>
    <x v="10"/>
    <s v="COMFACA"/>
    <n v="205"/>
    <x v="43"/>
    <x v="43"/>
    <n v="0"/>
    <n v="0"/>
    <n v="0"/>
    <x v="0"/>
    <x v="0"/>
    <x v="4"/>
  </r>
  <r>
    <x v="10"/>
    <s v="COMFACA"/>
    <n v="210"/>
    <x v="44"/>
    <x v="44"/>
    <n v="0"/>
    <n v="0"/>
    <n v="0"/>
    <x v="0"/>
    <x v="0"/>
    <x v="4"/>
  </r>
  <r>
    <x v="10"/>
    <s v="COMFACA"/>
    <n v="215"/>
    <x v="45"/>
    <x v="45"/>
    <n v="0"/>
    <n v="0"/>
    <n v="0"/>
    <x v="0"/>
    <x v="0"/>
    <x v="4"/>
  </r>
  <r>
    <x v="10"/>
    <s v="COMFACA"/>
    <n v="220"/>
    <x v="46"/>
    <x v="46"/>
    <n v="0"/>
    <n v="0"/>
    <n v="0"/>
    <x v="0"/>
    <x v="0"/>
    <x v="4"/>
  </r>
  <r>
    <x v="10"/>
    <s v="COMFACA"/>
    <n v="225"/>
    <x v="47"/>
    <x v="47"/>
    <n v="0"/>
    <n v="0"/>
    <n v="0"/>
    <x v="0"/>
    <x v="0"/>
    <x v="4"/>
  </r>
  <r>
    <x v="10"/>
    <s v="COMFACA"/>
    <n v="230"/>
    <x v="48"/>
    <x v="48"/>
    <n v="5479"/>
    <n v="6579"/>
    <n v="5450"/>
    <x v="0"/>
    <x v="0"/>
    <x v="4"/>
  </r>
  <r>
    <x v="10"/>
    <s v="COMFACA"/>
    <n v="235"/>
    <x v="49"/>
    <x v="16"/>
    <n v="-16071"/>
    <n v="-17245"/>
    <n v="-14670"/>
    <x v="0"/>
    <x v="0"/>
    <x v="4"/>
  </r>
  <r>
    <x v="10"/>
    <s v="COMFACA"/>
    <m/>
    <x v="50"/>
    <x v="49"/>
    <n v="342271"/>
    <n v="306977"/>
    <n v="292596"/>
    <x v="1"/>
    <x v="1"/>
    <x v="1"/>
  </r>
  <r>
    <x v="10"/>
    <s v="COMFACA"/>
    <n v="240"/>
    <x v="51"/>
    <x v="50"/>
    <n v="41810"/>
    <n v="43238"/>
    <n v="39643"/>
    <x v="0"/>
    <x v="0"/>
    <x v="5"/>
  </r>
  <r>
    <x v="10"/>
    <s v="COMFACA"/>
    <n v="245"/>
    <x v="52"/>
    <x v="51"/>
    <n v="0"/>
    <n v="0"/>
    <n v="0"/>
    <x v="0"/>
    <x v="0"/>
    <x v="6"/>
  </r>
  <r>
    <x v="10"/>
    <s v="COMFACA"/>
    <n v="250"/>
    <x v="53"/>
    <x v="52"/>
    <n v="0"/>
    <n v="0"/>
    <n v="930478"/>
    <x v="0"/>
    <x v="0"/>
    <x v="6"/>
  </r>
  <r>
    <x v="10"/>
    <s v="COMFACA"/>
    <n v="251"/>
    <x v="54"/>
    <x v="53"/>
    <n v="0"/>
    <n v="0"/>
    <n v="745976"/>
    <x v="0"/>
    <x v="0"/>
    <x v="7"/>
  </r>
  <r>
    <x v="10"/>
    <s v="COMFACA"/>
    <m/>
    <x v="55"/>
    <x v="54"/>
    <n v="9157370"/>
    <n v="9521954"/>
    <n v="6090936"/>
    <x v="1"/>
    <x v="1"/>
    <x v="1"/>
  </r>
  <r>
    <x v="10"/>
    <s v="COMFACA"/>
    <m/>
    <x v="55"/>
    <x v="55"/>
    <m/>
    <m/>
    <m/>
    <x v="1"/>
    <x v="1"/>
    <x v="1"/>
  </r>
  <r>
    <x v="10"/>
    <s v="COMFACA"/>
    <m/>
    <x v="55"/>
    <x v="56"/>
    <m/>
    <m/>
    <m/>
    <x v="1"/>
    <x v="1"/>
    <x v="1"/>
  </r>
  <r>
    <x v="10"/>
    <s v="COMFACA"/>
    <n v="255"/>
    <x v="56"/>
    <x v="44"/>
    <n v="314832"/>
    <n v="314832"/>
    <n v="314832"/>
    <x v="0"/>
    <x v="2"/>
    <x v="8"/>
  </r>
  <r>
    <x v="10"/>
    <s v="COMFACA"/>
    <n v="260"/>
    <x v="57"/>
    <x v="57"/>
    <n v="3290295"/>
    <n v="866000"/>
    <n v="5856348"/>
    <x v="0"/>
    <x v="2"/>
    <x v="8"/>
  </r>
  <r>
    <x v="10"/>
    <s v="COMFACA"/>
    <n v="265"/>
    <x v="58"/>
    <x v="58"/>
    <n v="0"/>
    <n v="0"/>
    <n v="0"/>
    <x v="0"/>
    <x v="2"/>
    <x v="8"/>
  </r>
  <r>
    <x v="10"/>
    <s v="COMFACA"/>
    <m/>
    <x v="55"/>
    <x v="59"/>
    <n v="3605127"/>
    <n v="1180832"/>
    <n v="6171180"/>
    <x v="1"/>
    <x v="1"/>
    <x v="1"/>
  </r>
  <r>
    <x v="10"/>
    <s v="COMFACA"/>
    <n v="270"/>
    <x v="59"/>
    <x v="60"/>
    <n v="10346981"/>
    <n v="10082956"/>
    <n v="10435250"/>
    <x v="0"/>
    <x v="2"/>
    <x v="9"/>
  </r>
  <r>
    <x v="10"/>
    <s v="COMFACA"/>
    <n v="275"/>
    <x v="60"/>
    <x v="61"/>
    <n v="83911"/>
    <n v="82671"/>
    <n v="84751"/>
    <x v="0"/>
    <x v="2"/>
    <x v="9"/>
  </r>
  <r>
    <x v="10"/>
    <s v="COMFACA"/>
    <n v="280"/>
    <x v="61"/>
    <x v="62"/>
    <n v="1661162"/>
    <n v="1650183"/>
    <n v="1714801"/>
    <x v="0"/>
    <x v="2"/>
    <x v="9"/>
  </r>
  <r>
    <x v="10"/>
    <s v="COMFACA"/>
    <n v="285"/>
    <x v="62"/>
    <x v="63"/>
    <n v="538533"/>
    <n v="567301"/>
    <n v="516881"/>
    <x v="0"/>
    <x v="2"/>
    <x v="9"/>
  </r>
  <r>
    <x v="10"/>
    <s v="COMFACA"/>
    <n v="290"/>
    <x v="63"/>
    <x v="64"/>
    <n v="33389"/>
    <n v="33389"/>
    <n v="26852"/>
    <x v="0"/>
    <x v="2"/>
    <x v="9"/>
  </r>
  <r>
    <x v="10"/>
    <s v="COMFACA"/>
    <n v="295"/>
    <x v="64"/>
    <x v="65"/>
    <n v="0"/>
    <n v="0"/>
    <n v="0"/>
    <x v="0"/>
    <x v="2"/>
    <x v="9"/>
  </r>
  <r>
    <x v="10"/>
    <s v="COMFACA"/>
    <n v="300"/>
    <x v="65"/>
    <x v="66"/>
    <n v="149700"/>
    <n v="149700"/>
    <n v="149700"/>
    <x v="0"/>
    <x v="2"/>
    <x v="9"/>
  </r>
  <r>
    <x v="10"/>
    <s v="COMFACA"/>
    <n v="305"/>
    <x v="66"/>
    <x v="67"/>
    <n v="0"/>
    <n v="0"/>
    <n v="0"/>
    <x v="0"/>
    <x v="2"/>
    <x v="9"/>
  </r>
  <r>
    <x v="10"/>
    <s v="COMFACA"/>
    <n v="310"/>
    <x v="67"/>
    <x v="68"/>
    <n v="0"/>
    <n v="0"/>
    <n v="0"/>
    <x v="0"/>
    <x v="2"/>
    <x v="9"/>
  </r>
  <r>
    <x v="10"/>
    <s v="COMFACA"/>
    <n v="315"/>
    <x v="68"/>
    <x v="69"/>
    <n v="0"/>
    <n v="0"/>
    <n v="0"/>
    <x v="0"/>
    <x v="2"/>
    <x v="9"/>
  </r>
  <r>
    <x v="10"/>
    <s v="COMFACA"/>
    <n v="320"/>
    <x v="69"/>
    <x v="43"/>
    <n v="0"/>
    <n v="0"/>
    <n v="0"/>
    <x v="0"/>
    <x v="2"/>
    <x v="9"/>
  </r>
  <r>
    <x v="10"/>
    <s v="COMFACA"/>
    <n v="325"/>
    <x v="70"/>
    <x v="70"/>
    <n v="0"/>
    <n v="0"/>
    <n v="0"/>
    <x v="0"/>
    <x v="2"/>
    <x v="9"/>
  </r>
  <r>
    <x v="10"/>
    <s v="COMFACA"/>
    <n v="330"/>
    <x v="71"/>
    <x v="71"/>
    <n v="-5511783"/>
    <n v="-5068266"/>
    <n v="-5857542"/>
    <x v="0"/>
    <x v="2"/>
    <x v="9"/>
  </r>
  <r>
    <x v="10"/>
    <s v="COMFACA"/>
    <n v="335"/>
    <x v="72"/>
    <x v="72"/>
    <n v="0"/>
    <n v="0"/>
    <n v="0"/>
    <x v="0"/>
    <x v="2"/>
    <x v="9"/>
  </r>
  <r>
    <x v="10"/>
    <s v="COMFACA"/>
    <n v="340"/>
    <x v="73"/>
    <x v="16"/>
    <n v="0"/>
    <n v="0"/>
    <n v="0"/>
    <x v="0"/>
    <x v="2"/>
    <x v="9"/>
  </r>
  <r>
    <x v="10"/>
    <s v="COMFACA"/>
    <m/>
    <x v="55"/>
    <x v="73"/>
    <n v="7301893"/>
    <n v="7497934"/>
    <n v="7070693"/>
    <x v="1"/>
    <x v="1"/>
    <x v="1"/>
  </r>
  <r>
    <x v="10"/>
    <s v="COMFACA"/>
    <m/>
    <x v="74"/>
    <x v="74"/>
    <n v="10907020"/>
    <n v="8678766"/>
    <n v="13241873"/>
    <x v="1"/>
    <x v="1"/>
    <x v="1"/>
  </r>
  <r>
    <x v="10"/>
    <s v="COMFACA"/>
    <n v="345"/>
    <x v="75"/>
    <x v="75"/>
    <n v="0"/>
    <n v="0"/>
    <n v="0"/>
    <x v="0"/>
    <x v="3"/>
    <x v="10"/>
  </r>
  <r>
    <x v="10"/>
    <s v="COMFACA"/>
    <n v="350"/>
    <x v="76"/>
    <x v="76"/>
    <n v="0"/>
    <n v="0"/>
    <n v="0"/>
    <x v="0"/>
    <x v="3"/>
    <x v="10"/>
  </r>
  <r>
    <x v="10"/>
    <s v="COMFACA"/>
    <n v="355"/>
    <x v="77"/>
    <x v="77"/>
    <n v="0"/>
    <n v="0"/>
    <n v="0"/>
    <x v="0"/>
    <x v="3"/>
    <x v="10"/>
  </r>
  <r>
    <x v="10"/>
    <s v="COMFACA"/>
    <n v="360"/>
    <x v="78"/>
    <x v="78"/>
    <n v="0"/>
    <n v="0"/>
    <n v="0"/>
    <x v="0"/>
    <x v="3"/>
    <x v="10"/>
  </r>
  <r>
    <x v="10"/>
    <s v="COMFACA"/>
    <n v="365"/>
    <x v="79"/>
    <x v="79"/>
    <n v="0"/>
    <n v="0"/>
    <n v="0"/>
    <x v="0"/>
    <x v="3"/>
    <x v="10"/>
  </r>
  <r>
    <x v="10"/>
    <s v="COMFACA"/>
    <n v="370"/>
    <x v="80"/>
    <x v="80"/>
    <n v="0"/>
    <n v="0"/>
    <n v="0"/>
    <x v="0"/>
    <x v="3"/>
    <x v="10"/>
  </r>
  <r>
    <x v="10"/>
    <s v="COMFACA"/>
    <n v="375"/>
    <x v="81"/>
    <x v="72"/>
    <n v="0"/>
    <n v="0"/>
    <n v="0"/>
    <x v="0"/>
    <x v="3"/>
    <x v="10"/>
  </r>
  <r>
    <x v="10"/>
    <s v="COMFACA"/>
    <m/>
    <x v="82"/>
    <x v="81"/>
    <n v="0"/>
    <n v="0"/>
    <n v="0"/>
    <x v="1"/>
    <x v="1"/>
    <x v="1"/>
  </r>
  <r>
    <x v="10"/>
    <s v="COMFACA"/>
    <n v="380"/>
    <x v="51"/>
    <x v="82"/>
    <n v="0"/>
    <n v="0"/>
    <n v="0"/>
    <x v="0"/>
    <x v="4"/>
    <x v="11"/>
  </r>
  <r>
    <x v="10"/>
    <s v="COMFACA"/>
    <n v="385"/>
    <x v="83"/>
    <x v="83"/>
    <n v="0"/>
    <n v="0"/>
    <n v="0"/>
    <x v="0"/>
    <x v="4"/>
    <x v="11"/>
  </r>
  <r>
    <x v="10"/>
    <s v="COMFACA"/>
    <n v="390"/>
    <x v="84"/>
    <x v="84"/>
    <n v="0"/>
    <n v="0"/>
    <n v="0"/>
    <x v="0"/>
    <x v="4"/>
    <x v="11"/>
  </r>
  <r>
    <x v="10"/>
    <s v="COMFACA"/>
    <m/>
    <x v="85"/>
    <x v="85"/>
    <n v="0"/>
    <n v="0"/>
    <n v="0"/>
    <x v="1"/>
    <x v="1"/>
    <x v="1"/>
  </r>
  <r>
    <x v="10"/>
    <s v="COMFACA"/>
    <n v="395"/>
    <x v="86"/>
    <x v="86"/>
    <n v="204735"/>
    <n v="203145"/>
    <n v="204735"/>
    <x v="0"/>
    <x v="5"/>
    <x v="12"/>
  </r>
  <r>
    <x v="10"/>
    <s v="COMFACA"/>
    <n v="400"/>
    <x v="52"/>
    <x v="87"/>
    <n v="4557790"/>
    <n v="3753851"/>
    <n v="4564575"/>
    <x v="0"/>
    <x v="5"/>
    <x v="12"/>
  </r>
  <r>
    <x v="10"/>
    <s v="COMFACA"/>
    <n v="405"/>
    <x v="53"/>
    <x v="52"/>
    <n v="1008974"/>
    <n v="912985"/>
    <n v="0"/>
    <x v="0"/>
    <x v="5"/>
    <x v="12"/>
  </r>
  <r>
    <x v="10"/>
    <s v="COMFACA"/>
    <n v="406"/>
    <x v="54"/>
    <x v="53"/>
    <n v="0"/>
    <n v="0"/>
    <n v="0"/>
    <x v="0"/>
    <x v="5"/>
    <x v="12"/>
  </r>
  <r>
    <x v="10"/>
    <s v="COMFACA"/>
    <n v="410"/>
    <x v="17"/>
    <x v="88"/>
    <n v="6897"/>
    <n v="6728"/>
    <n v="50249"/>
    <x v="0"/>
    <x v="5"/>
    <x v="12"/>
  </r>
  <r>
    <x v="10"/>
    <s v="COMFACA"/>
    <n v="415"/>
    <x v="35"/>
    <x v="89"/>
    <n v="931043"/>
    <n v="873492"/>
    <n v="1815900"/>
    <x v="0"/>
    <x v="5"/>
    <x v="12"/>
  </r>
  <r>
    <x v="10"/>
    <s v="COMFACA"/>
    <n v="420"/>
    <x v="87"/>
    <x v="90"/>
    <n v="380"/>
    <n v="380"/>
    <n v="0"/>
    <x v="0"/>
    <x v="5"/>
    <x v="12"/>
  </r>
  <r>
    <x v="10"/>
    <s v="COMFACA"/>
    <n v="425"/>
    <x v="88"/>
    <x v="91"/>
    <n v="0"/>
    <n v="0"/>
    <n v="0"/>
    <x v="0"/>
    <x v="5"/>
    <x v="12"/>
  </r>
  <r>
    <x v="10"/>
    <s v="COMFACA"/>
    <m/>
    <x v="89"/>
    <x v="92"/>
    <n v="6709819"/>
    <n v="5750581"/>
    <n v="6635459"/>
    <x v="1"/>
    <x v="1"/>
    <x v="1"/>
  </r>
  <r>
    <x v="10"/>
    <s v="COMFACA"/>
    <m/>
    <x v="55"/>
    <x v="93"/>
    <m/>
    <m/>
    <m/>
    <x v="1"/>
    <x v="1"/>
    <x v="1"/>
  </r>
  <r>
    <x v="10"/>
    <s v="COMFACA"/>
    <n v="430"/>
    <x v="90"/>
    <x v="94"/>
    <n v="26573"/>
    <n v="26555"/>
    <n v="26607"/>
    <x v="0"/>
    <x v="6"/>
    <x v="13"/>
  </r>
  <r>
    <x v="10"/>
    <s v="COMFACA"/>
    <n v="435"/>
    <x v="91"/>
    <x v="95"/>
    <n v="3329951"/>
    <n v="3329951"/>
    <n v="3329951"/>
    <x v="0"/>
    <x v="6"/>
    <x v="13"/>
  </r>
  <r>
    <x v="10"/>
    <s v="COMFACA"/>
    <n v="440"/>
    <x v="92"/>
    <x v="96"/>
    <n v="0"/>
    <n v="0"/>
    <n v="0"/>
    <x v="0"/>
    <x v="6"/>
    <x v="13"/>
  </r>
  <r>
    <x v="10"/>
    <s v="COMFACA"/>
    <m/>
    <x v="93"/>
    <x v="97"/>
    <n v="3356524"/>
    <n v="3356506"/>
    <n v="3356558"/>
    <x v="1"/>
    <x v="1"/>
    <x v="1"/>
  </r>
  <r>
    <x v="10"/>
    <s v="COMFACA"/>
    <m/>
    <x v="94"/>
    <x v="98"/>
    <n v="30130733"/>
    <n v="27307807"/>
    <n v="29324826"/>
    <x v="1"/>
    <x v="1"/>
    <x v="1"/>
  </r>
  <r>
    <x v="10"/>
    <s v="COMFACA"/>
    <m/>
    <x v="55"/>
    <x v="99"/>
    <m/>
    <m/>
    <m/>
    <x v="1"/>
    <x v="1"/>
    <x v="1"/>
  </r>
  <r>
    <x v="10"/>
    <s v="COMFACA"/>
    <m/>
    <x v="55"/>
    <x v="100"/>
    <m/>
    <m/>
    <m/>
    <x v="1"/>
    <x v="1"/>
    <x v="1"/>
  </r>
  <r>
    <x v="10"/>
    <s v="COMFACA"/>
    <n v="445"/>
    <x v="95"/>
    <x v="101"/>
    <n v="99958"/>
    <n v="112655"/>
    <n v="4963888"/>
    <x v="2"/>
    <x v="7"/>
    <x v="14"/>
  </r>
  <r>
    <x v="10"/>
    <s v="COMFACA"/>
    <m/>
    <x v="95"/>
    <x v="102"/>
    <n v="99958"/>
    <n v="112655"/>
    <n v="4963888"/>
    <x v="1"/>
    <x v="1"/>
    <x v="1"/>
  </r>
  <r>
    <x v="11"/>
    <s v="COMFACAUCA"/>
    <n v="5"/>
    <x v="0"/>
    <x v="0"/>
    <n v="145284.62625999999"/>
    <n v="80147.501999999993"/>
    <n v="83243.708599999998"/>
    <x v="0"/>
    <x v="0"/>
    <x v="0"/>
  </r>
  <r>
    <x v="11"/>
    <s v="COMFACAUCA"/>
    <n v="10"/>
    <x v="1"/>
    <x v="1"/>
    <n v="1173190.8326699999"/>
    <n v="596145.20189000003"/>
    <n v="770746.97924999997"/>
    <x v="0"/>
    <x v="0"/>
    <x v="0"/>
  </r>
  <r>
    <x v="11"/>
    <s v="COMFACAUCA"/>
    <n v="15"/>
    <x v="2"/>
    <x v="2"/>
    <n v="0"/>
    <n v="0"/>
    <n v="0"/>
    <x v="0"/>
    <x v="0"/>
    <x v="0"/>
  </r>
  <r>
    <x v="11"/>
    <s v="COMFACAUCA"/>
    <n v="20"/>
    <x v="3"/>
    <x v="3"/>
    <n v="1947909.31369"/>
    <n v="1842297.7660999999"/>
    <n v="762056.54757000005"/>
    <x v="0"/>
    <x v="0"/>
    <x v="0"/>
  </r>
  <r>
    <x v="11"/>
    <s v="COMFACAUCA"/>
    <m/>
    <x v="4"/>
    <x v="4"/>
    <n v="3266384.7726199999"/>
    <n v="2518590.4699900001"/>
    <n v="1616047.23542"/>
    <x v="1"/>
    <x v="1"/>
    <x v="1"/>
  </r>
  <r>
    <x v="11"/>
    <s v="COMFACAUCA"/>
    <n v="25"/>
    <x v="5"/>
    <x v="5"/>
    <n v="175797"/>
    <n v="175797"/>
    <n v="175797"/>
    <x v="0"/>
    <x v="0"/>
    <x v="2"/>
  </r>
  <r>
    <x v="11"/>
    <s v="COMFACAUCA"/>
    <n v="30"/>
    <x v="6"/>
    <x v="6"/>
    <n v="0"/>
    <n v="0"/>
    <n v="0"/>
    <x v="0"/>
    <x v="0"/>
    <x v="2"/>
  </r>
  <r>
    <x v="11"/>
    <s v="COMFACAUCA"/>
    <n v="35"/>
    <x v="7"/>
    <x v="7"/>
    <n v="0"/>
    <n v="0"/>
    <n v="0"/>
    <x v="0"/>
    <x v="0"/>
    <x v="2"/>
  </r>
  <r>
    <x v="11"/>
    <s v="COMFACAUCA"/>
    <n v="40"/>
    <x v="8"/>
    <x v="8"/>
    <n v="10032056.98514"/>
    <n v="10161972.173"/>
    <n v="11405189.861980001"/>
    <x v="0"/>
    <x v="0"/>
    <x v="2"/>
  </r>
  <r>
    <x v="11"/>
    <s v="COMFACAUCA"/>
    <n v="45"/>
    <x v="9"/>
    <x v="9"/>
    <n v="0"/>
    <n v="0"/>
    <n v="0"/>
    <x v="0"/>
    <x v="0"/>
    <x v="2"/>
  </r>
  <r>
    <x v="11"/>
    <s v="COMFACAUCA"/>
    <n v="50"/>
    <x v="10"/>
    <x v="10"/>
    <n v="0"/>
    <n v="0"/>
    <n v="0"/>
    <x v="0"/>
    <x v="0"/>
    <x v="2"/>
  </r>
  <r>
    <x v="11"/>
    <s v="COMFACAUCA"/>
    <n v="55"/>
    <x v="11"/>
    <x v="11"/>
    <n v="0"/>
    <n v="0"/>
    <n v="0"/>
    <x v="0"/>
    <x v="0"/>
    <x v="2"/>
  </r>
  <r>
    <x v="11"/>
    <s v="COMFACAUCA"/>
    <n v="60"/>
    <x v="12"/>
    <x v="12"/>
    <n v="0"/>
    <n v="0"/>
    <n v="0"/>
    <x v="0"/>
    <x v="0"/>
    <x v="2"/>
  </r>
  <r>
    <x v="11"/>
    <s v="COMFACAUCA"/>
    <n v="65"/>
    <x v="13"/>
    <x v="13"/>
    <n v="1522634.8138600001"/>
    <n v="1407904.32"/>
    <n v="1443812.5560000001"/>
    <x v="0"/>
    <x v="0"/>
    <x v="2"/>
  </r>
  <r>
    <x v="11"/>
    <s v="COMFACAUCA"/>
    <n v="70"/>
    <x v="14"/>
    <x v="14"/>
    <n v="0"/>
    <n v="0"/>
    <n v="0"/>
    <x v="0"/>
    <x v="0"/>
    <x v="2"/>
  </r>
  <r>
    <x v="11"/>
    <s v="COMFACAUCA"/>
    <n v="75"/>
    <x v="15"/>
    <x v="15"/>
    <n v="4967418.1908999998"/>
    <n v="4190386.3694099998"/>
    <n v="10054489.67334"/>
    <x v="0"/>
    <x v="0"/>
    <x v="2"/>
  </r>
  <r>
    <x v="11"/>
    <s v="COMFACAUCA"/>
    <n v="80"/>
    <x v="16"/>
    <x v="16"/>
    <n v="0"/>
    <n v="0"/>
    <n v="0"/>
    <x v="0"/>
    <x v="0"/>
    <x v="2"/>
  </r>
  <r>
    <x v="11"/>
    <s v="COMFACAUCA"/>
    <m/>
    <x v="17"/>
    <x v="17"/>
    <n v="16697906.989899999"/>
    <n v="15936059.862410001"/>
    <n v="23079289.091320001"/>
    <x v="1"/>
    <x v="1"/>
    <x v="1"/>
  </r>
  <r>
    <x v="11"/>
    <s v="COMFACAUCA"/>
    <n v="85"/>
    <x v="18"/>
    <x v="18"/>
    <n v="1655828.76189"/>
    <n v="1364611.33051"/>
    <n v="2757238.645"/>
    <x v="0"/>
    <x v="0"/>
    <x v="3"/>
  </r>
  <r>
    <x v="11"/>
    <s v="COMFACAUCA"/>
    <n v="90"/>
    <x v="19"/>
    <x v="19"/>
    <n v="759341.83970000001"/>
    <n v="643145.92338000005"/>
    <n v="1016618.0448"/>
    <x v="0"/>
    <x v="0"/>
    <x v="3"/>
  </r>
  <r>
    <x v="11"/>
    <s v="COMFACAUCA"/>
    <n v="95"/>
    <x v="20"/>
    <x v="20"/>
    <n v="0"/>
    <n v="0"/>
    <n v="0"/>
    <x v="0"/>
    <x v="0"/>
    <x v="3"/>
  </r>
  <r>
    <x v="11"/>
    <s v="COMFACAUCA"/>
    <n v="100"/>
    <x v="21"/>
    <x v="21"/>
    <n v="17196148.86076"/>
    <n v="14252112.95476"/>
    <n v="18549210.897879999"/>
    <x v="0"/>
    <x v="0"/>
    <x v="3"/>
  </r>
  <r>
    <x v="11"/>
    <s v="COMFACAUCA"/>
    <n v="105"/>
    <x v="22"/>
    <x v="22"/>
    <n v="0"/>
    <n v="0"/>
    <n v="0"/>
    <x v="0"/>
    <x v="0"/>
    <x v="3"/>
  </r>
  <r>
    <x v="11"/>
    <s v="COMFACAUCA"/>
    <n v="110"/>
    <x v="23"/>
    <x v="23"/>
    <n v="430418.90523999999"/>
    <n v="786222.39862999995"/>
    <n v="1279208.4204200001"/>
    <x v="0"/>
    <x v="0"/>
    <x v="3"/>
  </r>
  <r>
    <x v="11"/>
    <s v="COMFACAUCA"/>
    <n v="115"/>
    <x v="24"/>
    <x v="24"/>
    <n v="0"/>
    <n v="0"/>
    <n v="0"/>
    <x v="0"/>
    <x v="0"/>
    <x v="3"/>
  </r>
  <r>
    <x v="11"/>
    <s v="COMFACAUCA"/>
    <n v="120"/>
    <x v="25"/>
    <x v="25"/>
    <n v="0"/>
    <n v="0"/>
    <n v="0"/>
    <x v="0"/>
    <x v="0"/>
    <x v="3"/>
  </r>
  <r>
    <x v="11"/>
    <s v="COMFACAUCA"/>
    <n v="125"/>
    <x v="26"/>
    <x v="26"/>
    <n v="1008165.30774"/>
    <n v="786061.04276999994"/>
    <n v="877221.72837999999"/>
    <x v="0"/>
    <x v="0"/>
    <x v="3"/>
  </r>
  <r>
    <x v="11"/>
    <s v="COMFACAUCA"/>
    <n v="130"/>
    <x v="27"/>
    <x v="27"/>
    <n v="0"/>
    <n v="0"/>
    <n v="0"/>
    <x v="0"/>
    <x v="0"/>
    <x v="3"/>
  </r>
  <r>
    <x v="11"/>
    <s v="COMFACAUCA"/>
    <n v="135"/>
    <x v="28"/>
    <x v="28"/>
    <n v="30087.993470000001"/>
    <n v="1487563.4785"/>
    <n v="15275.22897"/>
    <x v="0"/>
    <x v="0"/>
    <x v="3"/>
  </r>
  <r>
    <x v="11"/>
    <s v="COMFACAUCA"/>
    <n v="140"/>
    <x v="29"/>
    <x v="29"/>
    <n v="589.529"/>
    <n v="2191014.71478"/>
    <n v="15620.29"/>
    <x v="0"/>
    <x v="0"/>
    <x v="3"/>
  </r>
  <r>
    <x v="11"/>
    <s v="COMFACAUCA"/>
    <n v="145"/>
    <x v="30"/>
    <x v="30"/>
    <n v="1019663.52066"/>
    <n v="1018052.85745"/>
    <n v="879079.87690000003"/>
    <x v="0"/>
    <x v="0"/>
    <x v="3"/>
  </r>
  <r>
    <x v="11"/>
    <s v="COMFACAUCA"/>
    <n v="150"/>
    <x v="31"/>
    <x v="31"/>
    <n v="2442.4319999999998"/>
    <n v="2971.598"/>
    <n v="0"/>
    <x v="0"/>
    <x v="0"/>
    <x v="3"/>
  </r>
  <r>
    <x v="11"/>
    <s v="COMFACAUCA"/>
    <n v="155"/>
    <x v="32"/>
    <x v="32"/>
    <n v="2613003.12109"/>
    <n v="746982.59383000003"/>
    <n v="4058591.4542100001"/>
    <x v="0"/>
    <x v="0"/>
    <x v="3"/>
  </r>
  <r>
    <x v="11"/>
    <s v="COMFACAUCA"/>
    <n v="160"/>
    <x v="33"/>
    <x v="33"/>
    <n v="65948.590769999995"/>
    <n v="169169.69318999999"/>
    <n v="108570.21982"/>
    <x v="0"/>
    <x v="0"/>
    <x v="3"/>
  </r>
  <r>
    <x v="11"/>
    <s v="COMFACAUCA"/>
    <n v="165"/>
    <x v="34"/>
    <x v="34"/>
    <n v="-973407.41755999997"/>
    <n v="-735607.66527999996"/>
    <n v="-1654341.20609"/>
    <x v="0"/>
    <x v="0"/>
    <x v="3"/>
  </r>
  <r>
    <x v="11"/>
    <s v="COMFACAUCA"/>
    <m/>
    <x v="35"/>
    <x v="35"/>
    <n v="23808231.444759995"/>
    <n v="22712300.920520004"/>
    <n v="27902293.600289989"/>
    <x v="1"/>
    <x v="1"/>
    <x v="1"/>
  </r>
  <r>
    <x v="11"/>
    <s v="COMFACAUCA"/>
    <n v="170"/>
    <x v="36"/>
    <x v="36"/>
    <n v="0"/>
    <n v="0"/>
    <n v="0"/>
    <x v="0"/>
    <x v="0"/>
    <x v="4"/>
  </r>
  <r>
    <x v="11"/>
    <s v="COMFACAUCA"/>
    <n v="175"/>
    <x v="37"/>
    <x v="37"/>
    <n v="0"/>
    <n v="0"/>
    <n v="0"/>
    <x v="0"/>
    <x v="0"/>
    <x v="4"/>
  </r>
  <r>
    <x v="11"/>
    <s v="COMFACAUCA"/>
    <n v="180"/>
    <x v="38"/>
    <x v="38"/>
    <n v="0"/>
    <n v="0"/>
    <n v="0"/>
    <x v="0"/>
    <x v="0"/>
    <x v="4"/>
  </r>
  <r>
    <x v="11"/>
    <s v="COMFACAUCA"/>
    <n v="185"/>
    <x v="39"/>
    <x v="39"/>
    <n v="0"/>
    <n v="0"/>
    <n v="0"/>
    <x v="0"/>
    <x v="0"/>
    <x v="4"/>
  </r>
  <r>
    <x v="11"/>
    <s v="COMFACAUCA"/>
    <n v="190"/>
    <x v="40"/>
    <x v="40"/>
    <n v="0"/>
    <n v="0"/>
    <n v="0"/>
    <x v="0"/>
    <x v="0"/>
    <x v="4"/>
  </r>
  <r>
    <x v="11"/>
    <s v="COMFACAUCA"/>
    <n v="195"/>
    <x v="41"/>
    <x v="41"/>
    <n v="1635"/>
    <n v="3402.66"/>
    <n v="2832.6"/>
    <x v="0"/>
    <x v="0"/>
    <x v="4"/>
  </r>
  <r>
    <x v="11"/>
    <s v="COMFACAUCA"/>
    <n v="200"/>
    <x v="42"/>
    <x v="42"/>
    <n v="0"/>
    <n v="0"/>
    <n v="0"/>
    <x v="0"/>
    <x v="0"/>
    <x v="4"/>
  </r>
  <r>
    <x v="11"/>
    <s v="COMFACAUCA"/>
    <n v="205"/>
    <x v="43"/>
    <x v="43"/>
    <n v="0"/>
    <n v="0"/>
    <n v="0"/>
    <x v="0"/>
    <x v="0"/>
    <x v="4"/>
  </r>
  <r>
    <x v="11"/>
    <s v="COMFACAUCA"/>
    <n v="210"/>
    <x v="44"/>
    <x v="44"/>
    <n v="6633283.0539999995"/>
    <n v="6632365"/>
    <n v="6633283.0539999995"/>
    <x v="0"/>
    <x v="0"/>
    <x v="4"/>
  </r>
  <r>
    <x v="11"/>
    <s v="COMFACAUCA"/>
    <n v="215"/>
    <x v="45"/>
    <x v="45"/>
    <n v="85766.822140000004"/>
    <n v="86815.954880000005"/>
    <n v="79643.61133"/>
    <x v="0"/>
    <x v="0"/>
    <x v="4"/>
  </r>
  <r>
    <x v="11"/>
    <s v="COMFACAUCA"/>
    <n v="220"/>
    <x v="46"/>
    <x v="46"/>
    <n v="0"/>
    <n v="0"/>
    <n v="0"/>
    <x v="0"/>
    <x v="0"/>
    <x v="4"/>
  </r>
  <r>
    <x v="11"/>
    <s v="COMFACAUCA"/>
    <n v="225"/>
    <x v="47"/>
    <x v="47"/>
    <n v="0"/>
    <n v="0"/>
    <n v="0"/>
    <x v="0"/>
    <x v="0"/>
    <x v="4"/>
  </r>
  <r>
    <x v="11"/>
    <s v="COMFACAUCA"/>
    <n v="230"/>
    <x v="48"/>
    <x v="48"/>
    <n v="0"/>
    <n v="0"/>
    <n v="0"/>
    <x v="0"/>
    <x v="0"/>
    <x v="4"/>
  </r>
  <r>
    <x v="11"/>
    <s v="COMFACAUCA"/>
    <n v="235"/>
    <x v="49"/>
    <x v="16"/>
    <n v="0"/>
    <n v="0"/>
    <n v="0"/>
    <x v="0"/>
    <x v="0"/>
    <x v="4"/>
  </r>
  <r>
    <x v="11"/>
    <s v="COMFACAUCA"/>
    <m/>
    <x v="50"/>
    <x v="49"/>
    <n v="6720684.8761399994"/>
    <n v="6722583.6148800002"/>
    <n v="6715759.2653299989"/>
    <x v="1"/>
    <x v="1"/>
    <x v="1"/>
  </r>
  <r>
    <x v="11"/>
    <s v="COMFACAUCA"/>
    <n v="240"/>
    <x v="51"/>
    <x v="50"/>
    <n v="23047.86234"/>
    <n v="80591.296910000005"/>
    <n v="73963.462809999997"/>
    <x v="0"/>
    <x v="0"/>
    <x v="5"/>
  </r>
  <r>
    <x v="11"/>
    <s v="COMFACAUCA"/>
    <n v="245"/>
    <x v="52"/>
    <x v="51"/>
    <n v="0"/>
    <n v="0"/>
    <n v="0"/>
    <x v="0"/>
    <x v="0"/>
    <x v="6"/>
  </r>
  <r>
    <x v="11"/>
    <s v="COMFACAUCA"/>
    <n v="250"/>
    <x v="53"/>
    <x v="52"/>
    <n v="0"/>
    <n v="0"/>
    <n v="0"/>
    <x v="0"/>
    <x v="0"/>
    <x v="6"/>
  </r>
  <r>
    <x v="11"/>
    <s v="COMFACAUCA"/>
    <n v="251"/>
    <x v="54"/>
    <x v="53"/>
    <n v="0"/>
    <n v="0"/>
    <n v="0"/>
    <x v="0"/>
    <x v="0"/>
    <x v="7"/>
  </r>
  <r>
    <x v="11"/>
    <s v="COMFACAUCA"/>
    <m/>
    <x v="55"/>
    <x v="54"/>
    <n v="50516255.945759997"/>
    <n v="47970126.164710008"/>
    <n v="59387352.655169994"/>
    <x v="1"/>
    <x v="1"/>
    <x v="1"/>
  </r>
  <r>
    <x v="11"/>
    <s v="COMFACAUCA"/>
    <m/>
    <x v="55"/>
    <x v="55"/>
    <m/>
    <m/>
    <m/>
    <x v="1"/>
    <x v="1"/>
    <x v="1"/>
  </r>
  <r>
    <x v="11"/>
    <s v="COMFACAUCA"/>
    <m/>
    <x v="55"/>
    <x v="56"/>
    <m/>
    <m/>
    <m/>
    <x v="1"/>
    <x v="1"/>
    <x v="1"/>
  </r>
  <r>
    <x v="11"/>
    <s v="COMFACAUCA"/>
    <n v="255"/>
    <x v="56"/>
    <x v="44"/>
    <n v="7653311.1317800004"/>
    <n v="6371681.8311799997"/>
    <n v="8167759.4097800003"/>
    <x v="0"/>
    <x v="2"/>
    <x v="8"/>
  </r>
  <r>
    <x v="11"/>
    <s v="COMFACAUCA"/>
    <n v="260"/>
    <x v="57"/>
    <x v="57"/>
    <n v="917489.02271000005"/>
    <n v="418851.59769999998"/>
    <n v="352296.25255999999"/>
    <x v="0"/>
    <x v="2"/>
    <x v="8"/>
  </r>
  <r>
    <x v="11"/>
    <s v="COMFACAUCA"/>
    <n v="265"/>
    <x v="58"/>
    <x v="58"/>
    <n v="0"/>
    <n v="0"/>
    <n v="0"/>
    <x v="0"/>
    <x v="2"/>
    <x v="8"/>
  </r>
  <r>
    <x v="11"/>
    <s v="COMFACAUCA"/>
    <m/>
    <x v="55"/>
    <x v="59"/>
    <n v="8570800.1544899996"/>
    <n v="6790533.4288799996"/>
    <n v="8520055.6623400003"/>
    <x v="1"/>
    <x v="1"/>
    <x v="1"/>
  </r>
  <r>
    <x v="11"/>
    <s v="COMFACAUCA"/>
    <n v="270"/>
    <x v="59"/>
    <x v="60"/>
    <n v="54623802.620679997"/>
    <n v="49238258.618009999"/>
    <n v="56981044.69359"/>
    <x v="0"/>
    <x v="2"/>
    <x v="9"/>
  </r>
  <r>
    <x v="11"/>
    <s v="COMFACAUCA"/>
    <n v="275"/>
    <x v="60"/>
    <x v="61"/>
    <n v="1570793.9879999999"/>
    <n v="1539929.1640000001"/>
    <n v="1753903.59345"/>
    <x v="0"/>
    <x v="2"/>
    <x v="9"/>
  </r>
  <r>
    <x v="11"/>
    <s v="COMFACAUCA"/>
    <n v="280"/>
    <x v="61"/>
    <x v="62"/>
    <n v="4846143.1370799998"/>
    <n v="4618421.7110000001"/>
    <n v="5327252.65955"/>
    <x v="0"/>
    <x v="2"/>
    <x v="9"/>
  </r>
  <r>
    <x v="11"/>
    <s v="COMFACAUCA"/>
    <n v="285"/>
    <x v="62"/>
    <x v="63"/>
    <n v="2529149.0854600002"/>
    <n v="2223684.9700000002"/>
    <n v="2871590.1632400001"/>
    <x v="0"/>
    <x v="2"/>
    <x v="9"/>
  </r>
  <r>
    <x v="11"/>
    <s v="COMFACAUCA"/>
    <n v="290"/>
    <x v="63"/>
    <x v="64"/>
    <n v="976393.20799999998"/>
    <n v="939636.30200000003"/>
    <n v="994052.65549000003"/>
    <x v="0"/>
    <x v="2"/>
    <x v="9"/>
  </r>
  <r>
    <x v="11"/>
    <s v="COMFACAUCA"/>
    <n v="295"/>
    <x v="64"/>
    <x v="65"/>
    <n v="0"/>
    <n v="0"/>
    <n v="0"/>
    <x v="0"/>
    <x v="2"/>
    <x v="9"/>
  </r>
  <r>
    <x v="11"/>
    <s v="COMFACAUCA"/>
    <n v="300"/>
    <x v="65"/>
    <x v="66"/>
    <n v="495964.71299000003"/>
    <n v="495838.864"/>
    <n v="563814.23907000001"/>
    <x v="0"/>
    <x v="2"/>
    <x v="9"/>
  </r>
  <r>
    <x v="11"/>
    <s v="COMFACAUCA"/>
    <n v="305"/>
    <x v="66"/>
    <x v="67"/>
    <n v="0"/>
    <n v="0"/>
    <n v="0"/>
    <x v="0"/>
    <x v="2"/>
    <x v="9"/>
  </r>
  <r>
    <x v="11"/>
    <s v="COMFACAUCA"/>
    <n v="310"/>
    <x v="67"/>
    <x v="68"/>
    <n v="0"/>
    <n v="0"/>
    <n v="0"/>
    <x v="0"/>
    <x v="2"/>
    <x v="9"/>
  </r>
  <r>
    <x v="11"/>
    <s v="COMFACAUCA"/>
    <n v="315"/>
    <x v="68"/>
    <x v="69"/>
    <n v="0"/>
    <n v="0"/>
    <n v="0"/>
    <x v="0"/>
    <x v="2"/>
    <x v="9"/>
  </r>
  <r>
    <x v="11"/>
    <s v="COMFACAUCA"/>
    <n v="320"/>
    <x v="69"/>
    <x v="43"/>
    <n v="0"/>
    <n v="0"/>
    <n v="0"/>
    <x v="0"/>
    <x v="2"/>
    <x v="9"/>
  </r>
  <r>
    <x v="11"/>
    <s v="COMFACAUCA"/>
    <n v="325"/>
    <x v="70"/>
    <x v="70"/>
    <n v="0"/>
    <n v="0"/>
    <n v="0"/>
    <x v="0"/>
    <x v="2"/>
    <x v="9"/>
  </r>
  <r>
    <x v="11"/>
    <s v="COMFACAUCA"/>
    <n v="330"/>
    <x v="71"/>
    <x v="71"/>
    <n v="-20388569.013099998"/>
    <n v="-17508012.674959999"/>
    <n v="-23127097.77885"/>
    <x v="0"/>
    <x v="2"/>
    <x v="9"/>
  </r>
  <r>
    <x v="11"/>
    <s v="COMFACAUCA"/>
    <n v="335"/>
    <x v="72"/>
    <x v="72"/>
    <n v="0"/>
    <n v="0"/>
    <n v="0"/>
    <x v="0"/>
    <x v="2"/>
    <x v="9"/>
  </r>
  <r>
    <x v="11"/>
    <s v="COMFACAUCA"/>
    <n v="340"/>
    <x v="73"/>
    <x v="16"/>
    <n v="-120404.39505000001"/>
    <n v="-120404.39505000001"/>
    <n v="0"/>
    <x v="0"/>
    <x v="2"/>
    <x v="9"/>
  </r>
  <r>
    <x v="11"/>
    <s v="COMFACAUCA"/>
    <m/>
    <x v="55"/>
    <x v="73"/>
    <n v="44533273.344059996"/>
    <n v="41427352.559000008"/>
    <n v="45364560.225539997"/>
    <x v="1"/>
    <x v="1"/>
    <x v="1"/>
  </r>
  <r>
    <x v="11"/>
    <s v="COMFACAUCA"/>
    <m/>
    <x v="74"/>
    <x v="74"/>
    <n v="53104073.498549998"/>
    <n v="48217885.987880006"/>
    <n v="53884615.887879997"/>
    <x v="1"/>
    <x v="1"/>
    <x v="1"/>
  </r>
  <r>
    <x v="11"/>
    <s v="COMFACAUCA"/>
    <n v="345"/>
    <x v="75"/>
    <x v="75"/>
    <n v="0"/>
    <n v="0"/>
    <n v="0"/>
    <x v="0"/>
    <x v="3"/>
    <x v="10"/>
  </r>
  <r>
    <x v="11"/>
    <s v="COMFACAUCA"/>
    <n v="350"/>
    <x v="76"/>
    <x v="76"/>
    <n v="0"/>
    <n v="0"/>
    <n v="0"/>
    <x v="0"/>
    <x v="3"/>
    <x v="10"/>
  </r>
  <r>
    <x v="11"/>
    <s v="COMFACAUCA"/>
    <n v="355"/>
    <x v="77"/>
    <x v="77"/>
    <n v="0"/>
    <n v="0"/>
    <n v="0"/>
    <x v="0"/>
    <x v="3"/>
    <x v="10"/>
  </r>
  <r>
    <x v="11"/>
    <s v="COMFACAUCA"/>
    <n v="360"/>
    <x v="78"/>
    <x v="78"/>
    <n v="0"/>
    <n v="0"/>
    <n v="0"/>
    <x v="0"/>
    <x v="3"/>
    <x v="10"/>
  </r>
  <r>
    <x v="11"/>
    <s v="COMFACAUCA"/>
    <n v="365"/>
    <x v="79"/>
    <x v="79"/>
    <n v="0"/>
    <n v="0"/>
    <n v="0"/>
    <x v="0"/>
    <x v="3"/>
    <x v="10"/>
  </r>
  <r>
    <x v="11"/>
    <s v="COMFACAUCA"/>
    <n v="370"/>
    <x v="80"/>
    <x v="80"/>
    <n v="323184.02510000003"/>
    <n v="0"/>
    <n v="352155.87209000002"/>
    <x v="0"/>
    <x v="3"/>
    <x v="10"/>
  </r>
  <r>
    <x v="11"/>
    <s v="COMFACAUCA"/>
    <n v="375"/>
    <x v="81"/>
    <x v="72"/>
    <n v="0"/>
    <n v="0"/>
    <n v="-84832.71862"/>
    <x v="0"/>
    <x v="3"/>
    <x v="10"/>
  </r>
  <r>
    <x v="11"/>
    <s v="COMFACAUCA"/>
    <m/>
    <x v="82"/>
    <x v="81"/>
    <n v="323184.02510000003"/>
    <n v="0"/>
    <n v="267323.15347000002"/>
    <x v="1"/>
    <x v="1"/>
    <x v="1"/>
  </r>
  <r>
    <x v="11"/>
    <s v="COMFACAUCA"/>
    <n v="380"/>
    <x v="51"/>
    <x v="82"/>
    <n v="0"/>
    <n v="0"/>
    <n v="0"/>
    <x v="0"/>
    <x v="4"/>
    <x v="11"/>
  </r>
  <r>
    <x v="11"/>
    <s v="COMFACAUCA"/>
    <n v="385"/>
    <x v="83"/>
    <x v="83"/>
    <n v="891191.94348999998"/>
    <n v="1270250.6242899999"/>
    <n v="478798.86719000002"/>
    <x v="0"/>
    <x v="4"/>
    <x v="11"/>
  </r>
  <r>
    <x v="11"/>
    <s v="COMFACAUCA"/>
    <n v="390"/>
    <x v="84"/>
    <x v="84"/>
    <n v="0"/>
    <n v="0"/>
    <n v="0"/>
    <x v="0"/>
    <x v="4"/>
    <x v="11"/>
  </r>
  <r>
    <x v="11"/>
    <s v="COMFACAUCA"/>
    <m/>
    <x v="85"/>
    <x v="85"/>
    <n v="891191.94348999998"/>
    <n v="1270250.6242899999"/>
    <n v="478798.86719000002"/>
    <x v="1"/>
    <x v="1"/>
    <x v="1"/>
  </r>
  <r>
    <x v="11"/>
    <s v="COMFACAUCA"/>
    <n v="395"/>
    <x v="86"/>
    <x v="86"/>
    <n v="0"/>
    <n v="0"/>
    <n v="0"/>
    <x v="0"/>
    <x v="5"/>
    <x v="12"/>
  </r>
  <r>
    <x v="11"/>
    <s v="COMFACAUCA"/>
    <n v="400"/>
    <x v="52"/>
    <x v="87"/>
    <n v="12415387.22538"/>
    <n v="8971301.0150300004"/>
    <n v="15715966.80651"/>
    <x v="0"/>
    <x v="5"/>
    <x v="12"/>
  </r>
  <r>
    <x v="11"/>
    <s v="COMFACAUCA"/>
    <n v="405"/>
    <x v="53"/>
    <x v="52"/>
    <n v="148315.57235999999"/>
    <n v="884312.88153000001"/>
    <n v="125586.04902999999"/>
    <x v="0"/>
    <x v="5"/>
    <x v="12"/>
  </r>
  <r>
    <x v="11"/>
    <s v="COMFACAUCA"/>
    <n v="406"/>
    <x v="54"/>
    <x v="53"/>
    <n v="0"/>
    <n v="0"/>
    <n v="2787918.7945400001"/>
    <x v="0"/>
    <x v="5"/>
    <x v="12"/>
  </r>
  <r>
    <x v="11"/>
    <s v="COMFACAUCA"/>
    <n v="410"/>
    <x v="17"/>
    <x v="88"/>
    <n v="0"/>
    <n v="0"/>
    <n v="0"/>
    <x v="0"/>
    <x v="5"/>
    <x v="12"/>
  </r>
  <r>
    <x v="11"/>
    <s v="COMFACAUCA"/>
    <n v="415"/>
    <x v="35"/>
    <x v="89"/>
    <n v="0"/>
    <n v="0"/>
    <n v="0"/>
    <x v="0"/>
    <x v="5"/>
    <x v="12"/>
  </r>
  <r>
    <x v="11"/>
    <s v="COMFACAUCA"/>
    <n v="420"/>
    <x v="87"/>
    <x v="90"/>
    <n v="5391309.4490099996"/>
    <n v="5391309.4490099996"/>
    <n v="5391309.4490099996"/>
    <x v="0"/>
    <x v="5"/>
    <x v="12"/>
  </r>
  <r>
    <x v="11"/>
    <s v="COMFACAUCA"/>
    <n v="425"/>
    <x v="88"/>
    <x v="91"/>
    <n v="0"/>
    <n v="0"/>
    <n v="0"/>
    <x v="0"/>
    <x v="5"/>
    <x v="12"/>
  </r>
  <r>
    <x v="11"/>
    <s v="COMFACAUCA"/>
    <m/>
    <x v="89"/>
    <x v="92"/>
    <n v="17955012.246749997"/>
    <n v="15246923.34557"/>
    <n v="24020781.099089999"/>
    <x v="1"/>
    <x v="1"/>
    <x v="1"/>
  </r>
  <r>
    <x v="11"/>
    <s v="COMFACAUCA"/>
    <m/>
    <x v="55"/>
    <x v="93"/>
    <m/>
    <m/>
    <m/>
    <x v="1"/>
    <x v="1"/>
    <x v="1"/>
  </r>
  <r>
    <x v="11"/>
    <s v="COMFACAUCA"/>
    <n v="430"/>
    <x v="90"/>
    <x v="94"/>
    <n v="0"/>
    <n v="0"/>
    <n v="16034.941999999999"/>
    <x v="0"/>
    <x v="6"/>
    <x v="13"/>
  </r>
  <r>
    <x v="11"/>
    <s v="COMFACAUCA"/>
    <n v="435"/>
    <x v="91"/>
    <x v="95"/>
    <n v="40888214.933140002"/>
    <n v="39210757.226659998"/>
    <n v="77956911.593759999"/>
    <x v="0"/>
    <x v="6"/>
    <x v="13"/>
  </r>
  <r>
    <x v="11"/>
    <s v="COMFACAUCA"/>
    <n v="440"/>
    <x v="92"/>
    <x v="96"/>
    <n v="0"/>
    <n v="0"/>
    <n v="0"/>
    <x v="0"/>
    <x v="6"/>
    <x v="13"/>
  </r>
  <r>
    <x v="11"/>
    <s v="COMFACAUCA"/>
    <m/>
    <x v="93"/>
    <x v="97"/>
    <n v="40888214.933140002"/>
    <n v="39210757.226659998"/>
    <n v="77972946.53576"/>
    <x v="1"/>
    <x v="1"/>
    <x v="1"/>
  </r>
  <r>
    <x v="11"/>
    <s v="COMFACAUCA"/>
    <m/>
    <x v="94"/>
    <x v="98"/>
    <n v="163677932.59278998"/>
    <n v="151915943.34911001"/>
    <n v="216011818.19856"/>
    <x v="1"/>
    <x v="1"/>
    <x v="1"/>
  </r>
  <r>
    <x v="11"/>
    <s v="COMFACAUCA"/>
    <m/>
    <x v="55"/>
    <x v="99"/>
    <m/>
    <m/>
    <m/>
    <x v="1"/>
    <x v="1"/>
    <x v="1"/>
  </r>
  <r>
    <x v="11"/>
    <s v="COMFACAUCA"/>
    <m/>
    <x v="55"/>
    <x v="100"/>
    <m/>
    <m/>
    <m/>
    <x v="1"/>
    <x v="1"/>
    <x v="1"/>
  </r>
  <r>
    <x v="11"/>
    <s v="COMFACAUCA"/>
    <n v="445"/>
    <x v="95"/>
    <x v="101"/>
    <n v="4664200.1649099998"/>
    <n v="3121764.3223899999"/>
    <n v="5377363.2420600001"/>
    <x v="2"/>
    <x v="7"/>
    <x v="14"/>
  </r>
  <r>
    <x v="11"/>
    <s v="COMFACAUCA"/>
    <m/>
    <x v="95"/>
    <x v="102"/>
    <n v="4664200.1649099998"/>
    <n v="3121764.3223899999"/>
    <n v="5377363.2420600001"/>
    <x v="1"/>
    <x v="1"/>
    <x v="1"/>
  </r>
  <r>
    <x v="12"/>
    <s v="COMFACESAR"/>
    <n v="5"/>
    <x v="0"/>
    <x v="0"/>
    <n v="13670"/>
    <n v="14757"/>
    <n v="30907"/>
    <x v="0"/>
    <x v="0"/>
    <x v="0"/>
  </r>
  <r>
    <x v="12"/>
    <s v="COMFACESAR"/>
    <n v="10"/>
    <x v="1"/>
    <x v="1"/>
    <n v="598621"/>
    <n v="97716"/>
    <n v="181500"/>
    <x v="0"/>
    <x v="0"/>
    <x v="0"/>
  </r>
  <r>
    <x v="12"/>
    <s v="COMFACESAR"/>
    <n v="15"/>
    <x v="2"/>
    <x v="2"/>
    <n v="0"/>
    <n v="0"/>
    <n v="0"/>
    <x v="0"/>
    <x v="0"/>
    <x v="0"/>
  </r>
  <r>
    <x v="12"/>
    <s v="COMFACESAR"/>
    <n v="20"/>
    <x v="3"/>
    <x v="3"/>
    <n v="66441"/>
    <n v="132366"/>
    <n v="1067849"/>
    <x v="0"/>
    <x v="0"/>
    <x v="0"/>
  </r>
  <r>
    <x v="12"/>
    <s v="COMFACESAR"/>
    <m/>
    <x v="4"/>
    <x v="4"/>
    <n v="678732"/>
    <n v="244839"/>
    <n v="1280256"/>
    <x v="1"/>
    <x v="1"/>
    <x v="1"/>
  </r>
  <r>
    <x v="12"/>
    <s v="COMFACESAR"/>
    <n v="25"/>
    <x v="5"/>
    <x v="5"/>
    <n v="46150"/>
    <n v="51150"/>
    <n v="46150"/>
    <x v="0"/>
    <x v="0"/>
    <x v="2"/>
  </r>
  <r>
    <x v="12"/>
    <s v="COMFACESAR"/>
    <n v="30"/>
    <x v="6"/>
    <x v="6"/>
    <n v="0"/>
    <n v="0"/>
    <n v="0"/>
    <x v="0"/>
    <x v="0"/>
    <x v="2"/>
  </r>
  <r>
    <x v="12"/>
    <s v="COMFACESAR"/>
    <n v="35"/>
    <x v="7"/>
    <x v="7"/>
    <n v="0"/>
    <n v="0"/>
    <n v="0"/>
    <x v="0"/>
    <x v="0"/>
    <x v="2"/>
  </r>
  <r>
    <x v="12"/>
    <s v="COMFACESAR"/>
    <n v="40"/>
    <x v="8"/>
    <x v="8"/>
    <n v="879435"/>
    <n v="290238"/>
    <n v="682361"/>
    <x v="0"/>
    <x v="0"/>
    <x v="2"/>
  </r>
  <r>
    <x v="12"/>
    <s v="COMFACESAR"/>
    <n v="45"/>
    <x v="9"/>
    <x v="9"/>
    <n v="0"/>
    <n v="0"/>
    <n v="0"/>
    <x v="0"/>
    <x v="0"/>
    <x v="2"/>
  </r>
  <r>
    <x v="12"/>
    <s v="COMFACESAR"/>
    <n v="50"/>
    <x v="10"/>
    <x v="10"/>
    <n v="0"/>
    <n v="0"/>
    <n v="0"/>
    <x v="0"/>
    <x v="0"/>
    <x v="2"/>
  </r>
  <r>
    <x v="12"/>
    <s v="COMFACESAR"/>
    <n v="55"/>
    <x v="11"/>
    <x v="11"/>
    <n v="0"/>
    <n v="0"/>
    <n v="0"/>
    <x v="0"/>
    <x v="0"/>
    <x v="2"/>
  </r>
  <r>
    <x v="12"/>
    <s v="COMFACESAR"/>
    <n v="60"/>
    <x v="12"/>
    <x v="12"/>
    <n v="0"/>
    <n v="0"/>
    <n v="0"/>
    <x v="0"/>
    <x v="0"/>
    <x v="2"/>
  </r>
  <r>
    <x v="12"/>
    <s v="COMFACESAR"/>
    <n v="65"/>
    <x v="13"/>
    <x v="13"/>
    <n v="432038"/>
    <n v="353279"/>
    <n v="507473"/>
    <x v="0"/>
    <x v="0"/>
    <x v="2"/>
  </r>
  <r>
    <x v="12"/>
    <s v="COMFACESAR"/>
    <n v="70"/>
    <x v="14"/>
    <x v="14"/>
    <n v="175797"/>
    <n v="0"/>
    <n v="175797"/>
    <x v="0"/>
    <x v="0"/>
    <x v="2"/>
  </r>
  <r>
    <x v="12"/>
    <s v="COMFACESAR"/>
    <n v="75"/>
    <x v="15"/>
    <x v="15"/>
    <n v="0"/>
    <n v="0"/>
    <n v="0"/>
    <x v="0"/>
    <x v="0"/>
    <x v="2"/>
  </r>
  <r>
    <x v="12"/>
    <s v="COMFACESAR"/>
    <n v="80"/>
    <x v="16"/>
    <x v="16"/>
    <n v="0"/>
    <n v="0"/>
    <n v="0"/>
    <x v="0"/>
    <x v="0"/>
    <x v="2"/>
  </r>
  <r>
    <x v="12"/>
    <s v="COMFACESAR"/>
    <m/>
    <x v="17"/>
    <x v="17"/>
    <n v="1533420"/>
    <n v="694667"/>
    <n v="1411781"/>
    <x v="1"/>
    <x v="1"/>
    <x v="1"/>
  </r>
  <r>
    <x v="12"/>
    <s v="COMFACESAR"/>
    <n v="85"/>
    <x v="18"/>
    <x v="18"/>
    <n v="0"/>
    <n v="0"/>
    <n v="0"/>
    <x v="0"/>
    <x v="0"/>
    <x v="3"/>
  </r>
  <r>
    <x v="12"/>
    <s v="COMFACESAR"/>
    <n v="90"/>
    <x v="19"/>
    <x v="19"/>
    <n v="1107689"/>
    <n v="704996"/>
    <n v="965718"/>
    <x v="0"/>
    <x v="0"/>
    <x v="3"/>
  </r>
  <r>
    <x v="12"/>
    <s v="COMFACESAR"/>
    <n v="95"/>
    <x v="20"/>
    <x v="20"/>
    <n v="560124"/>
    <n v="332181"/>
    <n v="87268"/>
    <x v="0"/>
    <x v="0"/>
    <x v="3"/>
  </r>
  <r>
    <x v="12"/>
    <s v="COMFACESAR"/>
    <n v="100"/>
    <x v="21"/>
    <x v="21"/>
    <n v="1819930"/>
    <n v="1119434"/>
    <n v="1877345"/>
    <x v="0"/>
    <x v="0"/>
    <x v="3"/>
  </r>
  <r>
    <x v="12"/>
    <s v="COMFACESAR"/>
    <n v="105"/>
    <x v="22"/>
    <x v="22"/>
    <n v="0"/>
    <n v="0"/>
    <n v="0"/>
    <x v="0"/>
    <x v="0"/>
    <x v="3"/>
  </r>
  <r>
    <x v="12"/>
    <s v="COMFACESAR"/>
    <n v="110"/>
    <x v="23"/>
    <x v="23"/>
    <n v="424175"/>
    <n v="503371"/>
    <n v="152910"/>
    <x v="0"/>
    <x v="0"/>
    <x v="3"/>
  </r>
  <r>
    <x v="12"/>
    <s v="COMFACESAR"/>
    <n v="115"/>
    <x v="24"/>
    <x v="24"/>
    <n v="8927"/>
    <n v="7300"/>
    <n v="11122"/>
    <x v="0"/>
    <x v="0"/>
    <x v="3"/>
  </r>
  <r>
    <x v="12"/>
    <s v="COMFACESAR"/>
    <n v="120"/>
    <x v="25"/>
    <x v="25"/>
    <n v="0"/>
    <n v="0"/>
    <n v="0"/>
    <x v="0"/>
    <x v="0"/>
    <x v="3"/>
  </r>
  <r>
    <x v="12"/>
    <s v="COMFACESAR"/>
    <n v="125"/>
    <x v="26"/>
    <x v="26"/>
    <n v="98362"/>
    <n v="208324"/>
    <n v="67518"/>
    <x v="0"/>
    <x v="0"/>
    <x v="3"/>
  </r>
  <r>
    <x v="12"/>
    <s v="COMFACESAR"/>
    <n v="130"/>
    <x v="27"/>
    <x v="27"/>
    <n v="0"/>
    <n v="0"/>
    <n v="0"/>
    <x v="0"/>
    <x v="0"/>
    <x v="3"/>
  </r>
  <r>
    <x v="12"/>
    <s v="COMFACESAR"/>
    <n v="135"/>
    <x v="28"/>
    <x v="28"/>
    <n v="15173"/>
    <n v="0"/>
    <n v="12458"/>
    <x v="0"/>
    <x v="0"/>
    <x v="3"/>
  </r>
  <r>
    <x v="12"/>
    <s v="COMFACESAR"/>
    <n v="140"/>
    <x v="29"/>
    <x v="29"/>
    <n v="0"/>
    <n v="0"/>
    <n v="0"/>
    <x v="0"/>
    <x v="0"/>
    <x v="3"/>
  </r>
  <r>
    <x v="12"/>
    <s v="COMFACESAR"/>
    <n v="145"/>
    <x v="30"/>
    <x v="30"/>
    <n v="981914"/>
    <n v="572264"/>
    <n v="898779"/>
    <x v="0"/>
    <x v="0"/>
    <x v="3"/>
  </r>
  <r>
    <x v="12"/>
    <s v="COMFACESAR"/>
    <n v="150"/>
    <x v="31"/>
    <x v="31"/>
    <n v="5990"/>
    <n v="11095"/>
    <n v="6360"/>
    <x v="0"/>
    <x v="0"/>
    <x v="3"/>
  </r>
  <r>
    <x v="12"/>
    <s v="COMFACESAR"/>
    <n v="155"/>
    <x v="32"/>
    <x v="32"/>
    <n v="147869"/>
    <n v="157758"/>
    <n v="1911482"/>
    <x v="0"/>
    <x v="0"/>
    <x v="3"/>
  </r>
  <r>
    <x v="12"/>
    <s v="COMFACESAR"/>
    <n v="160"/>
    <x v="33"/>
    <x v="33"/>
    <n v="114858"/>
    <n v="134565"/>
    <n v="114457"/>
    <x v="0"/>
    <x v="0"/>
    <x v="3"/>
  </r>
  <r>
    <x v="12"/>
    <s v="COMFACESAR"/>
    <n v="165"/>
    <x v="34"/>
    <x v="34"/>
    <n v="-358623"/>
    <n v="-289516"/>
    <n v="-336607"/>
    <x v="0"/>
    <x v="0"/>
    <x v="3"/>
  </r>
  <r>
    <x v="12"/>
    <s v="COMFACESAR"/>
    <m/>
    <x v="35"/>
    <x v="35"/>
    <n v="4926388"/>
    <n v="3461772"/>
    <n v="5768810"/>
    <x v="1"/>
    <x v="1"/>
    <x v="1"/>
  </r>
  <r>
    <x v="12"/>
    <s v="COMFACESAR"/>
    <n v="170"/>
    <x v="36"/>
    <x v="36"/>
    <n v="0"/>
    <n v="0"/>
    <n v="0"/>
    <x v="0"/>
    <x v="0"/>
    <x v="4"/>
  </r>
  <r>
    <x v="12"/>
    <s v="COMFACESAR"/>
    <n v="175"/>
    <x v="37"/>
    <x v="37"/>
    <n v="0"/>
    <n v="0"/>
    <n v="0"/>
    <x v="0"/>
    <x v="0"/>
    <x v="4"/>
  </r>
  <r>
    <x v="12"/>
    <s v="COMFACESAR"/>
    <n v="180"/>
    <x v="38"/>
    <x v="38"/>
    <n v="0"/>
    <n v="0"/>
    <n v="0"/>
    <x v="0"/>
    <x v="0"/>
    <x v="4"/>
  </r>
  <r>
    <x v="12"/>
    <s v="COMFACESAR"/>
    <n v="185"/>
    <x v="39"/>
    <x v="39"/>
    <n v="0"/>
    <n v="0"/>
    <n v="0"/>
    <x v="0"/>
    <x v="0"/>
    <x v="4"/>
  </r>
  <r>
    <x v="12"/>
    <s v="COMFACESAR"/>
    <n v="190"/>
    <x v="40"/>
    <x v="40"/>
    <n v="0"/>
    <n v="0"/>
    <n v="0"/>
    <x v="0"/>
    <x v="0"/>
    <x v="4"/>
  </r>
  <r>
    <x v="12"/>
    <s v="COMFACESAR"/>
    <n v="195"/>
    <x v="41"/>
    <x v="41"/>
    <n v="0"/>
    <n v="0"/>
    <n v="0"/>
    <x v="0"/>
    <x v="0"/>
    <x v="4"/>
  </r>
  <r>
    <x v="12"/>
    <s v="COMFACESAR"/>
    <n v="200"/>
    <x v="42"/>
    <x v="42"/>
    <n v="0"/>
    <n v="0"/>
    <n v="0"/>
    <x v="0"/>
    <x v="0"/>
    <x v="4"/>
  </r>
  <r>
    <x v="12"/>
    <s v="COMFACESAR"/>
    <n v="205"/>
    <x v="43"/>
    <x v="43"/>
    <n v="0"/>
    <n v="0"/>
    <n v="0"/>
    <x v="0"/>
    <x v="0"/>
    <x v="4"/>
  </r>
  <r>
    <x v="12"/>
    <s v="COMFACESAR"/>
    <n v="210"/>
    <x v="44"/>
    <x v="44"/>
    <n v="3782063"/>
    <n v="2402374"/>
    <n v="3557455"/>
    <x v="0"/>
    <x v="0"/>
    <x v="4"/>
  </r>
  <r>
    <x v="12"/>
    <s v="COMFACESAR"/>
    <n v="215"/>
    <x v="45"/>
    <x v="45"/>
    <n v="0"/>
    <n v="0"/>
    <n v="0"/>
    <x v="0"/>
    <x v="0"/>
    <x v="4"/>
  </r>
  <r>
    <x v="12"/>
    <s v="COMFACESAR"/>
    <n v="220"/>
    <x v="46"/>
    <x v="46"/>
    <n v="0"/>
    <n v="0"/>
    <n v="0"/>
    <x v="0"/>
    <x v="0"/>
    <x v="4"/>
  </r>
  <r>
    <x v="12"/>
    <s v="COMFACESAR"/>
    <n v="225"/>
    <x v="47"/>
    <x v="47"/>
    <n v="0"/>
    <n v="0"/>
    <n v="0"/>
    <x v="0"/>
    <x v="0"/>
    <x v="4"/>
  </r>
  <r>
    <x v="12"/>
    <s v="COMFACESAR"/>
    <n v="230"/>
    <x v="48"/>
    <x v="48"/>
    <n v="0"/>
    <n v="0"/>
    <n v="0"/>
    <x v="0"/>
    <x v="0"/>
    <x v="4"/>
  </r>
  <r>
    <x v="12"/>
    <s v="COMFACESAR"/>
    <n v="235"/>
    <x v="49"/>
    <x v="16"/>
    <n v="0"/>
    <n v="0"/>
    <n v="0"/>
    <x v="0"/>
    <x v="0"/>
    <x v="4"/>
  </r>
  <r>
    <x v="12"/>
    <s v="COMFACESAR"/>
    <m/>
    <x v="50"/>
    <x v="49"/>
    <n v="3782063"/>
    <n v="2402374"/>
    <n v="3557455"/>
    <x v="1"/>
    <x v="1"/>
    <x v="1"/>
  </r>
  <r>
    <x v="12"/>
    <s v="COMFACESAR"/>
    <n v="240"/>
    <x v="51"/>
    <x v="50"/>
    <n v="138392"/>
    <n v="277534"/>
    <n v="102330"/>
    <x v="0"/>
    <x v="0"/>
    <x v="5"/>
  </r>
  <r>
    <x v="12"/>
    <s v="COMFACESAR"/>
    <n v="245"/>
    <x v="52"/>
    <x v="51"/>
    <n v="0"/>
    <n v="0"/>
    <n v="0"/>
    <x v="0"/>
    <x v="0"/>
    <x v="6"/>
  </r>
  <r>
    <x v="12"/>
    <s v="COMFACESAR"/>
    <n v="250"/>
    <x v="53"/>
    <x v="52"/>
    <n v="0"/>
    <n v="0"/>
    <n v="0"/>
    <x v="0"/>
    <x v="0"/>
    <x v="6"/>
  </r>
  <r>
    <x v="12"/>
    <s v="COMFACESAR"/>
    <n v="251"/>
    <x v="54"/>
    <x v="53"/>
    <n v="0"/>
    <n v="0"/>
    <n v="0"/>
    <x v="0"/>
    <x v="0"/>
    <x v="7"/>
  </r>
  <r>
    <x v="12"/>
    <s v="COMFACESAR"/>
    <m/>
    <x v="55"/>
    <x v="54"/>
    <n v="11058995"/>
    <n v="7081186"/>
    <n v="12120632"/>
    <x v="1"/>
    <x v="1"/>
    <x v="1"/>
  </r>
  <r>
    <x v="12"/>
    <s v="COMFACESAR"/>
    <m/>
    <x v="55"/>
    <x v="55"/>
    <m/>
    <m/>
    <m/>
    <x v="1"/>
    <x v="1"/>
    <x v="1"/>
  </r>
  <r>
    <x v="12"/>
    <s v="COMFACESAR"/>
    <m/>
    <x v="55"/>
    <x v="56"/>
    <m/>
    <m/>
    <m/>
    <x v="1"/>
    <x v="1"/>
    <x v="1"/>
  </r>
  <r>
    <x v="12"/>
    <s v="COMFACESAR"/>
    <n v="255"/>
    <x v="56"/>
    <x v="44"/>
    <n v="1803760"/>
    <n v="1803761"/>
    <n v="1803761"/>
    <x v="0"/>
    <x v="2"/>
    <x v="8"/>
  </r>
  <r>
    <x v="12"/>
    <s v="COMFACESAR"/>
    <n v="260"/>
    <x v="57"/>
    <x v="57"/>
    <n v="9129004"/>
    <n v="1545399"/>
    <n v="0"/>
    <x v="0"/>
    <x v="2"/>
    <x v="8"/>
  </r>
  <r>
    <x v="12"/>
    <s v="COMFACESAR"/>
    <n v="265"/>
    <x v="58"/>
    <x v="58"/>
    <n v="0"/>
    <n v="0"/>
    <n v="0"/>
    <x v="0"/>
    <x v="2"/>
    <x v="8"/>
  </r>
  <r>
    <x v="12"/>
    <s v="COMFACESAR"/>
    <m/>
    <x v="55"/>
    <x v="59"/>
    <n v="10932764"/>
    <n v="3349160"/>
    <n v="1803761"/>
    <x v="1"/>
    <x v="1"/>
    <x v="1"/>
  </r>
  <r>
    <x v="12"/>
    <s v="COMFACESAR"/>
    <n v="270"/>
    <x v="59"/>
    <x v="60"/>
    <n v="35013670"/>
    <n v="34665414"/>
    <n v="48366956"/>
    <x v="0"/>
    <x v="2"/>
    <x v="9"/>
  </r>
  <r>
    <x v="12"/>
    <s v="COMFACESAR"/>
    <n v="275"/>
    <x v="60"/>
    <x v="61"/>
    <n v="970543"/>
    <n v="830347"/>
    <n v="996481"/>
    <x v="0"/>
    <x v="2"/>
    <x v="9"/>
  </r>
  <r>
    <x v="12"/>
    <s v="COMFACESAR"/>
    <n v="280"/>
    <x v="61"/>
    <x v="62"/>
    <n v="3280340"/>
    <n v="3202102"/>
    <n v="3829691"/>
    <x v="0"/>
    <x v="2"/>
    <x v="9"/>
  </r>
  <r>
    <x v="12"/>
    <s v="COMFACESAR"/>
    <n v="285"/>
    <x v="62"/>
    <x v="63"/>
    <n v="1422912"/>
    <n v="1414828"/>
    <n v="1366375"/>
    <x v="0"/>
    <x v="2"/>
    <x v="9"/>
  </r>
  <r>
    <x v="12"/>
    <s v="COMFACESAR"/>
    <n v="290"/>
    <x v="63"/>
    <x v="64"/>
    <n v="0"/>
    <n v="0"/>
    <n v="0"/>
    <x v="0"/>
    <x v="2"/>
    <x v="9"/>
  </r>
  <r>
    <x v="12"/>
    <s v="COMFACESAR"/>
    <n v="295"/>
    <x v="64"/>
    <x v="65"/>
    <n v="0"/>
    <n v="0"/>
    <n v="0"/>
    <x v="0"/>
    <x v="2"/>
    <x v="9"/>
  </r>
  <r>
    <x v="12"/>
    <s v="COMFACESAR"/>
    <n v="300"/>
    <x v="65"/>
    <x v="66"/>
    <n v="15825"/>
    <n v="44657"/>
    <n v="15825"/>
    <x v="0"/>
    <x v="2"/>
    <x v="9"/>
  </r>
  <r>
    <x v="12"/>
    <s v="COMFACESAR"/>
    <n v="305"/>
    <x v="66"/>
    <x v="67"/>
    <n v="0"/>
    <n v="0"/>
    <n v="0"/>
    <x v="0"/>
    <x v="2"/>
    <x v="9"/>
  </r>
  <r>
    <x v="12"/>
    <s v="COMFACESAR"/>
    <n v="310"/>
    <x v="67"/>
    <x v="68"/>
    <n v="0"/>
    <n v="0"/>
    <n v="0"/>
    <x v="0"/>
    <x v="2"/>
    <x v="9"/>
  </r>
  <r>
    <x v="12"/>
    <s v="COMFACESAR"/>
    <n v="315"/>
    <x v="68"/>
    <x v="69"/>
    <n v="0"/>
    <n v="0"/>
    <n v="0"/>
    <x v="0"/>
    <x v="2"/>
    <x v="9"/>
  </r>
  <r>
    <x v="12"/>
    <s v="COMFACESAR"/>
    <n v="320"/>
    <x v="69"/>
    <x v="43"/>
    <n v="0"/>
    <n v="0"/>
    <n v="0"/>
    <x v="0"/>
    <x v="2"/>
    <x v="9"/>
  </r>
  <r>
    <x v="12"/>
    <s v="COMFACESAR"/>
    <n v="325"/>
    <x v="70"/>
    <x v="70"/>
    <n v="0"/>
    <n v="0"/>
    <n v="0"/>
    <x v="0"/>
    <x v="2"/>
    <x v="9"/>
  </r>
  <r>
    <x v="12"/>
    <s v="COMFACESAR"/>
    <n v="330"/>
    <x v="71"/>
    <x v="71"/>
    <n v="-9556960"/>
    <n v="-7701252"/>
    <n v="-11134910"/>
    <x v="0"/>
    <x v="2"/>
    <x v="9"/>
  </r>
  <r>
    <x v="12"/>
    <s v="COMFACESAR"/>
    <n v="335"/>
    <x v="72"/>
    <x v="72"/>
    <n v="0"/>
    <n v="0"/>
    <n v="0"/>
    <x v="0"/>
    <x v="2"/>
    <x v="9"/>
  </r>
  <r>
    <x v="12"/>
    <s v="COMFACESAR"/>
    <n v="340"/>
    <x v="73"/>
    <x v="16"/>
    <n v="0"/>
    <n v="0"/>
    <n v="0"/>
    <x v="0"/>
    <x v="2"/>
    <x v="9"/>
  </r>
  <r>
    <x v="12"/>
    <s v="COMFACESAR"/>
    <m/>
    <x v="55"/>
    <x v="73"/>
    <n v="31146330"/>
    <n v="32456096"/>
    <n v="43440418"/>
    <x v="1"/>
    <x v="1"/>
    <x v="1"/>
  </r>
  <r>
    <x v="12"/>
    <s v="COMFACESAR"/>
    <m/>
    <x v="74"/>
    <x v="74"/>
    <n v="42079094"/>
    <n v="35805256"/>
    <n v="45244179"/>
    <x v="1"/>
    <x v="1"/>
    <x v="1"/>
  </r>
  <r>
    <x v="12"/>
    <s v="COMFACESAR"/>
    <n v="345"/>
    <x v="75"/>
    <x v="75"/>
    <n v="0"/>
    <n v="0"/>
    <n v="0"/>
    <x v="0"/>
    <x v="3"/>
    <x v="10"/>
  </r>
  <r>
    <x v="12"/>
    <s v="COMFACESAR"/>
    <n v="350"/>
    <x v="76"/>
    <x v="76"/>
    <n v="0"/>
    <n v="0"/>
    <n v="0"/>
    <x v="0"/>
    <x v="3"/>
    <x v="10"/>
  </r>
  <r>
    <x v="12"/>
    <s v="COMFACESAR"/>
    <n v="355"/>
    <x v="77"/>
    <x v="77"/>
    <n v="0"/>
    <n v="0"/>
    <n v="0"/>
    <x v="0"/>
    <x v="3"/>
    <x v="10"/>
  </r>
  <r>
    <x v="12"/>
    <s v="COMFACESAR"/>
    <n v="360"/>
    <x v="78"/>
    <x v="78"/>
    <n v="0"/>
    <n v="0"/>
    <n v="0"/>
    <x v="0"/>
    <x v="3"/>
    <x v="10"/>
  </r>
  <r>
    <x v="12"/>
    <s v="COMFACESAR"/>
    <n v="365"/>
    <x v="79"/>
    <x v="79"/>
    <n v="704522"/>
    <n v="544521"/>
    <n v="704522"/>
    <x v="0"/>
    <x v="3"/>
    <x v="10"/>
  </r>
  <r>
    <x v="12"/>
    <s v="COMFACESAR"/>
    <n v="370"/>
    <x v="80"/>
    <x v="80"/>
    <n v="0"/>
    <n v="0"/>
    <n v="0"/>
    <x v="0"/>
    <x v="3"/>
    <x v="10"/>
  </r>
  <r>
    <x v="12"/>
    <s v="COMFACESAR"/>
    <n v="375"/>
    <x v="81"/>
    <x v="72"/>
    <n v="-277213"/>
    <n v="-185906"/>
    <n v="-429961"/>
    <x v="0"/>
    <x v="3"/>
    <x v="10"/>
  </r>
  <r>
    <x v="12"/>
    <s v="COMFACESAR"/>
    <m/>
    <x v="82"/>
    <x v="81"/>
    <n v="427309"/>
    <n v="358615"/>
    <n v="274561"/>
    <x v="1"/>
    <x v="1"/>
    <x v="1"/>
  </r>
  <r>
    <x v="12"/>
    <s v="COMFACESAR"/>
    <n v="380"/>
    <x v="51"/>
    <x v="82"/>
    <n v="0"/>
    <n v="0"/>
    <n v="0"/>
    <x v="0"/>
    <x v="4"/>
    <x v="11"/>
  </r>
  <r>
    <x v="12"/>
    <s v="COMFACESAR"/>
    <n v="385"/>
    <x v="83"/>
    <x v="83"/>
    <n v="1861252"/>
    <n v="1121030"/>
    <n v="1198482"/>
    <x v="0"/>
    <x v="4"/>
    <x v="11"/>
  </r>
  <r>
    <x v="12"/>
    <s v="COMFACESAR"/>
    <n v="390"/>
    <x v="84"/>
    <x v="84"/>
    <n v="0"/>
    <n v="0"/>
    <n v="0"/>
    <x v="0"/>
    <x v="4"/>
    <x v="11"/>
  </r>
  <r>
    <x v="12"/>
    <s v="COMFACESAR"/>
    <m/>
    <x v="85"/>
    <x v="85"/>
    <n v="1861252"/>
    <n v="1121030"/>
    <n v="1198482"/>
    <x v="1"/>
    <x v="1"/>
    <x v="1"/>
  </r>
  <r>
    <x v="12"/>
    <s v="COMFACESAR"/>
    <n v="395"/>
    <x v="86"/>
    <x v="86"/>
    <n v="398845"/>
    <n v="398845"/>
    <n v="398845"/>
    <x v="0"/>
    <x v="5"/>
    <x v="12"/>
  </r>
  <r>
    <x v="12"/>
    <s v="COMFACESAR"/>
    <n v="400"/>
    <x v="52"/>
    <x v="87"/>
    <n v="8149546"/>
    <n v="7780958"/>
    <n v="10056706"/>
    <x v="0"/>
    <x v="5"/>
    <x v="12"/>
  </r>
  <r>
    <x v="12"/>
    <s v="COMFACESAR"/>
    <n v="405"/>
    <x v="53"/>
    <x v="52"/>
    <n v="339414"/>
    <n v="2232784"/>
    <n v="3402629"/>
    <x v="0"/>
    <x v="5"/>
    <x v="12"/>
  </r>
  <r>
    <x v="12"/>
    <s v="COMFACESAR"/>
    <n v="406"/>
    <x v="54"/>
    <x v="53"/>
    <n v="0"/>
    <n v="0"/>
    <n v="502941"/>
    <x v="0"/>
    <x v="5"/>
    <x v="12"/>
  </r>
  <r>
    <x v="12"/>
    <s v="COMFACESAR"/>
    <n v="410"/>
    <x v="17"/>
    <x v="88"/>
    <n v="0"/>
    <n v="0"/>
    <n v="0"/>
    <x v="0"/>
    <x v="5"/>
    <x v="12"/>
  </r>
  <r>
    <x v="12"/>
    <s v="COMFACESAR"/>
    <n v="415"/>
    <x v="35"/>
    <x v="89"/>
    <n v="162362"/>
    <n v="197122"/>
    <n v="144112"/>
    <x v="0"/>
    <x v="5"/>
    <x v="12"/>
  </r>
  <r>
    <x v="12"/>
    <s v="COMFACESAR"/>
    <n v="420"/>
    <x v="87"/>
    <x v="90"/>
    <n v="20000"/>
    <n v="20000"/>
    <n v="20000"/>
    <x v="0"/>
    <x v="5"/>
    <x v="12"/>
  </r>
  <r>
    <x v="12"/>
    <s v="COMFACESAR"/>
    <n v="425"/>
    <x v="88"/>
    <x v="91"/>
    <n v="0"/>
    <n v="0"/>
    <n v="0"/>
    <x v="0"/>
    <x v="5"/>
    <x v="12"/>
  </r>
  <r>
    <x v="12"/>
    <s v="COMFACESAR"/>
    <m/>
    <x v="89"/>
    <x v="92"/>
    <n v="9070167"/>
    <n v="10629709"/>
    <n v="14525233"/>
    <x v="1"/>
    <x v="1"/>
    <x v="1"/>
  </r>
  <r>
    <x v="12"/>
    <s v="COMFACESAR"/>
    <m/>
    <x v="55"/>
    <x v="93"/>
    <m/>
    <m/>
    <m/>
    <x v="1"/>
    <x v="1"/>
    <x v="1"/>
  </r>
  <r>
    <x v="12"/>
    <s v="COMFACESAR"/>
    <n v="430"/>
    <x v="90"/>
    <x v="94"/>
    <n v="0"/>
    <n v="0"/>
    <n v="0"/>
    <x v="0"/>
    <x v="6"/>
    <x v="13"/>
  </r>
  <r>
    <x v="12"/>
    <s v="COMFACESAR"/>
    <n v="435"/>
    <x v="91"/>
    <x v="95"/>
    <n v="11520889"/>
    <n v="11520889"/>
    <n v="21307436"/>
    <x v="0"/>
    <x v="6"/>
    <x v="13"/>
  </r>
  <r>
    <x v="12"/>
    <s v="COMFACESAR"/>
    <n v="440"/>
    <x v="92"/>
    <x v="96"/>
    <n v="0"/>
    <n v="0"/>
    <n v="0"/>
    <x v="0"/>
    <x v="6"/>
    <x v="13"/>
  </r>
  <r>
    <x v="12"/>
    <s v="COMFACESAR"/>
    <m/>
    <x v="93"/>
    <x v="97"/>
    <n v="11520889"/>
    <n v="11520889"/>
    <n v="21307436"/>
    <x v="1"/>
    <x v="1"/>
    <x v="1"/>
  </r>
  <r>
    <x v="12"/>
    <s v="COMFACESAR"/>
    <m/>
    <x v="94"/>
    <x v="98"/>
    <n v="76017706"/>
    <n v="66516685"/>
    <n v="94670523"/>
    <x v="1"/>
    <x v="1"/>
    <x v="1"/>
  </r>
  <r>
    <x v="12"/>
    <s v="COMFACESAR"/>
    <m/>
    <x v="55"/>
    <x v="99"/>
    <m/>
    <m/>
    <m/>
    <x v="1"/>
    <x v="1"/>
    <x v="1"/>
  </r>
  <r>
    <x v="12"/>
    <s v="COMFACESAR"/>
    <m/>
    <x v="55"/>
    <x v="100"/>
    <m/>
    <m/>
    <m/>
    <x v="1"/>
    <x v="1"/>
    <x v="1"/>
  </r>
  <r>
    <x v="12"/>
    <s v="COMFACESAR"/>
    <n v="445"/>
    <x v="95"/>
    <x v="101"/>
    <n v="7385789"/>
    <n v="2860053"/>
    <n v="2585568"/>
    <x v="2"/>
    <x v="7"/>
    <x v="14"/>
  </r>
  <r>
    <x v="12"/>
    <s v="COMFACESAR"/>
    <m/>
    <x v="95"/>
    <x v="102"/>
    <n v="7385789"/>
    <n v="2860053"/>
    <n v="2585568"/>
    <x v="1"/>
    <x v="1"/>
    <x v="1"/>
  </r>
  <r>
    <x v="13"/>
    <s v="COMFACOR - CORDOBA"/>
    <n v="5"/>
    <x v="0"/>
    <x v="0"/>
    <n v="102140"/>
    <n v="29167"/>
    <n v="33386"/>
    <x v="0"/>
    <x v="0"/>
    <x v="0"/>
  </r>
  <r>
    <x v="13"/>
    <s v="COMFACOR - CORDOBA"/>
    <n v="10"/>
    <x v="1"/>
    <x v="1"/>
    <n v="3297251"/>
    <n v="972823"/>
    <n v="1567405"/>
    <x v="0"/>
    <x v="0"/>
    <x v="0"/>
  </r>
  <r>
    <x v="13"/>
    <s v="COMFACOR - CORDOBA"/>
    <n v="15"/>
    <x v="2"/>
    <x v="2"/>
    <n v="0"/>
    <n v="0"/>
    <n v="0"/>
    <x v="0"/>
    <x v="0"/>
    <x v="0"/>
  </r>
  <r>
    <x v="13"/>
    <s v="COMFACOR - CORDOBA"/>
    <n v="20"/>
    <x v="3"/>
    <x v="3"/>
    <n v="1783968"/>
    <n v="2375248"/>
    <n v="1139373"/>
    <x v="0"/>
    <x v="0"/>
    <x v="0"/>
  </r>
  <r>
    <x v="13"/>
    <s v="COMFACOR - CORDOBA"/>
    <m/>
    <x v="4"/>
    <x v="4"/>
    <n v="5183359"/>
    <n v="3377238"/>
    <n v="2740164"/>
    <x v="1"/>
    <x v="1"/>
    <x v="1"/>
  </r>
  <r>
    <x v="13"/>
    <s v="COMFACOR - CORDOBA"/>
    <n v="25"/>
    <x v="5"/>
    <x v="5"/>
    <n v="0"/>
    <n v="0"/>
    <n v="0"/>
    <x v="0"/>
    <x v="0"/>
    <x v="2"/>
  </r>
  <r>
    <x v="13"/>
    <s v="COMFACOR - CORDOBA"/>
    <n v="30"/>
    <x v="6"/>
    <x v="6"/>
    <n v="0"/>
    <n v="0"/>
    <n v="0"/>
    <x v="0"/>
    <x v="0"/>
    <x v="2"/>
  </r>
  <r>
    <x v="13"/>
    <s v="COMFACOR - CORDOBA"/>
    <n v="35"/>
    <x v="7"/>
    <x v="7"/>
    <n v="0"/>
    <n v="0"/>
    <n v="0"/>
    <x v="0"/>
    <x v="0"/>
    <x v="2"/>
  </r>
  <r>
    <x v="13"/>
    <s v="COMFACOR - CORDOBA"/>
    <n v="40"/>
    <x v="8"/>
    <x v="8"/>
    <n v="1775398"/>
    <n v="632332"/>
    <n v="2132615"/>
    <x v="0"/>
    <x v="0"/>
    <x v="2"/>
  </r>
  <r>
    <x v="13"/>
    <s v="COMFACOR - CORDOBA"/>
    <n v="45"/>
    <x v="9"/>
    <x v="9"/>
    <n v="0"/>
    <n v="0"/>
    <n v="0"/>
    <x v="0"/>
    <x v="0"/>
    <x v="2"/>
  </r>
  <r>
    <x v="13"/>
    <s v="COMFACOR - CORDOBA"/>
    <n v="50"/>
    <x v="10"/>
    <x v="10"/>
    <n v="0"/>
    <n v="0"/>
    <n v="0"/>
    <x v="0"/>
    <x v="0"/>
    <x v="2"/>
  </r>
  <r>
    <x v="13"/>
    <s v="COMFACOR - CORDOBA"/>
    <n v="55"/>
    <x v="11"/>
    <x v="11"/>
    <n v="0"/>
    <n v="0"/>
    <n v="0"/>
    <x v="0"/>
    <x v="0"/>
    <x v="2"/>
  </r>
  <r>
    <x v="13"/>
    <s v="COMFACOR - CORDOBA"/>
    <n v="60"/>
    <x v="12"/>
    <x v="12"/>
    <n v="0"/>
    <n v="0"/>
    <n v="0"/>
    <x v="0"/>
    <x v="0"/>
    <x v="2"/>
  </r>
  <r>
    <x v="13"/>
    <s v="COMFACOR - CORDOBA"/>
    <n v="65"/>
    <x v="13"/>
    <x v="13"/>
    <n v="671776"/>
    <n v="447275"/>
    <n v="500000"/>
    <x v="0"/>
    <x v="0"/>
    <x v="2"/>
  </r>
  <r>
    <x v="13"/>
    <s v="COMFACOR - CORDOBA"/>
    <n v="70"/>
    <x v="14"/>
    <x v="14"/>
    <n v="0"/>
    <n v="0"/>
    <n v="0"/>
    <x v="0"/>
    <x v="0"/>
    <x v="2"/>
  </r>
  <r>
    <x v="13"/>
    <s v="COMFACOR - CORDOBA"/>
    <n v="75"/>
    <x v="15"/>
    <x v="15"/>
    <n v="0"/>
    <n v="0"/>
    <n v="0"/>
    <x v="0"/>
    <x v="0"/>
    <x v="2"/>
  </r>
  <r>
    <x v="13"/>
    <s v="COMFACOR - CORDOBA"/>
    <n v="80"/>
    <x v="16"/>
    <x v="16"/>
    <n v="0"/>
    <n v="0"/>
    <n v="0"/>
    <x v="0"/>
    <x v="0"/>
    <x v="2"/>
  </r>
  <r>
    <x v="13"/>
    <s v="COMFACOR - CORDOBA"/>
    <m/>
    <x v="17"/>
    <x v="17"/>
    <n v="2447174"/>
    <n v="1079607"/>
    <n v="2632615"/>
    <x v="1"/>
    <x v="1"/>
    <x v="1"/>
  </r>
  <r>
    <x v="13"/>
    <s v="COMFACOR - CORDOBA"/>
    <n v="85"/>
    <x v="18"/>
    <x v="18"/>
    <n v="28960750"/>
    <n v="38263296"/>
    <n v="31930312"/>
    <x v="0"/>
    <x v="0"/>
    <x v="3"/>
  </r>
  <r>
    <x v="13"/>
    <s v="COMFACOR - CORDOBA"/>
    <n v="90"/>
    <x v="19"/>
    <x v="19"/>
    <n v="1040563"/>
    <n v="898433"/>
    <n v="1059193"/>
    <x v="0"/>
    <x v="0"/>
    <x v="3"/>
  </r>
  <r>
    <x v="13"/>
    <s v="COMFACOR - CORDOBA"/>
    <n v="95"/>
    <x v="20"/>
    <x v="20"/>
    <n v="0"/>
    <n v="1602"/>
    <n v="90846"/>
    <x v="0"/>
    <x v="0"/>
    <x v="3"/>
  </r>
  <r>
    <x v="13"/>
    <s v="COMFACOR - CORDOBA"/>
    <n v="100"/>
    <x v="21"/>
    <x v="21"/>
    <n v="2324660"/>
    <n v="1761979"/>
    <n v="2261459"/>
    <x v="0"/>
    <x v="0"/>
    <x v="3"/>
  </r>
  <r>
    <x v="13"/>
    <s v="COMFACOR - CORDOBA"/>
    <n v="105"/>
    <x v="22"/>
    <x v="22"/>
    <n v="0"/>
    <n v="0"/>
    <n v="0"/>
    <x v="0"/>
    <x v="0"/>
    <x v="3"/>
  </r>
  <r>
    <x v="13"/>
    <s v="COMFACOR - CORDOBA"/>
    <n v="110"/>
    <x v="23"/>
    <x v="23"/>
    <n v="10732141"/>
    <n v="3588854"/>
    <n v="13665804"/>
    <x v="0"/>
    <x v="0"/>
    <x v="3"/>
  </r>
  <r>
    <x v="13"/>
    <s v="COMFACOR - CORDOBA"/>
    <n v="115"/>
    <x v="24"/>
    <x v="24"/>
    <n v="0"/>
    <n v="0"/>
    <n v="0"/>
    <x v="0"/>
    <x v="0"/>
    <x v="3"/>
  </r>
  <r>
    <x v="13"/>
    <s v="COMFACOR - CORDOBA"/>
    <n v="120"/>
    <x v="25"/>
    <x v="25"/>
    <n v="0"/>
    <n v="0"/>
    <n v="0"/>
    <x v="0"/>
    <x v="0"/>
    <x v="3"/>
  </r>
  <r>
    <x v="13"/>
    <s v="COMFACOR - CORDOBA"/>
    <n v="125"/>
    <x v="26"/>
    <x v="26"/>
    <n v="2328827"/>
    <n v="2256374"/>
    <n v="3112973"/>
    <x v="0"/>
    <x v="0"/>
    <x v="3"/>
  </r>
  <r>
    <x v="13"/>
    <s v="COMFACOR - CORDOBA"/>
    <n v="130"/>
    <x v="27"/>
    <x v="27"/>
    <n v="0"/>
    <n v="0"/>
    <n v="0"/>
    <x v="0"/>
    <x v="0"/>
    <x v="3"/>
  </r>
  <r>
    <x v="13"/>
    <s v="COMFACOR - CORDOBA"/>
    <n v="135"/>
    <x v="28"/>
    <x v="28"/>
    <n v="137589"/>
    <n v="145698"/>
    <n v="127772"/>
    <x v="0"/>
    <x v="0"/>
    <x v="3"/>
  </r>
  <r>
    <x v="13"/>
    <s v="COMFACOR - CORDOBA"/>
    <n v="140"/>
    <x v="29"/>
    <x v="29"/>
    <n v="0"/>
    <n v="0"/>
    <n v="0"/>
    <x v="0"/>
    <x v="0"/>
    <x v="3"/>
  </r>
  <r>
    <x v="13"/>
    <s v="COMFACOR - CORDOBA"/>
    <n v="145"/>
    <x v="30"/>
    <x v="30"/>
    <n v="119771"/>
    <n v="71125"/>
    <n v="162552"/>
    <x v="0"/>
    <x v="0"/>
    <x v="3"/>
  </r>
  <r>
    <x v="13"/>
    <s v="COMFACOR - CORDOBA"/>
    <n v="150"/>
    <x v="31"/>
    <x v="31"/>
    <n v="126448"/>
    <n v="161351"/>
    <n v="68248"/>
    <x v="0"/>
    <x v="0"/>
    <x v="3"/>
  </r>
  <r>
    <x v="13"/>
    <s v="COMFACOR - CORDOBA"/>
    <n v="155"/>
    <x v="32"/>
    <x v="32"/>
    <n v="2124853"/>
    <n v="9679729"/>
    <n v="2669027"/>
    <x v="0"/>
    <x v="0"/>
    <x v="3"/>
  </r>
  <r>
    <x v="13"/>
    <s v="COMFACOR - CORDOBA"/>
    <n v="160"/>
    <x v="33"/>
    <x v="33"/>
    <n v="3359271"/>
    <n v="3934657"/>
    <n v="3416568"/>
    <x v="0"/>
    <x v="0"/>
    <x v="3"/>
  </r>
  <r>
    <x v="13"/>
    <s v="COMFACOR - CORDOBA"/>
    <n v="165"/>
    <x v="34"/>
    <x v="34"/>
    <n v="-3107499"/>
    <n v="-5323877"/>
    <n v="-4347224"/>
    <x v="0"/>
    <x v="0"/>
    <x v="3"/>
  </r>
  <r>
    <x v="13"/>
    <s v="COMFACOR - CORDOBA"/>
    <m/>
    <x v="35"/>
    <x v="35"/>
    <n v="48147374"/>
    <n v="55439221"/>
    <n v="54217530"/>
    <x v="1"/>
    <x v="1"/>
    <x v="1"/>
  </r>
  <r>
    <x v="13"/>
    <s v="COMFACOR - CORDOBA"/>
    <n v="170"/>
    <x v="36"/>
    <x v="36"/>
    <n v="0"/>
    <n v="0"/>
    <n v="0"/>
    <x v="0"/>
    <x v="0"/>
    <x v="4"/>
  </r>
  <r>
    <x v="13"/>
    <s v="COMFACOR - CORDOBA"/>
    <n v="175"/>
    <x v="37"/>
    <x v="37"/>
    <n v="0"/>
    <n v="0"/>
    <n v="0"/>
    <x v="0"/>
    <x v="0"/>
    <x v="4"/>
  </r>
  <r>
    <x v="13"/>
    <s v="COMFACOR - CORDOBA"/>
    <n v="180"/>
    <x v="38"/>
    <x v="38"/>
    <n v="0"/>
    <n v="0"/>
    <n v="0"/>
    <x v="0"/>
    <x v="0"/>
    <x v="4"/>
  </r>
  <r>
    <x v="13"/>
    <s v="COMFACOR - CORDOBA"/>
    <n v="185"/>
    <x v="39"/>
    <x v="39"/>
    <n v="74886"/>
    <n v="180975"/>
    <n v="74886"/>
    <x v="0"/>
    <x v="0"/>
    <x v="4"/>
  </r>
  <r>
    <x v="13"/>
    <s v="COMFACOR - CORDOBA"/>
    <n v="190"/>
    <x v="40"/>
    <x v="40"/>
    <n v="0"/>
    <n v="0"/>
    <n v="0"/>
    <x v="0"/>
    <x v="0"/>
    <x v="4"/>
  </r>
  <r>
    <x v="13"/>
    <s v="COMFACOR - CORDOBA"/>
    <n v="195"/>
    <x v="41"/>
    <x v="41"/>
    <n v="0"/>
    <n v="0"/>
    <n v="0"/>
    <x v="0"/>
    <x v="0"/>
    <x v="4"/>
  </r>
  <r>
    <x v="13"/>
    <s v="COMFACOR - CORDOBA"/>
    <n v="200"/>
    <x v="42"/>
    <x v="42"/>
    <n v="0"/>
    <n v="0"/>
    <n v="0"/>
    <x v="0"/>
    <x v="0"/>
    <x v="4"/>
  </r>
  <r>
    <x v="13"/>
    <s v="COMFACOR - CORDOBA"/>
    <n v="205"/>
    <x v="43"/>
    <x v="43"/>
    <n v="0"/>
    <n v="0"/>
    <n v="0"/>
    <x v="0"/>
    <x v="0"/>
    <x v="4"/>
  </r>
  <r>
    <x v="13"/>
    <s v="COMFACOR - CORDOBA"/>
    <n v="210"/>
    <x v="44"/>
    <x v="44"/>
    <n v="4777479"/>
    <n v="4777480"/>
    <n v="4777480"/>
    <x v="0"/>
    <x v="0"/>
    <x v="4"/>
  </r>
  <r>
    <x v="13"/>
    <s v="COMFACOR - CORDOBA"/>
    <n v="215"/>
    <x v="45"/>
    <x v="45"/>
    <n v="960890"/>
    <n v="574610"/>
    <n v="1349960"/>
    <x v="0"/>
    <x v="0"/>
    <x v="4"/>
  </r>
  <r>
    <x v="13"/>
    <s v="COMFACOR - CORDOBA"/>
    <n v="220"/>
    <x v="46"/>
    <x v="46"/>
    <n v="0"/>
    <n v="0"/>
    <n v="0"/>
    <x v="0"/>
    <x v="0"/>
    <x v="4"/>
  </r>
  <r>
    <x v="13"/>
    <s v="COMFACOR - CORDOBA"/>
    <n v="225"/>
    <x v="47"/>
    <x v="47"/>
    <n v="0"/>
    <n v="0"/>
    <n v="0"/>
    <x v="0"/>
    <x v="0"/>
    <x v="4"/>
  </r>
  <r>
    <x v="13"/>
    <s v="COMFACOR - CORDOBA"/>
    <n v="230"/>
    <x v="48"/>
    <x v="48"/>
    <n v="0"/>
    <n v="0"/>
    <n v="0"/>
    <x v="0"/>
    <x v="0"/>
    <x v="4"/>
  </r>
  <r>
    <x v="13"/>
    <s v="COMFACOR - CORDOBA"/>
    <n v="235"/>
    <x v="49"/>
    <x v="16"/>
    <n v="0"/>
    <n v="0"/>
    <n v="0"/>
    <x v="0"/>
    <x v="0"/>
    <x v="4"/>
  </r>
  <r>
    <x v="13"/>
    <s v="COMFACOR - CORDOBA"/>
    <m/>
    <x v="50"/>
    <x v="49"/>
    <n v="5813255"/>
    <n v="5533065"/>
    <n v="6202326"/>
    <x v="1"/>
    <x v="1"/>
    <x v="1"/>
  </r>
  <r>
    <x v="13"/>
    <s v="COMFACOR - CORDOBA"/>
    <n v="240"/>
    <x v="51"/>
    <x v="50"/>
    <n v="17902"/>
    <n v="23200"/>
    <n v="70027"/>
    <x v="0"/>
    <x v="0"/>
    <x v="5"/>
  </r>
  <r>
    <x v="13"/>
    <s v="COMFACOR - CORDOBA"/>
    <n v="245"/>
    <x v="52"/>
    <x v="51"/>
    <n v="0"/>
    <n v="0"/>
    <n v="0"/>
    <x v="0"/>
    <x v="0"/>
    <x v="6"/>
  </r>
  <r>
    <x v="13"/>
    <s v="COMFACOR - CORDOBA"/>
    <n v="250"/>
    <x v="53"/>
    <x v="52"/>
    <n v="0"/>
    <n v="0"/>
    <n v="0"/>
    <x v="0"/>
    <x v="0"/>
    <x v="6"/>
  </r>
  <r>
    <x v="13"/>
    <s v="COMFACOR - CORDOBA"/>
    <n v="251"/>
    <x v="54"/>
    <x v="53"/>
    <n v="0"/>
    <n v="0"/>
    <n v="0"/>
    <x v="0"/>
    <x v="0"/>
    <x v="7"/>
  </r>
  <r>
    <x v="13"/>
    <s v="COMFACOR - CORDOBA"/>
    <m/>
    <x v="55"/>
    <x v="54"/>
    <n v="61609064"/>
    <n v="65452331"/>
    <n v="65862662"/>
    <x v="1"/>
    <x v="1"/>
    <x v="1"/>
  </r>
  <r>
    <x v="13"/>
    <s v="COMFACOR - CORDOBA"/>
    <m/>
    <x v="55"/>
    <x v="55"/>
    <m/>
    <m/>
    <m/>
    <x v="1"/>
    <x v="1"/>
    <x v="1"/>
  </r>
  <r>
    <x v="13"/>
    <s v="COMFACOR - CORDOBA"/>
    <m/>
    <x v="55"/>
    <x v="56"/>
    <m/>
    <m/>
    <m/>
    <x v="1"/>
    <x v="1"/>
    <x v="1"/>
  </r>
  <r>
    <x v="13"/>
    <s v="COMFACOR - CORDOBA"/>
    <n v="255"/>
    <x v="56"/>
    <x v="44"/>
    <n v="35895"/>
    <n v="35895"/>
    <n v="35895"/>
    <x v="0"/>
    <x v="2"/>
    <x v="8"/>
  </r>
  <r>
    <x v="13"/>
    <s v="COMFACOR - CORDOBA"/>
    <n v="260"/>
    <x v="57"/>
    <x v="57"/>
    <n v="0"/>
    <n v="0"/>
    <n v="0"/>
    <x v="0"/>
    <x v="2"/>
    <x v="8"/>
  </r>
  <r>
    <x v="13"/>
    <s v="COMFACOR - CORDOBA"/>
    <n v="265"/>
    <x v="58"/>
    <x v="58"/>
    <n v="0"/>
    <n v="0"/>
    <n v="0"/>
    <x v="0"/>
    <x v="2"/>
    <x v="8"/>
  </r>
  <r>
    <x v="13"/>
    <s v="COMFACOR - CORDOBA"/>
    <m/>
    <x v="55"/>
    <x v="59"/>
    <n v="35895"/>
    <n v="35895"/>
    <n v="35895"/>
    <x v="1"/>
    <x v="1"/>
    <x v="1"/>
  </r>
  <r>
    <x v="13"/>
    <s v="COMFACOR - CORDOBA"/>
    <n v="270"/>
    <x v="59"/>
    <x v="60"/>
    <n v="12640260"/>
    <n v="10279737"/>
    <n v="12811985"/>
    <x v="0"/>
    <x v="2"/>
    <x v="9"/>
  </r>
  <r>
    <x v="13"/>
    <s v="COMFACOR - CORDOBA"/>
    <n v="275"/>
    <x v="60"/>
    <x v="61"/>
    <n v="1102471"/>
    <n v="1105826"/>
    <n v="1151472"/>
    <x v="0"/>
    <x v="2"/>
    <x v="9"/>
  </r>
  <r>
    <x v="13"/>
    <s v="COMFACOR - CORDOBA"/>
    <n v="280"/>
    <x v="61"/>
    <x v="62"/>
    <n v="3463809"/>
    <n v="3067320"/>
    <n v="3820770"/>
    <x v="0"/>
    <x v="2"/>
    <x v="9"/>
  </r>
  <r>
    <x v="13"/>
    <s v="COMFACOR - CORDOBA"/>
    <n v="285"/>
    <x v="62"/>
    <x v="63"/>
    <n v="2304112"/>
    <n v="1952353"/>
    <n v="2589812"/>
    <x v="0"/>
    <x v="2"/>
    <x v="9"/>
  </r>
  <r>
    <x v="13"/>
    <s v="COMFACOR - CORDOBA"/>
    <n v="290"/>
    <x v="63"/>
    <x v="64"/>
    <n v="0"/>
    <n v="0"/>
    <n v="0"/>
    <x v="0"/>
    <x v="2"/>
    <x v="9"/>
  </r>
  <r>
    <x v="13"/>
    <s v="COMFACOR - CORDOBA"/>
    <n v="295"/>
    <x v="64"/>
    <x v="65"/>
    <n v="0"/>
    <n v="0"/>
    <n v="0"/>
    <x v="0"/>
    <x v="2"/>
    <x v="9"/>
  </r>
  <r>
    <x v="13"/>
    <s v="COMFACOR - CORDOBA"/>
    <n v="300"/>
    <x v="65"/>
    <x v="66"/>
    <n v="455551"/>
    <n v="322562"/>
    <n v="537552"/>
    <x v="0"/>
    <x v="2"/>
    <x v="9"/>
  </r>
  <r>
    <x v="13"/>
    <s v="COMFACOR - CORDOBA"/>
    <n v="305"/>
    <x v="66"/>
    <x v="67"/>
    <n v="0"/>
    <n v="0"/>
    <n v="0"/>
    <x v="0"/>
    <x v="2"/>
    <x v="9"/>
  </r>
  <r>
    <x v="13"/>
    <s v="COMFACOR - CORDOBA"/>
    <n v="310"/>
    <x v="67"/>
    <x v="68"/>
    <n v="0"/>
    <n v="0"/>
    <n v="0"/>
    <x v="0"/>
    <x v="2"/>
    <x v="9"/>
  </r>
  <r>
    <x v="13"/>
    <s v="COMFACOR - CORDOBA"/>
    <n v="315"/>
    <x v="68"/>
    <x v="69"/>
    <n v="22380"/>
    <n v="22380"/>
    <n v="22380"/>
    <x v="0"/>
    <x v="2"/>
    <x v="9"/>
  </r>
  <r>
    <x v="13"/>
    <s v="COMFACOR - CORDOBA"/>
    <n v="320"/>
    <x v="69"/>
    <x v="43"/>
    <n v="0"/>
    <n v="0"/>
    <n v="0"/>
    <x v="0"/>
    <x v="2"/>
    <x v="9"/>
  </r>
  <r>
    <x v="13"/>
    <s v="COMFACOR - CORDOBA"/>
    <n v="325"/>
    <x v="70"/>
    <x v="70"/>
    <n v="0"/>
    <n v="0"/>
    <n v="0"/>
    <x v="0"/>
    <x v="2"/>
    <x v="9"/>
  </r>
  <r>
    <x v="13"/>
    <s v="COMFACOR - CORDOBA"/>
    <n v="330"/>
    <x v="71"/>
    <x v="71"/>
    <n v="-4134113"/>
    <n v="-4194412"/>
    <n v="-4421772"/>
    <x v="0"/>
    <x v="2"/>
    <x v="9"/>
  </r>
  <r>
    <x v="13"/>
    <s v="COMFACOR - CORDOBA"/>
    <n v="335"/>
    <x v="72"/>
    <x v="72"/>
    <n v="0"/>
    <n v="0"/>
    <n v="0"/>
    <x v="0"/>
    <x v="2"/>
    <x v="9"/>
  </r>
  <r>
    <x v="13"/>
    <s v="COMFACOR - CORDOBA"/>
    <n v="340"/>
    <x v="73"/>
    <x v="16"/>
    <n v="0"/>
    <n v="0"/>
    <n v="0"/>
    <x v="0"/>
    <x v="2"/>
    <x v="9"/>
  </r>
  <r>
    <x v="13"/>
    <s v="COMFACOR - CORDOBA"/>
    <m/>
    <x v="55"/>
    <x v="73"/>
    <n v="15854470"/>
    <n v="12555766"/>
    <n v="16512199"/>
    <x v="1"/>
    <x v="1"/>
    <x v="1"/>
  </r>
  <r>
    <x v="13"/>
    <s v="COMFACOR - CORDOBA"/>
    <m/>
    <x v="74"/>
    <x v="74"/>
    <n v="15890365"/>
    <n v="12591661"/>
    <n v="16548094"/>
    <x v="1"/>
    <x v="1"/>
    <x v="1"/>
  </r>
  <r>
    <x v="13"/>
    <s v="COMFACOR - CORDOBA"/>
    <n v="345"/>
    <x v="75"/>
    <x v="75"/>
    <n v="0"/>
    <n v="0"/>
    <n v="0"/>
    <x v="0"/>
    <x v="3"/>
    <x v="10"/>
  </r>
  <r>
    <x v="13"/>
    <s v="COMFACOR - CORDOBA"/>
    <n v="350"/>
    <x v="76"/>
    <x v="76"/>
    <n v="0"/>
    <n v="0"/>
    <n v="0"/>
    <x v="0"/>
    <x v="3"/>
    <x v="10"/>
  </r>
  <r>
    <x v="13"/>
    <s v="COMFACOR - CORDOBA"/>
    <n v="355"/>
    <x v="77"/>
    <x v="77"/>
    <n v="0"/>
    <n v="0"/>
    <n v="0"/>
    <x v="0"/>
    <x v="3"/>
    <x v="10"/>
  </r>
  <r>
    <x v="13"/>
    <s v="COMFACOR - CORDOBA"/>
    <n v="360"/>
    <x v="78"/>
    <x v="78"/>
    <n v="0"/>
    <n v="0"/>
    <n v="0"/>
    <x v="0"/>
    <x v="3"/>
    <x v="10"/>
  </r>
  <r>
    <x v="13"/>
    <s v="COMFACOR - CORDOBA"/>
    <n v="365"/>
    <x v="79"/>
    <x v="79"/>
    <n v="0"/>
    <n v="0"/>
    <n v="0"/>
    <x v="0"/>
    <x v="3"/>
    <x v="10"/>
  </r>
  <r>
    <x v="13"/>
    <s v="COMFACOR - CORDOBA"/>
    <n v="370"/>
    <x v="80"/>
    <x v="80"/>
    <n v="339161"/>
    <n v="135865"/>
    <n v="466316"/>
    <x v="0"/>
    <x v="3"/>
    <x v="10"/>
  </r>
  <r>
    <x v="13"/>
    <s v="COMFACOR - CORDOBA"/>
    <n v="375"/>
    <x v="81"/>
    <x v="72"/>
    <n v="0"/>
    <n v="0"/>
    <n v="0"/>
    <x v="0"/>
    <x v="3"/>
    <x v="10"/>
  </r>
  <r>
    <x v="13"/>
    <s v="COMFACOR - CORDOBA"/>
    <m/>
    <x v="82"/>
    <x v="81"/>
    <n v="339161"/>
    <n v="135865"/>
    <n v="466316"/>
    <x v="1"/>
    <x v="1"/>
    <x v="1"/>
  </r>
  <r>
    <x v="13"/>
    <s v="COMFACOR - CORDOBA"/>
    <n v="380"/>
    <x v="51"/>
    <x v="82"/>
    <n v="494688"/>
    <n v="544443"/>
    <n v="433027"/>
    <x v="0"/>
    <x v="4"/>
    <x v="11"/>
  </r>
  <r>
    <x v="13"/>
    <s v="COMFACOR - CORDOBA"/>
    <n v="385"/>
    <x v="83"/>
    <x v="83"/>
    <n v="0"/>
    <n v="0"/>
    <n v="0"/>
    <x v="0"/>
    <x v="4"/>
    <x v="11"/>
  </r>
  <r>
    <x v="13"/>
    <s v="COMFACOR - CORDOBA"/>
    <n v="390"/>
    <x v="84"/>
    <x v="84"/>
    <n v="0"/>
    <n v="0"/>
    <n v="0"/>
    <x v="0"/>
    <x v="4"/>
    <x v="11"/>
  </r>
  <r>
    <x v="13"/>
    <s v="COMFACOR - CORDOBA"/>
    <m/>
    <x v="85"/>
    <x v="85"/>
    <n v="494688"/>
    <n v="544443"/>
    <n v="433027"/>
    <x v="1"/>
    <x v="1"/>
    <x v="1"/>
  </r>
  <r>
    <x v="13"/>
    <s v="COMFACOR - CORDOBA"/>
    <n v="395"/>
    <x v="86"/>
    <x v="86"/>
    <n v="91137"/>
    <n v="51459"/>
    <n v="91137"/>
    <x v="0"/>
    <x v="5"/>
    <x v="12"/>
  </r>
  <r>
    <x v="13"/>
    <s v="COMFACOR - CORDOBA"/>
    <n v="400"/>
    <x v="52"/>
    <x v="87"/>
    <n v="8979992"/>
    <n v="9771245"/>
    <n v="13757719"/>
    <x v="0"/>
    <x v="5"/>
    <x v="12"/>
  </r>
  <r>
    <x v="13"/>
    <s v="COMFACOR - CORDOBA"/>
    <n v="405"/>
    <x v="53"/>
    <x v="52"/>
    <n v="1120202"/>
    <n v="466068"/>
    <n v="328757"/>
    <x v="0"/>
    <x v="5"/>
    <x v="12"/>
  </r>
  <r>
    <x v="13"/>
    <s v="COMFACOR - CORDOBA"/>
    <n v="406"/>
    <x v="54"/>
    <x v="53"/>
    <n v="0"/>
    <n v="0"/>
    <n v="1366494"/>
    <x v="0"/>
    <x v="5"/>
    <x v="12"/>
  </r>
  <r>
    <x v="13"/>
    <s v="COMFACOR - CORDOBA"/>
    <n v="410"/>
    <x v="17"/>
    <x v="88"/>
    <n v="782504"/>
    <n v="620508"/>
    <n v="782504"/>
    <x v="0"/>
    <x v="5"/>
    <x v="12"/>
  </r>
  <r>
    <x v="13"/>
    <s v="COMFACOR - CORDOBA"/>
    <n v="415"/>
    <x v="35"/>
    <x v="89"/>
    <n v="0"/>
    <n v="0"/>
    <n v="0"/>
    <x v="0"/>
    <x v="5"/>
    <x v="12"/>
  </r>
  <r>
    <x v="13"/>
    <s v="COMFACOR - CORDOBA"/>
    <n v="420"/>
    <x v="87"/>
    <x v="90"/>
    <n v="0"/>
    <n v="0"/>
    <n v="0"/>
    <x v="0"/>
    <x v="5"/>
    <x v="12"/>
  </r>
  <r>
    <x v="13"/>
    <s v="COMFACOR - CORDOBA"/>
    <n v="425"/>
    <x v="88"/>
    <x v="91"/>
    <n v="0"/>
    <n v="0"/>
    <n v="0"/>
    <x v="0"/>
    <x v="5"/>
    <x v="12"/>
  </r>
  <r>
    <x v="13"/>
    <s v="COMFACOR - CORDOBA"/>
    <m/>
    <x v="89"/>
    <x v="92"/>
    <n v="10973835"/>
    <n v="10909280"/>
    <n v="16326611"/>
    <x v="1"/>
    <x v="1"/>
    <x v="1"/>
  </r>
  <r>
    <x v="13"/>
    <s v="COMFACOR - CORDOBA"/>
    <m/>
    <x v="55"/>
    <x v="93"/>
    <m/>
    <m/>
    <m/>
    <x v="1"/>
    <x v="1"/>
    <x v="1"/>
  </r>
  <r>
    <x v="13"/>
    <s v="COMFACOR - CORDOBA"/>
    <n v="430"/>
    <x v="90"/>
    <x v="94"/>
    <n v="0"/>
    <n v="0"/>
    <n v="0"/>
    <x v="0"/>
    <x v="6"/>
    <x v="13"/>
  </r>
  <r>
    <x v="13"/>
    <s v="COMFACOR - CORDOBA"/>
    <n v="435"/>
    <x v="91"/>
    <x v="95"/>
    <n v="8034443"/>
    <n v="8034443"/>
    <n v="8034443"/>
    <x v="0"/>
    <x v="6"/>
    <x v="13"/>
  </r>
  <r>
    <x v="13"/>
    <s v="COMFACOR - CORDOBA"/>
    <n v="440"/>
    <x v="92"/>
    <x v="96"/>
    <n v="0"/>
    <n v="0"/>
    <n v="0"/>
    <x v="0"/>
    <x v="6"/>
    <x v="13"/>
  </r>
  <r>
    <x v="13"/>
    <s v="COMFACOR - CORDOBA"/>
    <m/>
    <x v="93"/>
    <x v="97"/>
    <n v="8034443"/>
    <n v="8034443"/>
    <n v="8034443"/>
    <x v="1"/>
    <x v="1"/>
    <x v="1"/>
  </r>
  <r>
    <x v="13"/>
    <s v="COMFACOR - CORDOBA"/>
    <m/>
    <x v="94"/>
    <x v="98"/>
    <n v="97341556"/>
    <n v="97668023"/>
    <n v="107671153"/>
    <x v="1"/>
    <x v="1"/>
    <x v="1"/>
  </r>
  <r>
    <x v="13"/>
    <s v="COMFACOR - CORDOBA"/>
    <m/>
    <x v="55"/>
    <x v="99"/>
    <m/>
    <m/>
    <m/>
    <x v="1"/>
    <x v="1"/>
    <x v="1"/>
  </r>
  <r>
    <x v="13"/>
    <s v="COMFACOR - CORDOBA"/>
    <m/>
    <x v="55"/>
    <x v="100"/>
    <m/>
    <m/>
    <m/>
    <x v="1"/>
    <x v="1"/>
    <x v="1"/>
  </r>
  <r>
    <x v="13"/>
    <s v="COMFACOR - CORDOBA"/>
    <n v="445"/>
    <x v="95"/>
    <x v="101"/>
    <n v="17437549"/>
    <n v="11084336"/>
    <n v="18520524"/>
    <x v="2"/>
    <x v="7"/>
    <x v="14"/>
  </r>
  <r>
    <x v="13"/>
    <s v="COMFACOR - CORDOBA"/>
    <m/>
    <x v="95"/>
    <x v="102"/>
    <n v="17437549"/>
    <n v="11084336"/>
    <n v="18520524"/>
    <x v="1"/>
    <x v="1"/>
    <x v="1"/>
  </r>
  <r>
    <x v="14"/>
    <s v="CAFAM"/>
    <n v="5"/>
    <x v="0"/>
    <x v="0"/>
    <n v="2522169"/>
    <n v="2026275"/>
    <n v="2565735"/>
    <x v="0"/>
    <x v="0"/>
    <x v="0"/>
  </r>
  <r>
    <x v="14"/>
    <s v="CAFAM"/>
    <n v="10"/>
    <x v="1"/>
    <x v="1"/>
    <n v="31245277"/>
    <n v="10190297"/>
    <n v="20639986"/>
    <x v="0"/>
    <x v="0"/>
    <x v="0"/>
  </r>
  <r>
    <x v="14"/>
    <s v="CAFAM"/>
    <n v="15"/>
    <x v="2"/>
    <x v="2"/>
    <n v="0"/>
    <n v="0"/>
    <n v="0"/>
    <x v="0"/>
    <x v="0"/>
    <x v="0"/>
  </r>
  <r>
    <x v="14"/>
    <s v="CAFAM"/>
    <n v="20"/>
    <x v="3"/>
    <x v="3"/>
    <n v="38132106"/>
    <n v="17241896"/>
    <n v="106604841"/>
    <x v="0"/>
    <x v="0"/>
    <x v="0"/>
  </r>
  <r>
    <x v="14"/>
    <s v="CAFAM"/>
    <m/>
    <x v="4"/>
    <x v="4"/>
    <n v="71899552"/>
    <n v="29458468"/>
    <n v="129810562"/>
    <x v="1"/>
    <x v="1"/>
    <x v="1"/>
  </r>
  <r>
    <x v="14"/>
    <s v="CAFAM"/>
    <n v="25"/>
    <x v="5"/>
    <x v="5"/>
    <n v="0"/>
    <n v="0"/>
    <n v="0"/>
    <x v="0"/>
    <x v="0"/>
    <x v="2"/>
  </r>
  <r>
    <x v="14"/>
    <s v="CAFAM"/>
    <n v="30"/>
    <x v="6"/>
    <x v="6"/>
    <n v="0"/>
    <n v="0"/>
    <n v="0"/>
    <x v="0"/>
    <x v="0"/>
    <x v="2"/>
  </r>
  <r>
    <x v="14"/>
    <s v="CAFAM"/>
    <n v="35"/>
    <x v="7"/>
    <x v="7"/>
    <n v="0"/>
    <n v="0"/>
    <n v="0"/>
    <x v="0"/>
    <x v="0"/>
    <x v="2"/>
  </r>
  <r>
    <x v="14"/>
    <s v="CAFAM"/>
    <n v="40"/>
    <x v="8"/>
    <x v="8"/>
    <n v="1510794"/>
    <n v="1792120"/>
    <n v="667725"/>
    <x v="0"/>
    <x v="0"/>
    <x v="2"/>
  </r>
  <r>
    <x v="14"/>
    <s v="CAFAM"/>
    <n v="45"/>
    <x v="9"/>
    <x v="9"/>
    <n v="0"/>
    <n v="0"/>
    <n v="0"/>
    <x v="0"/>
    <x v="0"/>
    <x v="2"/>
  </r>
  <r>
    <x v="14"/>
    <s v="CAFAM"/>
    <n v="50"/>
    <x v="10"/>
    <x v="10"/>
    <n v="0"/>
    <n v="0"/>
    <n v="0"/>
    <x v="0"/>
    <x v="0"/>
    <x v="2"/>
  </r>
  <r>
    <x v="14"/>
    <s v="CAFAM"/>
    <n v="55"/>
    <x v="11"/>
    <x v="11"/>
    <n v="32893046"/>
    <n v="11783677"/>
    <n v="8580934"/>
    <x v="0"/>
    <x v="0"/>
    <x v="2"/>
  </r>
  <r>
    <x v="14"/>
    <s v="CAFAM"/>
    <n v="60"/>
    <x v="12"/>
    <x v="12"/>
    <n v="0"/>
    <n v="0"/>
    <n v="0"/>
    <x v="0"/>
    <x v="0"/>
    <x v="2"/>
  </r>
  <r>
    <x v="14"/>
    <s v="CAFAM"/>
    <n v="65"/>
    <x v="13"/>
    <x v="13"/>
    <n v="3092280"/>
    <n v="2936449"/>
    <n v="3194427"/>
    <x v="0"/>
    <x v="0"/>
    <x v="2"/>
  </r>
  <r>
    <x v="14"/>
    <s v="CAFAM"/>
    <n v="70"/>
    <x v="14"/>
    <x v="14"/>
    <n v="0"/>
    <n v="0"/>
    <n v="0"/>
    <x v="0"/>
    <x v="0"/>
    <x v="2"/>
  </r>
  <r>
    <x v="14"/>
    <s v="CAFAM"/>
    <n v="75"/>
    <x v="15"/>
    <x v="15"/>
    <n v="0"/>
    <n v="0"/>
    <n v="0"/>
    <x v="0"/>
    <x v="0"/>
    <x v="2"/>
  </r>
  <r>
    <x v="14"/>
    <s v="CAFAM"/>
    <n v="80"/>
    <x v="16"/>
    <x v="16"/>
    <n v="0"/>
    <n v="0"/>
    <n v="0"/>
    <x v="0"/>
    <x v="0"/>
    <x v="2"/>
  </r>
  <r>
    <x v="14"/>
    <s v="CAFAM"/>
    <m/>
    <x v="17"/>
    <x v="17"/>
    <n v="37496120"/>
    <n v="16512246"/>
    <n v="12443086"/>
    <x v="1"/>
    <x v="1"/>
    <x v="1"/>
  </r>
  <r>
    <x v="14"/>
    <s v="CAFAM"/>
    <n v="85"/>
    <x v="18"/>
    <x v="18"/>
    <n v="15404597"/>
    <n v="25580028"/>
    <n v="27532080"/>
    <x v="0"/>
    <x v="0"/>
    <x v="3"/>
  </r>
  <r>
    <x v="14"/>
    <s v="CAFAM"/>
    <n v="90"/>
    <x v="19"/>
    <x v="19"/>
    <n v="28154340"/>
    <n v="29229200"/>
    <n v="35053797"/>
    <x v="0"/>
    <x v="0"/>
    <x v="3"/>
  </r>
  <r>
    <x v="14"/>
    <s v="CAFAM"/>
    <n v="95"/>
    <x v="20"/>
    <x v="20"/>
    <n v="0"/>
    <n v="0"/>
    <n v="0"/>
    <x v="0"/>
    <x v="0"/>
    <x v="3"/>
  </r>
  <r>
    <x v="14"/>
    <s v="CAFAM"/>
    <n v="100"/>
    <x v="21"/>
    <x v="21"/>
    <n v="22427735"/>
    <n v="22938213"/>
    <n v="17923503"/>
    <x v="0"/>
    <x v="0"/>
    <x v="3"/>
  </r>
  <r>
    <x v="14"/>
    <s v="CAFAM"/>
    <n v="105"/>
    <x v="22"/>
    <x v="22"/>
    <n v="182990868"/>
    <n v="165717300"/>
    <n v="140314527"/>
    <x v="0"/>
    <x v="0"/>
    <x v="3"/>
  </r>
  <r>
    <x v="14"/>
    <s v="CAFAM"/>
    <n v="110"/>
    <x v="23"/>
    <x v="23"/>
    <n v="2356944"/>
    <n v="1993667"/>
    <n v="3194720"/>
    <x v="0"/>
    <x v="0"/>
    <x v="3"/>
  </r>
  <r>
    <x v="14"/>
    <s v="CAFAM"/>
    <n v="115"/>
    <x v="24"/>
    <x v="24"/>
    <n v="2959154"/>
    <n v="1360574"/>
    <n v="3325448"/>
    <x v="0"/>
    <x v="0"/>
    <x v="3"/>
  </r>
  <r>
    <x v="14"/>
    <s v="CAFAM"/>
    <n v="120"/>
    <x v="25"/>
    <x v="25"/>
    <n v="0"/>
    <n v="0"/>
    <n v="0"/>
    <x v="0"/>
    <x v="0"/>
    <x v="3"/>
  </r>
  <r>
    <x v="14"/>
    <s v="CAFAM"/>
    <n v="125"/>
    <x v="26"/>
    <x v="26"/>
    <n v="10265601"/>
    <n v="8612935"/>
    <n v="12185990"/>
    <x v="0"/>
    <x v="0"/>
    <x v="3"/>
  </r>
  <r>
    <x v="14"/>
    <s v="CAFAM"/>
    <n v="130"/>
    <x v="27"/>
    <x v="27"/>
    <n v="0"/>
    <n v="0"/>
    <n v="0"/>
    <x v="0"/>
    <x v="0"/>
    <x v="3"/>
  </r>
  <r>
    <x v="14"/>
    <s v="CAFAM"/>
    <n v="135"/>
    <x v="28"/>
    <x v="28"/>
    <n v="16788012"/>
    <n v="7765982"/>
    <n v="8075155"/>
    <x v="0"/>
    <x v="0"/>
    <x v="3"/>
  </r>
  <r>
    <x v="14"/>
    <s v="CAFAM"/>
    <n v="140"/>
    <x v="29"/>
    <x v="29"/>
    <n v="208227"/>
    <n v="55237"/>
    <n v="68023"/>
    <x v="0"/>
    <x v="0"/>
    <x v="3"/>
  </r>
  <r>
    <x v="14"/>
    <s v="CAFAM"/>
    <n v="145"/>
    <x v="30"/>
    <x v="30"/>
    <n v="715334"/>
    <n v="969078"/>
    <n v="740476"/>
    <x v="0"/>
    <x v="0"/>
    <x v="3"/>
  </r>
  <r>
    <x v="14"/>
    <s v="CAFAM"/>
    <n v="150"/>
    <x v="31"/>
    <x v="31"/>
    <n v="87818"/>
    <n v="84572"/>
    <n v="101837"/>
    <x v="0"/>
    <x v="0"/>
    <x v="3"/>
  </r>
  <r>
    <x v="14"/>
    <s v="CAFAM"/>
    <n v="155"/>
    <x v="32"/>
    <x v="32"/>
    <n v="3463"/>
    <n v="1949"/>
    <n v="3200"/>
    <x v="0"/>
    <x v="0"/>
    <x v="3"/>
  </r>
  <r>
    <x v="14"/>
    <s v="CAFAM"/>
    <n v="160"/>
    <x v="33"/>
    <x v="33"/>
    <n v="3813588"/>
    <n v="2378651"/>
    <n v="385000"/>
    <x v="0"/>
    <x v="0"/>
    <x v="3"/>
  </r>
  <r>
    <x v="14"/>
    <s v="CAFAM"/>
    <n v="165"/>
    <x v="34"/>
    <x v="34"/>
    <n v="-27797603"/>
    <n v="-25660158"/>
    <n v="-23489426"/>
    <x v="0"/>
    <x v="0"/>
    <x v="3"/>
  </r>
  <r>
    <x v="14"/>
    <s v="CAFAM"/>
    <m/>
    <x v="35"/>
    <x v="35"/>
    <n v="258378078"/>
    <n v="241027228"/>
    <n v="225414330"/>
    <x v="1"/>
    <x v="1"/>
    <x v="1"/>
  </r>
  <r>
    <x v="14"/>
    <s v="CAFAM"/>
    <n v="170"/>
    <x v="36"/>
    <x v="36"/>
    <n v="0"/>
    <n v="0"/>
    <n v="0"/>
    <x v="0"/>
    <x v="0"/>
    <x v="4"/>
  </r>
  <r>
    <x v="14"/>
    <s v="CAFAM"/>
    <n v="175"/>
    <x v="37"/>
    <x v="37"/>
    <n v="0"/>
    <n v="0"/>
    <n v="0"/>
    <x v="0"/>
    <x v="0"/>
    <x v="4"/>
  </r>
  <r>
    <x v="14"/>
    <s v="CAFAM"/>
    <n v="180"/>
    <x v="38"/>
    <x v="38"/>
    <n v="0"/>
    <n v="0"/>
    <n v="0"/>
    <x v="0"/>
    <x v="0"/>
    <x v="4"/>
  </r>
  <r>
    <x v="14"/>
    <s v="CAFAM"/>
    <n v="185"/>
    <x v="39"/>
    <x v="39"/>
    <n v="0"/>
    <n v="0"/>
    <n v="0"/>
    <x v="0"/>
    <x v="0"/>
    <x v="4"/>
  </r>
  <r>
    <x v="14"/>
    <s v="CAFAM"/>
    <n v="190"/>
    <x v="40"/>
    <x v="40"/>
    <n v="0"/>
    <n v="0"/>
    <n v="0"/>
    <x v="0"/>
    <x v="0"/>
    <x v="4"/>
  </r>
  <r>
    <x v="14"/>
    <s v="CAFAM"/>
    <n v="195"/>
    <x v="41"/>
    <x v="41"/>
    <n v="58392844"/>
    <n v="59643802"/>
    <n v="68385744"/>
    <x v="0"/>
    <x v="0"/>
    <x v="4"/>
  </r>
  <r>
    <x v="14"/>
    <s v="CAFAM"/>
    <n v="200"/>
    <x v="42"/>
    <x v="42"/>
    <n v="682024"/>
    <n v="2822118"/>
    <n v="0"/>
    <x v="0"/>
    <x v="0"/>
    <x v="4"/>
  </r>
  <r>
    <x v="14"/>
    <s v="CAFAM"/>
    <n v="205"/>
    <x v="43"/>
    <x v="43"/>
    <n v="0"/>
    <n v="0"/>
    <n v="0"/>
    <x v="0"/>
    <x v="0"/>
    <x v="4"/>
  </r>
  <r>
    <x v="14"/>
    <s v="CAFAM"/>
    <n v="210"/>
    <x v="44"/>
    <x v="44"/>
    <n v="794468"/>
    <n v="794468"/>
    <n v="794468"/>
    <x v="0"/>
    <x v="0"/>
    <x v="4"/>
  </r>
  <r>
    <x v="14"/>
    <s v="CAFAM"/>
    <n v="215"/>
    <x v="45"/>
    <x v="45"/>
    <n v="464335"/>
    <n v="393222"/>
    <n v="411056"/>
    <x v="0"/>
    <x v="0"/>
    <x v="4"/>
  </r>
  <r>
    <x v="14"/>
    <s v="CAFAM"/>
    <n v="220"/>
    <x v="46"/>
    <x v="46"/>
    <n v="901165"/>
    <n v="751541"/>
    <n v="1091109"/>
    <x v="0"/>
    <x v="0"/>
    <x v="4"/>
  </r>
  <r>
    <x v="14"/>
    <s v="CAFAM"/>
    <n v="225"/>
    <x v="47"/>
    <x v="47"/>
    <n v="0"/>
    <n v="54937"/>
    <n v="0"/>
    <x v="0"/>
    <x v="0"/>
    <x v="4"/>
  </r>
  <r>
    <x v="14"/>
    <s v="CAFAM"/>
    <n v="230"/>
    <x v="48"/>
    <x v="48"/>
    <n v="1758994"/>
    <n v="1470631"/>
    <n v="2117290"/>
    <x v="0"/>
    <x v="0"/>
    <x v="4"/>
  </r>
  <r>
    <x v="14"/>
    <s v="CAFAM"/>
    <n v="235"/>
    <x v="49"/>
    <x v="16"/>
    <n v="-1476492"/>
    <n v="-1788133"/>
    <n v="-794468"/>
    <x v="0"/>
    <x v="0"/>
    <x v="4"/>
  </r>
  <r>
    <x v="14"/>
    <s v="CAFAM"/>
    <m/>
    <x v="50"/>
    <x v="49"/>
    <n v="61517338"/>
    <n v="64142586"/>
    <n v="72005199"/>
    <x v="1"/>
    <x v="1"/>
    <x v="1"/>
  </r>
  <r>
    <x v="14"/>
    <s v="CAFAM"/>
    <n v="240"/>
    <x v="51"/>
    <x v="50"/>
    <n v="17203206"/>
    <n v="19542677"/>
    <n v="9791010"/>
    <x v="0"/>
    <x v="0"/>
    <x v="5"/>
  </r>
  <r>
    <x v="14"/>
    <s v="CAFAM"/>
    <n v="245"/>
    <x v="52"/>
    <x v="51"/>
    <n v="0"/>
    <n v="0"/>
    <n v="0"/>
    <x v="0"/>
    <x v="0"/>
    <x v="6"/>
  </r>
  <r>
    <x v="14"/>
    <s v="CAFAM"/>
    <n v="250"/>
    <x v="53"/>
    <x v="52"/>
    <n v="0"/>
    <n v="0"/>
    <n v="0"/>
    <x v="0"/>
    <x v="0"/>
    <x v="6"/>
  </r>
  <r>
    <x v="14"/>
    <s v="CAFAM"/>
    <n v="251"/>
    <x v="54"/>
    <x v="53"/>
    <n v="0"/>
    <n v="0"/>
    <n v="28282378"/>
    <x v="0"/>
    <x v="0"/>
    <x v="7"/>
  </r>
  <r>
    <x v="14"/>
    <s v="CAFAM"/>
    <m/>
    <x v="55"/>
    <x v="54"/>
    <n v="446494294"/>
    <n v="370683205"/>
    <n v="449464187"/>
    <x v="1"/>
    <x v="1"/>
    <x v="1"/>
  </r>
  <r>
    <x v="14"/>
    <s v="CAFAM"/>
    <m/>
    <x v="55"/>
    <x v="55"/>
    <m/>
    <m/>
    <m/>
    <x v="1"/>
    <x v="1"/>
    <x v="1"/>
  </r>
  <r>
    <x v="14"/>
    <s v="CAFAM"/>
    <m/>
    <x v="55"/>
    <x v="56"/>
    <m/>
    <m/>
    <m/>
    <x v="1"/>
    <x v="1"/>
    <x v="1"/>
  </r>
  <r>
    <x v="14"/>
    <s v="CAFAM"/>
    <n v="255"/>
    <x v="56"/>
    <x v="44"/>
    <n v="12296000"/>
    <n v="12296000"/>
    <n v="11235631"/>
    <x v="0"/>
    <x v="2"/>
    <x v="8"/>
  </r>
  <r>
    <x v="14"/>
    <s v="CAFAM"/>
    <n v="260"/>
    <x v="57"/>
    <x v="57"/>
    <n v="602237"/>
    <n v="100340"/>
    <n v="1785913"/>
    <x v="0"/>
    <x v="2"/>
    <x v="8"/>
  </r>
  <r>
    <x v="14"/>
    <s v="CAFAM"/>
    <n v="265"/>
    <x v="58"/>
    <x v="58"/>
    <n v="0"/>
    <n v="0"/>
    <n v="0"/>
    <x v="0"/>
    <x v="2"/>
    <x v="8"/>
  </r>
  <r>
    <x v="14"/>
    <s v="CAFAM"/>
    <m/>
    <x v="55"/>
    <x v="59"/>
    <n v="12898237"/>
    <n v="12396340"/>
    <n v="13021544"/>
    <x v="1"/>
    <x v="1"/>
    <x v="1"/>
  </r>
  <r>
    <x v="14"/>
    <s v="CAFAM"/>
    <n v="270"/>
    <x v="59"/>
    <x v="60"/>
    <n v="496093988"/>
    <n v="494684465"/>
    <n v="493697873"/>
    <x v="0"/>
    <x v="2"/>
    <x v="9"/>
  </r>
  <r>
    <x v="14"/>
    <s v="CAFAM"/>
    <n v="275"/>
    <x v="60"/>
    <x v="61"/>
    <n v="22613407"/>
    <n v="24097011"/>
    <n v="22604369"/>
    <x v="0"/>
    <x v="2"/>
    <x v="9"/>
  </r>
  <r>
    <x v="14"/>
    <s v="CAFAM"/>
    <n v="280"/>
    <x v="61"/>
    <x v="62"/>
    <n v="36878968"/>
    <n v="36682958"/>
    <n v="37319240"/>
    <x v="0"/>
    <x v="2"/>
    <x v="9"/>
  </r>
  <r>
    <x v="14"/>
    <s v="CAFAM"/>
    <n v="285"/>
    <x v="62"/>
    <x v="63"/>
    <n v="50497680"/>
    <n v="51713548"/>
    <n v="48460434"/>
    <x v="0"/>
    <x v="2"/>
    <x v="9"/>
  </r>
  <r>
    <x v="14"/>
    <s v="CAFAM"/>
    <n v="290"/>
    <x v="63"/>
    <x v="64"/>
    <n v="14952681"/>
    <n v="13961971"/>
    <n v="15745622"/>
    <x v="0"/>
    <x v="2"/>
    <x v="9"/>
  </r>
  <r>
    <x v="14"/>
    <s v="CAFAM"/>
    <n v="295"/>
    <x v="64"/>
    <x v="65"/>
    <n v="4965421"/>
    <n v="4988847"/>
    <n v="5066657"/>
    <x v="0"/>
    <x v="2"/>
    <x v="9"/>
  </r>
  <r>
    <x v="14"/>
    <s v="CAFAM"/>
    <n v="300"/>
    <x v="65"/>
    <x v="66"/>
    <n v="5793910"/>
    <n v="5963590"/>
    <n v="5276093"/>
    <x v="0"/>
    <x v="2"/>
    <x v="9"/>
  </r>
  <r>
    <x v="14"/>
    <s v="CAFAM"/>
    <n v="305"/>
    <x v="66"/>
    <x v="67"/>
    <n v="70544"/>
    <n v="70544"/>
    <n v="70544"/>
    <x v="0"/>
    <x v="2"/>
    <x v="9"/>
  </r>
  <r>
    <x v="14"/>
    <s v="CAFAM"/>
    <n v="310"/>
    <x v="67"/>
    <x v="68"/>
    <n v="0"/>
    <n v="0"/>
    <n v="0"/>
    <x v="0"/>
    <x v="2"/>
    <x v="9"/>
  </r>
  <r>
    <x v="14"/>
    <s v="CAFAM"/>
    <n v="315"/>
    <x v="68"/>
    <x v="69"/>
    <n v="0"/>
    <n v="0"/>
    <n v="0"/>
    <x v="0"/>
    <x v="2"/>
    <x v="9"/>
  </r>
  <r>
    <x v="14"/>
    <s v="CAFAM"/>
    <n v="320"/>
    <x v="69"/>
    <x v="43"/>
    <n v="0"/>
    <n v="0"/>
    <n v="0"/>
    <x v="0"/>
    <x v="2"/>
    <x v="9"/>
  </r>
  <r>
    <x v="14"/>
    <s v="CAFAM"/>
    <n v="325"/>
    <x v="70"/>
    <x v="70"/>
    <n v="0"/>
    <n v="0"/>
    <n v="0"/>
    <x v="0"/>
    <x v="2"/>
    <x v="9"/>
  </r>
  <r>
    <x v="14"/>
    <s v="CAFAM"/>
    <n v="330"/>
    <x v="71"/>
    <x v="71"/>
    <n v="-323158280"/>
    <n v="-312459516"/>
    <n v="-330492441"/>
    <x v="0"/>
    <x v="2"/>
    <x v="9"/>
  </r>
  <r>
    <x v="14"/>
    <s v="CAFAM"/>
    <n v="335"/>
    <x v="72"/>
    <x v="72"/>
    <n v="0"/>
    <n v="0"/>
    <n v="0"/>
    <x v="0"/>
    <x v="2"/>
    <x v="9"/>
  </r>
  <r>
    <x v="14"/>
    <s v="CAFAM"/>
    <n v="340"/>
    <x v="73"/>
    <x v="16"/>
    <n v="0"/>
    <n v="0"/>
    <n v="-588019"/>
    <x v="0"/>
    <x v="2"/>
    <x v="9"/>
  </r>
  <r>
    <x v="14"/>
    <s v="CAFAM"/>
    <m/>
    <x v="55"/>
    <x v="73"/>
    <n v="308708319"/>
    <n v="319703418"/>
    <n v="297160372"/>
    <x v="1"/>
    <x v="1"/>
    <x v="1"/>
  </r>
  <r>
    <x v="14"/>
    <s v="CAFAM"/>
    <m/>
    <x v="74"/>
    <x v="74"/>
    <n v="321606556"/>
    <n v="332099758"/>
    <n v="310181916"/>
    <x v="1"/>
    <x v="1"/>
    <x v="1"/>
  </r>
  <r>
    <x v="14"/>
    <s v="CAFAM"/>
    <n v="345"/>
    <x v="75"/>
    <x v="75"/>
    <n v="5423960"/>
    <n v="5423960"/>
    <n v="5423960"/>
    <x v="0"/>
    <x v="3"/>
    <x v="10"/>
  </r>
  <r>
    <x v="14"/>
    <s v="CAFAM"/>
    <n v="350"/>
    <x v="76"/>
    <x v="76"/>
    <n v="0"/>
    <n v="0"/>
    <n v="0"/>
    <x v="0"/>
    <x v="3"/>
    <x v="10"/>
  </r>
  <r>
    <x v="14"/>
    <s v="CAFAM"/>
    <n v="355"/>
    <x v="77"/>
    <x v="77"/>
    <n v="0"/>
    <n v="0"/>
    <n v="0"/>
    <x v="0"/>
    <x v="3"/>
    <x v="10"/>
  </r>
  <r>
    <x v="14"/>
    <s v="CAFAM"/>
    <n v="360"/>
    <x v="78"/>
    <x v="78"/>
    <n v="0"/>
    <n v="0"/>
    <n v="0"/>
    <x v="0"/>
    <x v="3"/>
    <x v="10"/>
  </r>
  <r>
    <x v="14"/>
    <s v="CAFAM"/>
    <n v="365"/>
    <x v="79"/>
    <x v="79"/>
    <n v="32347572"/>
    <n v="32057204"/>
    <n v="35427079"/>
    <x v="0"/>
    <x v="3"/>
    <x v="10"/>
  </r>
  <r>
    <x v="14"/>
    <s v="CAFAM"/>
    <n v="370"/>
    <x v="80"/>
    <x v="80"/>
    <n v="0"/>
    <n v="0"/>
    <n v="0"/>
    <x v="0"/>
    <x v="3"/>
    <x v="10"/>
  </r>
  <r>
    <x v="14"/>
    <s v="CAFAM"/>
    <n v="375"/>
    <x v="81"/>
    <x v="72"/>
    <n v="-1197791"/>
    <n v="-926593"/>
    <n v="-1468989"/>
    <x v="0"/>
    <x v="3"/>
    <x v="10"/>
  </r>
  <r>
    <x v="14"/>
    <s v="CAFAM"/>
    <m/>
    <x v="82"/>
    <x v="81"/>
    <n v="36573741"/>
    <n v="36554571"/>
    <n v="39382050"/>
    <x v="1"/>
    <x v="1"/>
    <x v="1"/>
  </r>
  <r>
    <x v="14"/>
    <s v="CAFAM"/>
    <n v="380"/>
    <x v="51"/>
    <x v="82"/>
    <n v="0"/>
    <n v="0"/>
    <n v="0"/>
    <x v="0"/>
    <x v="4"/>
    <x v="11"/>
  </r>
  <r>
    <x v="14"/>
    <s v="CAFAM"/>
    <n v="385"/>
    <x v="83"/>
    <x v="83"/>
    <n v="15461229"/>
    <n v="31703023"/>
    <n v="7016110"/>
    <x v="0"/>
    <x v="4"/>
    <x v="11"/>
  </r>
  <r>
    <x v="14"/>
    <s v="CAFAM"/>
    <n v="390"/>
    <x v="84"/>
    <x v="84"/>
    <n v="0"/>
    <n v="0"/>
    <n v="0"/>
    <x v="0"/>
    <x v="4"/>
    <x v="11"/>
  </r>
  <r>
    <x v="14"/>
    <s v="CAFAM"/>
    <m/>
    <x v="85"/>
    <x v="85"/>
    <n v="15461229"/>
    <n v="31703023"/>
    <n v="7016110"/>
    <x v="1"/>
    <x v="1"/>
    <x v="1"/>
  </r>
  <r>
    <x v="14"/>
    <s v="CAFAM"/>
    <n v="395"/>
    <x v="86"/>
    <x v="86"/>
    <n v="1207401"/>
    <n v="1205201"/>
    <n v="971388"/>
    <x v="0"/>
    <x v="5"/>
    <x v="12"/>
  </r>
  <r>
    <x v="14"/>
    <s v="CAFAM"/>
    <n v="400"/>
    <x v="52"/>
    <x v="87"/>
    <n v="318105840"/>
    <n v="269275419"/>
    <n v="345385001"/>
    <x v="0"/>
    <x v="5"/>
    <x v="12"/>
  </r>
  <r>
    <x v="14"/>
    <s v="CAFAM"/>
    <n v="405"/>
    <x v="53"/>
    <x v="52"/>
    <n v="0"/>
    <n v="0"/>
    <n v="0"/>
    <x v="0"/>
    <x v="5"/>
    <x v="12"/>
  </r>
  <r>
    <x v="14"/>
    <s v="CAFAM"/>
    <n v="406"/>
    <x v="54"/>
    <x v="53"/>
    <n v="0"/>
    <n v="0"/>
    <n v="0"/>
    <x v="0"/>
    <x v="5"/>
    <x v="12"/>
  </r>
  <r>
    <x v="14"/>
    <s v="CAFAM"/>
    <n v="410"/>
    <x v="17"/>
    <x v="88"/>
    <n v="87462542"/>
    <n v="72505999"/>
    <n v="91088966"/>
    <x v="0"/>
    <x v="5"/>
    <x v="12"/>
  </r>
  <r>
    <x v="14"/>
    <s v="CAFAM"/>
    <n v="415"/>
    <x v="35"/>
    <x v="89"/>
    <n v="16537168"/>
    <n v="18037650"/>
    <n v="11157970"/>
    <x v="0"/>
    <x v="5"/>
    <x v="12"/>
  </r>
  <r>
    <x v="14"/>
    <s v="CAFAM"/>
    <n v="420"/>
    <x v="87"/>
    <x v="90"/>
    <n v="180694"/>
    <n v="765460"/>
    <n v="26909"/>
    <x v="0"/>
    <x v="5"/>
    <x v="12"/>
  </r>
  <r>
    <x v="14"/>
    <s v="CAFAM"/>
    <n v="425"/>
    <x v="88"/>
    <x v="91"/>
    <n v="0"/>
    <n v="0"/>
    <n v="0"/>
    <x v="0"/>
    <x v="5"/>
    <x v="12"/>
  </r>
  <r>
    <x v="14"/>
    <s v="CAFAM"/>
    <m/>
    <x v="89"/>
    <x v="92"/>
    <n v="423493645"/>
    <n v="361789729"/>
    <n v="448630234"/>
    <x v="1"/>
    <x v="1"/>
    <x v="1"/>
  </r>
  <r>
    <x v="14"/>
    <s v="CAFAM"/>
    <m/>
    <x v="55"/>
    <x v="93"/>
    <m/>
    <m/>
    <m/>
    <x v="1"/>
    <x v="1"/>
    <x v="1"/>
  </r>
  <r>
    <x v="14"/>
    <s v="CAFAM"/>
    <n v="430"/>
    <x v="90"/>
    <x v="94"/>
    <n v="-641426"/>
    <n v="-9857613"/>
    <n v="2359314"/>
    <x v="0"/>
    <x v="6"/>
    <x v="13"/>
  </r>
  <r>
    <x v="14"/>
    <s v="CAFAM"/>
    <n v="435"/>
    <x v="91"/>
    <x v="95"/>
    <n v="546429571"/>
    <n v="520640075"/>
    <n v="738583149"/>
    <x v="0"/>
    <x v="6"/>
    <x v="13"/>
  </r>
  <r>
    <x v="14"/>
    <s v="CAFAM"/>
    <n v="440"/>
    <x v="92"/>
    <x v="96"/>
    <n v="0"/>
    <n v="0"/>
    <n v="0"/>
    <x v="0"/>
    <x v="6"/>
    <x v="13"/>
  </r>
  <r>
    <x v="14"/>
    <s v="CAFAM"/>
    <m/>
    <x v="93"/>
    <x v="97"/>
    <n v="545788145"/>
    <n v="510782462"/>
    <n v="740942463"/>
    <x v="1"/>
    <x v="1"/>
    <x v="1"/>
  </r>
  <r>
    <x v="14"/>
    <s v="CAFAM"/>
    <m/>
    <x v="94"/>
    <x v="98"/>
    <n v="1789417610"/>
    <n v="1643612748"/>
    <n v="1995616960"/>
    <x v="1"/>
    <x v="1"/>
    <x v="1"/>
  </r>
  <r>
    <x v="14"/>
    <s v="CAFAM"/>
    <m/>
    <x v="55"/>
    <x v="99"/>
    <m/>
    <m/>
    <m/>
    <x v="1"/>
    <x v="1"/>
    <x v="1"/>
  </r>
  <r>
    <x v="14"/>
    <s v="CAFAM"/>
    <m/>
    <x v="55"/>
    <x v="100"/>
    <m/>
    <m/>
    <m/>
    <x v="1"/>
    <x v="1"/>
    <x v="1"/>
  </r>
  <r>
    <x v="14"/>
    <s v="CAFAM"/>
    <n v="445"/>
    <x v="95"/>
    <x v="101"/>
    <n v="760698953"/>
    <n v="616121750"/>
    <n v="829064142"/>
    <x v="2"/>
    <x v="7"/>
    <x v="14"/>
  </r>
  <r>
    <x v="14"/>
    <s v="CAFAM"/>
    <m/>
    <x v="95"/>
    <x v="102"/>
    <n v="760698953"/>
    <n v="616121750"/>
    <n v="829064142"/>
    <x v="1"/>
    <x v="1"/>
    <x v="1"/>
  </r>
  <r>
    <x v="15"/>
    <s v="COLSUBSIDIO"/>
    <n v="5"/>
    <x v="0"/>
    <x v="0"/>
    <n v="18018928"/>
    <n v="42619806"/>
    <n v="33999904"/>
    <x v="0"/>
    <x v="0"/>
    <x v="0"/>
  </r>
  <r>
    <x v="15"/>
    <s v="COLSUBSIDIO"/>
    <n v="10"/>
    <x v="1"/>
    <x v="1"/>
    <n v="486124"/>
    <n v="205576"/>
    <n v="806357"/>
    <x v="0"/>
    <x v="0"/>
    <x v="0"/>
  </r>
  <r>
    <x v="15"/>
    <s v="COLSUBSIDIO"/>
    <n v="15"/>
    <x v="2"/>
    <x v="2"/>
    <n v="0"/>
    <n v="0"/>
    <n v="0"/>
    <x v="0"/>
    <x v="0"/>
    <x v="0"/>
  </r>
  <r>
    <x v="15"/>
    <s v="COLSUBSIDIO"/>
    <n v="20"/>
    <x v="3"/>
    <x v="3"/>
    <n v="33235267"/>
    <n v="29784386"/>
    <n v="95208632"/>
    <x v="0"/>
    <x v="0"/>
    <x v="0"/>
  </r>
  <r>
    <x v="15"/>
    <s v="COLSUBSIDIO"/>
    <m/>
    <x v="4"/>
    <x v="4"/>
    <n v="51740319"/>
    <n v="72609768"/>
    <n v="130014893"/>
    <x v="1"/>
    <x v="1"/>
    <x v="1"/>
  </r>
  <r>
    <x v="15"/>
    <s v="COLSUBSIDIO"/>
    <n v="25"/>
    <x v="5"/>
    <x v="5"/>
    <n v="0"/>
    <n v="0"/>
    <n v="483750"/>
    <x v="0"/>
    <x v="0"/>
    <x v="2"/>
  </r>
  <r>
    <x v="15"/>
    <s v="COLSUBSIDIO"/>
    <n v="30"/>
    <x v="6"/>
    <x v="6"/>
    <n v="0"/>
    <n v="0"/>
    <n v="0"/>
    <x v="0"/>
    <x v="0"/>
    <x v="2"/>
  </r>
  <r>
    <x v="15"/>
    <s v="COLSUBSIDIO"/>
    <n v="35"/>
    <x v="7"/>
    <x v="7"/>
    <n v="8362"/>
    <n v="8589748"/>
    <n v="0"/>
    <x v="0"/>
    <x v="0"/>
    <x v="2"/>
  </r>
  <r>
    <x v="15"/>
    <s v="COLSUBSIDIO"/>
    <n v="40"/>
    <x v="8"/>
    <x v="8"/>
    <n v="12124236"/>
    <n v="59359"/>
    <n v="51522408"/>
    <x v="0"/>
    <x v="0"/>
    <x v="2"/>
  </r>
  <r>
    <x v="15"/>
    <s v="COLSUBSIDIO"/>
    <n v="45"/>
    <x v="9"/>
    <x v="9"/>
    <n v="624960"/>
    <n v="166280"/>
    <n v="13625582"/>
    <x v="0"/>
    <x v="0"/>
    <x v="2"/>
  </r>
  <r>
    <x v="15"/>
    <s v="COLSUBSIDIO"/>
    <n v="50"/>
    <x v="10"/>
    <x v="10"/>
    <n v="0"/>
    <n v="0"/>
    <n v="0"/>
    <x v="0"/>
    <x v="0"/>
    <x v="2"/>
  </r>
  <r>
    <x v="15"/>
    <s v="COLSUBSIDIO"/>
    <n v="55"/>
    <x v="11"/>
    <x v="11"/>
    <n v="5643503"/>
    <n v="2571809"/>
    <n v="53046"/>
    <x v="0"/>
    <x v="0"/>
    <x v="2"/>
  </r>
  <r>
    <x v="15"/>
    <s v="COLSUBSIDIO"/>
    <n v="60"/>
    <x v="12"/>
    <x v="12"/>
    <n v="0"/>
    <n v="0"/>
    <n v="0"/>
    <x v="0"/>
    <x v="0"/>
    <x v="2"/>
  </r>
  <r>
    <x v="15"/>
    <s v="COLSUBSIDIO"/>
    <n v="65"/>
    <x v="13"/>
    <x v="13"/>
    <n v="13650251"/>
    <n v="11000251"/>
    <n v="14000251"/>
    <x v="0"/>
    <x v="0"/>
    <x v="2"/>
  </r>
  <r>
    <x v="15"/>
    <s v="COLSUBSIDIO"/>
    <n v="70"/>
    <x v="14"/>
    <x v="14"/>
    <n v="0"/>
    <n v="0"/>
    <n v="0"/>
    <x v="0"/>
    <x v="0"/>
    <x v="2"/>
  </r>
  <r>
    <x v="15"/>
    <s v="COLSUBSIDIO"/>
    <n v="75"/>
    <x v="15"/>
    <x v="15"/>
    <n v="0"/>
    <n v="0"/>
    <n v="0"/>
    <x v="0"/>
    <x v="0"/>
    <x v="2"/>
  </r>
  <r>
    <x v="15"/>
    <s v="COLSUBSIDIO"/>
    <n v="80"/>
    <x v="16"/>
    <x v="16"/>
    <n v="0"/>
    <n v="0"/>
    <n v="0"/>
    <x v="0"/>
    <x v="0"/>
    <x v="2"/>
  </r>
  <r>
    <x v="15"/>
    <s v="COLSUBSIDIO"/>
    <m/>
    <x v="17"/>
    <x v="17"/>
    <n v="32051312"/>
    <n v="22387447"/>
    <n v="79685037"/>
    <x v="1"/>
    <x v="1"/>
    <x v="1"/>
  </r>
  <r>
    <x v="15"/>
    <s v="COLSUBSIDIO"/>
    <n v="85"/>
    <x v="18"/>
    <x v="18"/>
    <n v="110802737"/>
    <n v="79353914"/>
    <n v="90555758"/>
    <x v="0"/>
    <x v="0"/>
    <x v="3"/>
  </r>
  <r>
    <x v="15"/>
    <s v="COLSUBSIDIO"/>
    <n v="90"/>
    <x v="19"/>
    <x v="19"/>
    <n v="240519686"/>
    <n v="179894671"/>
    <n v="241990334"/>
    <x v="0"/>
    <x v="0"/>
    <x v="3"/>
  </r>
  <r>
    <x v="15"/>
    <s v="COLSUBSIDIO"/>
    <n v="95"/>
    <x v="20"/>
    <x v="20"/>
    <n v="0"/>
    <n v="0"/>
    <n v="0"/>
    <x v="0"/>
    <x v="0"/>
    <x v="3"/>
  </r>
  <r>
    <x v="15"/>
    <s v="COLSUBSIDIO"/>
    <n v="100"/>
    <x v="21"/>
    <x v="21"/>
    <n v="159168058"/>
    <n v="158906518"/>
    <n v="181851624"/>
    <x v="0"/>
    <x v="0"/>
    <x v="3"/>
  </r>
  <r>
    <x v="15"/>
    <s v="COLSUBSIDIO"/>
    <n v="105"/>
    <x v="22"/>
    <x v="22"/>
    <n v="0"/>
    <n v="0"/>
    <n v="0"/>
    <x v="0"/>
    <x v="0"/>
    <x v="3"/>
  </r>
  <r>
    <x v="15"/>
    <s v="COLSUBSIDIO"/>
    <n v="110"/>
    <x v="23"/>
    <x v="23"/>
    <n v="10226545"/>
    <n v="25703105"/>
    <n v="13609849"/>
    <x v="0"/>
    <x v="0"/>
    <x v="3"/>
  </r>
  <r>
    <x v="15"/>
    <s v="COLSUBSIDIO"/>
    <n v="115"/>
    <x v="24"/>
    <x v="24"/>
    <n v="39582"/>
    <n v="27582"/>
    <n v="41582"/>
    <x v="0"/>
    <x v="0"/>
    <x v="3"/>
  </r>
  <r>
    <x v="15"/>
    <s v="COLSUBSIDIO"/>
    <n v="120"/>
    <x v="25"/>
    <x v="25"/>
    <n v="0"/>
    <n v="0"/>
    <n v="0"/>
    <x v="0"/>
    <x v="0"/>
    <x v="3"/>
  </r>
  <r>
    <x v="15"/>
    <s v="COLSUBSIDIO"/>
    <n v="125"/>
    <x v="26"/>
    <x v="26"/>
    <n v="595422"/>
    <n v="852681"/>
    <n v="704990"/>
    <x v="0"/>
    <x v="0"/>
    <x v="3"/>
  </r>
  <r>
    <x v="15"/>
    <s v="COLSUBSIDIO"/>
    <n v="130"/>
    <x v="27"/>
    <x v="27"/>
    <n v="0"/>
    <n v="0"/>
    <n v="0"/>
    <x v="0"/>
    <x v="0"/>
    <x v="3"/>
  </r>
  <r>
    <x v="15"/>
    <s v="COLSUBSIDIO"/>
    <n v="135"/>
    <x v="28"/>
    <x v="28"/>
    <n v="17818831"/>
    <n v="16224311"/>
    <n v="20724862"/>
    <x v="0"/>
    <x v="0"/>
    <x v="3"/>
  </r>
  <r>
    <x v="15"/>
    <s v="COLSUBSIDIO"/>
    <n v="140"/>
    <x v="29"/>
    <x v="29"/>
    <n v="2034005"/>
    <n v="955542"/>
    <n v="2212123"/>
    <x v="0"/>
    <x v="0"/>
    <x v="3"/>
  </r>
  <r>
    <x v="15"/>
    <s v="COLSUBSIDIO"/>
    <n v="145"/>
    <x v="30"/>
    <x v="30"/>
    <n v="2774250"/>
    <n v="2337159"/>
    <n v="3135232"/>
    <x v="0"/>
    <x v="0"/>
    <x v="3"/>
  </r>
  <r>
    <x v="15"/>
    <s v="COLSUBSIDIO"/>
    <n v="150"/>
    <x v="31"/>
    <x v="31"/>
    <n v="92494"/>
    <n v="65966"/>
    <n v="2319060"/>
    <x v="0"/>
    <x v="0"/>
    <x v="3"/>
  </r>
  <r>
    <x v="15"/>
    <s v="COLSUBSIDIO"/>
    <n v="155"/>
    <x v="32"/>
    <x v="32"/>
    <n v="3803986"/>
    <n v="1639407"/>
    <n v="4469211"/>
    <x v="0"/>
    <x v="0"/>
    <x v="3"/>
  </r>
  <r>
    <x v="15"/>
    <s v="COLSUBSIDIO"/>
    <n v="160"/>
    <x v="33"/>
    <x v="33"/>
    <n v="0"/>
    <n v="0"/>
    <n v="2015208"/>
    <x v="0"/>
    <x v="0"/>
    <x v="3"/>
  </r>
  <r>
    <x v="15"/>
    <s v="COLSUBSIDIO"/>
    <n v="165"/>
    <x v="34"/>
    <x v="34"/>
    <n v="-52196465"/>
    <n v="-25781284"/>
    <n v="-46644109"/>
    <x v="0"/>
    <x v="0"/>
    <x v="3"/>
  </r>
  <r>
    <x v="15"/>
    <s v="COLSUBSIDIO"/>
    <m/>
    <x v="35"/>
    <x v="35"/>
    <n v="495679131"/>
    <n v="440179572"/>
    <n v="516985724"/>
    <x v="1"/>
    <x v="1"/>
    <x v="1"/>
  </r>
  <r>
    <x v="15"/>
    <s v="COLSUBSIDIO"/>
    <n v="170"/>
    <x v="36"/>
    <x v="36"/>
    <n v="64648"/>
    <n v="86044"/>
    <n v="46416"/>
    <x v="0"/>
    <x v="0"/>
    <x v="4"/>
  </r>
  <r>
    <x v="15"/>
    <s v="COLSUBSIDIO"/>
    <n v="175"/>
    <x v="37"/>
    <x v="37"/>
    <n v="2845"/>
    <n v="10029"/>
    <n v="2618"/>
    <x v="0"/>
    <x v="0"/>
    <x v="4"/>
  </r>
  <r>
    <x v="15"/>
    <s v="COLSUBSIDIO"/>
    <n v="180"/>
    <x v="38"/>
    <x v="38"/>
    <n v="19076674"/>
    <n v="11401811"/>
    <n v="9237408"/>
    <x v="0"/>
    <x v="0"/>
    <x v="4"/>
  </r>
  <r>
    <x v="15"/>
    <s v="COLSUBSIDIO"/>
    <n v="185"/>
    <x v="39"/>
    <x v="39"/>
    <n v="0"/>
    <n v="0"/>
    <n v="0"/>
    <x v="0"/>
    <x v="0"/>
    <x v="4"/>
  </r>
  <r>
    <x v="15"/>
    <s v="COLSUBSIDIO"/>
    <n v="190"/>
    <x v="40"/>
    <x v="40"/>
    <n v="0"/>
    <n v="34"/>
    <n v="0"/>
    <x v="0"/>
    <x v="0"/>
    <x v="4"/>
  </r>
  <r>
    <x v="15"/>
    <s v="COLSUBSIDIO"/>
    <n v="195"/>
    <x v="41"/>
    <x v="41"/>
    <n v="196195947"/>
    <n v="145500625"/>
    <n v="218559094"/>
    <x v="0"/>
    <x v="0"/>
    <x v="4"/>
  </r>
  <r>
    <x v="15"/>
    <s v="COLSUBSIDIO"/>
    <n v="200"/>
    <x v="42"/>
    <x v="42"/>
    <n v="0"/>
    <n v="0"/>
    <n v="0"/>
    <x v="0"/>
    <x v="0"/>
    <x v="4"/>
  </r>
  <r>
    <x v="15"/>
    <s v="COLSUBSIDIO"/>
    <n v="205"/>
    <x v="43"/>
    <x v="43"/>
    <n v="0"/>
    <n v="0"/>
    <n v="0"/>
    <x v="0"/>
    <x v="0"/>
    <x v="4"/>
  </r>
  <r>
    <x v="15"/>
    <s v="COLSUBSIDIO"/>
    <n v="210"/>
    <x v="44"/>
    <x v="44"/>
    <n v="2128007"/>
    <n v="5676992"/>
    <n v="2940319"/>
    <x v="0"/>
    <x v="0"/>
    <x v="4"/>
  </r>
  <r>
    <x v="15"/>
    <s v="COLSUBSIDIO"/>
    <n v="215"/>
    <x v="45"/>
    <x v="45"/>
    <n v="7333579"/>
    <n v="5886265"/>
    <n v="7889156"/>
    <x v="0"/>
    <x v="0"/>
    <x v="4"/>
  </r>
  <r>
    <x v="15"/>
    <s v="COLSUBSIDIO"/>
    <n v="220"/>
    <x v="46"/>
    <x v="46"/>
    <n v="0"/>
    <n v="0"/>
    <n v="0"/>
    <x v="0"/>
    <x v="0"/>
    <x v="4"/>
  </r>
  <r>
    <x v="15"/>
    <s v="COLSUBSIDIO"/>
    <n v="225"/>
    <x v="47"/>
    <x v="47"/>
    <n v="0"/>
    <n v="0"/>
    <n v="0"/>
    <x v="0"/>
    <x v="0"/>
    <x v="4"/>
  </r>
  <r>
    <x v="15"/>
    <s v="COLSUBSIDIO"/>
    <n v="230"/>
    <x v="48"/>
    <x v="48"/>
    <n v="3290229"/>
    <n v="2371635"/>
    <n v="3365580"/>
    <x v="0"/>
    <x v="0"/>
    <x v="4"/>
  </r>
  <r>
    <x v="15"/>
    <s v="COLSUBSIDIO"/>
    <n v="235"/>
    <x v="49"/>
    <x v="16"/>
    <n v="-1340454"/>
    <n v="-1214163"/>
    <n v="-693715"/>
    <x v="0"/>
    <x v="0"/>
    <x v="4"/>
  </r>
  <r>
    <x v="15"/>
    <s v="COLSUBSIDIO"/>
    <m/>
    <x v="50"/>
    <x v="49"/>
    <n v="226751475"/>
    <n v="169719272"/>
    <n v="241346876"/>
    <x v="1"/>
    <x v="1"/>
    <x v="1"/>
  </r>
  <r>
    <x v="15"/>
    <s v="COLSUBSIDIO"/>
    <n v="240"/>
    <x v="51"/>
    <x v="50"/>
    <n v="4086211"/>
    <n v="4011399"/>
    <n v="3730987"/>
    <x v="0"/>
    <x v="0"/>
    <x v="5"/>
  </r>
  <r>
    <x v="15"/>
    <s v="COLSUBSIDIO"/>
    <n v="245"/>
    <x v="52"/>
    <x v="51"/>
    <n v="0"/>
    <n v="0"/>
    <n v="0"/>
    <x v="0"/>
    <x v="0"/>
    <x v="6"/>
  </r>
  <r>
    <x v="15"/>
    <s v="COLSUBSIDIO"/>
    <n v="250"/>
    <x v="53"/>
    <x v="52"/>
    <n v="0"/>
    <n v="0"/>
    <n v="0"/>
    <x v="0"/>
    <x v="0"/>
    <x v="6"/>
  </r>
  <r>
    <x v="15"/>
    <s v="COLSUBSIDIO"/>
    <n v="251"/>
    <x v="54"/>
    <x v="53"/>
    <n v="0"/>
    <n v="0"/>
    <n v="0"/>
    <x v="0"/>
    <x v="0"/>
    <x v="7"/>
  </r>
  <r>
    <x v="15"/>
    <s v="COLSUBSIDIO"/>
    <m/>
    <x v="55"/>
    <x v="54"/>
    <n v="810308448"/>
    <n v="708907458"/>
    <n v="971763517"/>
    <x v="1"/>
    <x v="1"/>
    <x v="1"/>
  </r>
  <r>
    <x v="15"/>
    <s v="COLSUBSIDIO"/>
    <m/>
    <x v="55"/>
    <x v="55"/>
    <m/>
    <m/>
    <m/>
    <x v="1"/>
    <x v="1"/>
    <x v="1"/>
  </r>
  <r>
    <x v="15"/>
    <s v="COLSUBSIDIO"/>
    <m/>
    <x v="55"/>
    <x v="56"/>
    <m/>
    <m/>
    <m/>
    <x v="1"/>
    <x v="1"/>
    <x v="1"/>
  </r>
  <r>
    <x v="15"/>
    <s v="COLSUBSIDIO"/>
    <n v="255"/>
    <x v="56"/>
    <x v="44"/>
    <n v="85528196"/>
    <n v="85528196"/>
    <n v="91786184"/>
    <x v="0"/>
    <x v="2"/>
    <x v="8"/>
  </r>
  <r>
    <x v="15"/>
    <s v="COLSUBSIDIO"/>
    <n v="260"/>
    <x v="57"/>
    <x v="57"/>
    <n v="24971618"/>
    <n v="16906593"/>
    <n v="5947422"/>
    <x v="0"/>
    <x v="2"/>
    <x v="8"/>
  </r>
  <r>
    <x v="15"/>
    <s v="COLSUBSIDIO"/>
    <n v="265"/>
    <x v="58"/>
    <x v="58"/>
    <n v="0"/>
    <n v="0"/>
    <n v="0"/>
    <x v="0"/>
    <x v="2"/>
    <x v="8"/>
  </r>
  <r>
    <x v="15"/>
    <s v="COLSUBSIDIO"/>
    <m/>
    <x v="55"/>
    <x v="59"/>
    <n v="110499814"/>
    <n v="102434789"/>
    <n v="97733606"/>
    <x v="1"/>
    <x v="1"/>
    <x v="1"/>
  </r>
  <r>
    <x v="15"/>
    <s v="COLSUBSIDIO"/>
    <n v="270"/>
    <x v="59"/>
    <x v="60"/>
    <n v="590758608"/>
    <n v="554810729"/>
    <n v="627660569"/>
    <x v="0"/>
    <x v="2"/>
    <x v="9"/>
  </r>
  <r>
    <x v="15"/>
    <s v="COLSUBSIDIO"/>
    <n v="275"/>
    <x v="60"/>
    <x v="61"/>
    <n v="154437280"/>
    <n v="135689200"/>
    <n v="162076342"/>
    <x v="0"/>
    <x v="2"/>
    <x v="9"/>
  </r>
  <r>
    <x v="15"/>
    <s v="COLSUBSIDIO"/>
    <n v="280"/>
    <x v="61"/>
    <x v="62"/>
    <n v="110885881"/>
    <n v="99879708"/>
    <n v="116058926"/>
    <x v="0"/>
    <x v="2"/>
    <x v="9"/>
  </r>
  <r>
    <x v="15"/>
    <s v="COLSUBSIDIO"/>
    <n v="285"/>
    <x v="62"/>
    <x v="63"/>
    <n v="63314073"/>
    <n v="59803997"/>
    <n v="63825880"/>
    <x v="0"/>
    <x v="2"/>
    <x v="9"/>
  </r>
  <r>
    <x v="15"/>
    <s v="COLSUBSIDIO"/>
    <n v="290"/>
    <x v="63"/>
    <x v="64"/>
    <n v="32136455"/>
    <n v="30724230"/>
    <n v="33021186"/>
    <x v="0"/>
    <x v="2"/>
    <x v="9"/>
  </r>
  <r>
    <x v="15"/>
    <s v="COLSUBSIDIO"/>
    <n v="295"/>
    <x v="64"/>
    <x v="65"/>
    <n v="17016979"/>
    <n v="13393657"/>
    <n v="17652875"/>
    <x v="0"/>
    <x v="2"/>
    <x v="9"/>
  </r>
  <r>
    <x v="15"/>
    <s v="COLSUBSIDIO"/>
    <n v="300"/>
    <x v="65"/>
    <x v="66"/>
    <n v="14018526"/>
    <n v="16009135"/>
    <n v="14067413"/>
    <x v="0"/>
    <x v="2"/>
    <x v="9"/>
  </r>
  <r>
    <x v="15"/>
    <s v="COLSUBSIDIO"/>
    <n v="305"/>
    <x v="66"/>
    <x v="67"/>
    <n v="0"/>
    <n v="0"/>
    <n v="0"/>
    <x v="0"/>
    <x v="2"/>
    <x v="9"/>
  </r>
  <r>
    <x v="15"/>
    <s v="COLSUBSIDIO"/>
    <n v="310"/>
    <x v="67"/>
    <x v="68"/>
    <n v="0"/>
    <n v="0"/>
    <n v="0"/>
    <x v="0"/>
    <x v="2"/>
    <x v="9"/>
  </r>
  <r>
    <x v="15"/>
    <s v="COLSUBSIDIO"/>
    <n v="315"/>
    <x v="68"/>
    <x v="69"/>
    <n v="0"/>
    <n v="0"/>
    <n v="0"/>
    <x v="0"/>
    <x v="2"/>
    <x v="9"/>
  </r>
  <r>
    <x v="15"/>
    <s v="COLSUBSIDIO"/>
    <n v="320"/>
    <x v="69"/>
    <x v="43"/>
    <n v="27312"/>
    <n v="27312"/>
    <n v="27312"/>
    <x v="0"/>
    <x v="2"/>
    <x v="9"/>
  </r>
  <r>
    <x v="15"/>
    <s v="COLSUBSIDIO"/>
    <n v="325"/>
    <x v="70"/>
    <x v="70"/>
    <n v="3547752"/>
    <n v="4455609"/>
    <n v="1319772"/>
    <x v="0"/>
    <x v="2"/>
    <x v="9"/>
  </r>
  <r>
    <x v="15"/>
    <s v="COLSUBSIDIO"/>
    <n v="330"/>
    <x v="71"/>
    <x v="71"/>
    <n v="-473607643"/>
    <n v="-431932152"/>
    <n v="-518929279"/>
    <x v="0"/>
    <x v="2"/>
    <x v="9"/>
  </r>
  <r>
    <x v="15"/>
    <s v="COLSUBSIDIO"/>
    <n v="335"/>
    <x v="72"/>
    <x v="72"/>
    <n v="0"/>
    <n v="0"/>
    <n v="0"/>
    <x v="0"/>
    <x v="2"/>
    <x v="9"/>
  </r>
  <r>
    <x v="15"/>
    <s v="COLSUBSIDIO"/>
    <n v="340"/>
    <x v="73"/>
    <x v="16"/>
    <n v="0"/>
    <n v="0"/>
    <n v="0"/>
    <x v="0"/>
    <x v="2"/>
    <x v="9"/>
  </r>
  <r>
    <x v="15"/>
    <s v="COLSUBSIDIO"/>
    <m/>
    <x v="55"/>
    <x v="73"/>
    <n v="512535223"/>
    <n v="482861425"/>
    <n v="516780996"/>
    <x v="1"/>
    <x v="1"/>
    <x v="1"/>
  </r>
  <r>
    <x v="15"/>
    <s v="COLSUBSIDIO"/>
    <m/>
    <x v="74"/>
    <x v="74"/>
    <n v="623035037"/>
    <n v="585296214"/>
    <n v="614514602"/>
    <x v="1"/>
    <x v="1"/>
    <x v="1"/>
  </r>
  <r>
    <x v="15"/>
    <s v="COLSUBSIDIO"/>
    <n v="345"/>
    <x v="75"/>
    <x v="75"/>
    <n v="0"/>
    <n v="0"/>
    <n v="0"/>
    <x v="0"/>
    <x v="3"/>
    <x v="10"/>
  </r>
  <r>
    <x v="15"/>
    <s v="COLSUBSIDIO"/>
    <n v="350"/>
    <x v="76"/>
    <x v="76"/>
    <n v="0"/>
    <n v="0"/>
    <n v="0"/>
    <x v="0"/>
    <x v="3"/>
    <x v="10"/>
  </r>
  <r>
    <x v="15"/>
    <s v="COLSUBSIDIO"/>
    <n v="355"/>
    <x v="77"/>
    <x v="77"/>
    <n v="0"/>
    <n v="0"/>
    <n v="0"/>
    <x v="0"/>
    <x v="3"/>
    <x v="10"/>
  </r>
  <r>
    <x v="15"/>
    <s v="COLSUBSIDIO"/>
    <n v="360"/>
    <x v="78"/>
    <x v="78"/>
    <n v="0"/>
    <n v="0"/>
    <n v="0"/>
    <x v="0"/>
    <x v="3"/>
    <x v="10"/>
  </r>
  <r>
    <x v="15"/>
    <s v="COLSUBSIDIO"/>
    <n v="365"/>
    <x v="79"/>
    <x v="79"/>
    <n v="171896331"/>
    <n v="119275762"/>
    <n v="187530636"/>
    <x v="0"/>
    <x v="3"/>
    <x v="10"/>
  </r>
  <r>
    <x v="15"/>
    <s v="COLSUBSIDIO"/>
    <n v="370"/>
    <x v="80"/>
    <x v="80"/>
    <n v="0"/>
    <n v="0"/>
    <n v="0"/>
    <x v="0"/>
    <x v="3"/>
    <x v="10"/>
  </r>
  <r>
    <x v="15"/>
    <s v="COLSUBSIDIO"/>
    <n v="375"/>
    <x v="81"/>
    <x v="72"/>
    <n v="0"/>
    <n v="0"/>
    <n v="0"/>
    <x v="0"/>
    <x v="3"/>
    <x v="10"/>
  </r>
  <r>
    <x v="15"/>
    <s v="COLSUBSIDIO"/>
    <m/>
    <x v="82"/>
    <x v="81"/>
    <n v="171896331"/>
    <n v="119275762"/>
    <n v="187530636"/>
    <x v="1"/>
    <x v="1"/>
    <x v="1"/>
  </r>
  <r>
    <x v="15"/>
    <s v="COLSUBSIDIO"/>
    <n v="380"/>
    <x v="51"/>
    <x v="82"/>
    <n v="0"/>
    <n v="0"/>
    <n v="0"/>
    <x v="0"/>
    <x v="4"/>
    <x v="11"/>
  </r>
  <r>
    <x v="15"/>
    <s v="COLSUBSIDIO"/>
    <n v="385"/>
    <x v="83"/>
    <x v="83"/>
    <n v="34649517"/>
    <n v="50197653"/>
    <n v="37996453"/>
    <x v="0"/>
    <x v="4"/>
    <x v="11"/>
  </r>
  <r>
    <x v="15"/>
    <s v="COLSUBSIDIO"/>
    <n v="390"/>
    <x v="84"/>
    <x v="84"/>
    <n v="0"/>
    <n v="0"/>
    <n v="0"/>
    <x v="0"/>
    <x v="4"/>
    <x v="11"/>
  </r>
  <r>
    <x v="15"/>
    <s v="COLSUBSIDIO"/>
    <m/>
    <x v="85"/>
    <x v="85"/>
    <n v="34649517"/>
    <n v="50197653"/>
    <n v="37996453"/>
    <x v="1"/>
    <x v="1"/>
    <x v="1"/>
  </r>
  <r>
    <x v="15"/>
    <s v="COLSUBSIDIO"/>
    <n v="395"/>
    <x v="86"/>
    <x v="86"/>
    <n v="1988051"/>
    <n v="1988051"/>
    <n v="1984988"/>
    <x v="0"/>
    <x v="5"/>
    <x v="12"/>
  </r>
  <r>
    <x v="15"/>
    <s v="COLSUBSIDIO"/>
    <n v="400"/>
    <x v="52"/>
    <x v="87"/>
    <n v="413258802"/>
    <n v="395551132"/>
    <n v="505822792"/>
    <x v="0"/>
    <x v="5"/>
    <x v="12"/>
  </r>
  <r>
    <x v="15"/>
    <s v="COLSUBSIDIO"/>
    <n v="405"/>
    <x v="53"/>
    <x v="52"/>
    <n v="0"/>
    <n v="0"/>
    <n v="0"/>
    <x v="0"/>
    <x v="5"/>
    <x v="12"/>
  </r>
  <r>
    <x v="15"/>
    <s v="COLSUBSIDIO"/>
    <n v="406"/>
    <x v="54"/>
    <x v="53"/>
    <n v="0"/>
    <n v="0"/>
    <n v="0"/>
    <x v="0"/>
    <x v="5"/>
    <x v="12"/>
  </r>
  <r>
    <x v="15"/>
    <s v="COLSUBSIDIO"/>
    <n v="410"/>
    <x v="17"/>
    <x v="88"/>
    <n v="131123005"/>
    <n v="109206875"/>
    <n v="142866238"/>
    <x v="0"/>
    <x v="5"/>
    <x v="12"/>
  </r>
  <r>
    <x v="15"/>
    <s v="COLSUBSIDIO"/>
    <n v="415"/>
    <x v="35"/>
    <x v="89"/>
    <n v="45323792"/>
    <n v="50532404"/>
    <n v="41937834"/>
    <x v="0"/>
    <x v="5"/>
    <x v="12"/>
  </r>
  <r>
    <x v="15"/>
    <s v="COLSUBSIDIO"/>
    <n v="420"/>
    <x v="87"/>
    <x v="90"/>
    <n v="1047510"/>
    <n v="1112564"/>
    <n v="702733"/>
    <x v="0"/>
    <x v="5"/>
    <x v="12"/>
  </r>
  <r>
    <x v="15"/>
    <s v="COLSUBSIDIO"/>
    <n v="425"/>
    <x v="88"/>
    <x v="91"/>
    <n v="-909572"/>
    <n v="-909572"/>
    <n v="-909572"/>
    <x v="0"/>
    <x v="5"/>
    <x v="12"/>
  </r>
  <r>
    <x v="15"/>
    <s v="COLSUBSIDIO"/>
    <m/>
    <x v="89"/>
    <x v="92"/>
    <n v="591831588"/>
    <n v="557481454"/>
    <n v="692405013"/>
    <x v="1"/>
    <x v="1"/>
    <x v="1"/>
  </r>
  <r>
    <x v="15"/>
    <s v="COLSUBSIDIO"/>
    <m/>
    <x v="55"/>
    <x v="93"/>
    <m/>
    <m/>
    <m/>
    <x v="1"/>
    <x v="1"/>
    <x v="1"/>
  </r>
  <r>
    <x v="15"/>
    <s v="COLSUBSIDIO"/>
    <n v="430"/>
    <x v="90"/>
    <x v="94"/>
    <n v="84603901"/>
    <n v="62954594"/>
    <n v="97358487"/>
    <x v="0"/>
    <x v="6"/>
    <x v="13"/>
  </r>
  <r>
    <x v="15"/>
    <s v="COLSUBSIDIO"/>
    <n v="435"/>
    <x v="91"/>
    <x v="95"/>
    <n v="327282161"/>
    <n v="342155254"/>
    <n v="327282161"/>
    <x v="0"/>
    <x v="6"/>
    <x v="13"/>
  </r>
  <r>
    <x v="15"/>
    <s v="COLSUBSIDIO"/>
    <n v="440"/>
    <x v="92"/>
    <x v="96"/>
    <n v="636294"/>
    <n v="636294"/>
    <n v="636294"/>
    <x v="0"/>
    <x v="6"/>
    <x v="13"/>
  </r>
  <r>
    <x v="15"/>
    <s v="COLSUBSIDIO"/>
    <m/>
    <x v="93"/>
    <x v="97"/>
    <n v="412522356"/>
    <n v="405746142"/>
    <n v="425276942"/>
    <x v="1"/>
    <x v="1"/>
    <x v="1"/>
  </r>
  <r>
    <x v="15"/>
    <s v="COLSUBSIDIO"/>
    <m/>
    <x v="94"/>
    <x v="98"/>
    <n v="2644243277"/>
    <n v="2426904683"/>
    <n v="2929487163"/>
    <x v="1"/>
    <x v="1"/>
    <x v="1"/>
  </r>
  <r>
    <x v="15"/>
    <s v="COLSUBSIDIO"/>
    <m/>
    <x v="55"/>
    <x v="99"/>
    <m/>
    <m/>
    <m/>
    <x v="1"/>
    <x v="1"/>
    <x v="1"/>
  </r>
  <r>
    <x v="15"/>
    <s v="COLSUBSIDIO"/>
    <m/>
    <x v="55"/>
    <x v="100"/>
    <m/>
    <m/>
    <m/>
    <x v="1"/>
    <x v="1"/>
    <x v="1"/>
  </r>
  <r>
    <x v="15"/>
    <s v="COLSUBSIDIO"/>
    <n v="445"/>
    <x v="95"/>
    <x v="101"/>
    <n v="1005780453"/>
    <n v="957803975"/>
    <n v="1019132632"/>
    <x v="2"/>
    <x v="7"/>
    <x v="14"/>
  </r>
  <r>
    <x v="15"/>
    <s v="COLSUBSIDIO"/>
    <m/>
    <x v="95"/>
    <x v="102"/>
    <n v="1005780453"/>
    <n v="957803975"/>
    <n v="1019132632"/>
    <x v="1"/>
    <x v="1"/>
    <x v="1"/>
  </r>
  <r>
    <x v="16"/>
    <s v="COMPENSAR"/>
    <n v="5"/>
    <x v="0"/>
    <x v="0"/>
    <n v="1175964"/>
    <n v="1725844"/>
    <n v="1142543"/>
    <x v="0"/>
    <x v="0"/>
    <x v="0"/>
  </r>
  <r>
    <x v="16"/>
    <s v="COMPENSAR"/>
    <n v="10"/>
    <x v="1"/>
    <x v="1"/>
    <n v="33847905"/>
    <n v="7458438"/>
    <n v="13171125"/>
    <x v="0"/>
    <x v="0"/>
    <x v="0"/>
  </r>
  <r>
    <x v="16"/>
    <s v="COMPENSAR"/>
    <n v="15"/>
    <x v="2"/>
    <x v="2"/>
    <n v="0"/>
    <n v="0"/>
    <n v="0"/>
    <x v="0"/>
    <x v="0"/>
    <x v="0"/>
  </r>
  <r>
    <x v="16"/>
    <s v="COMPENSAR"/>
    <n v="20"/>
    <x v="3"/>
    <x v="3"/>
    <n v="77164779"/>
    <n v="41345985"/>
    <n v="107339784"/>
    <x v="0"/>
    <x v="0"/>
    <x v="0"/>
  </r>
  <r>
    <x v="16"/>
    <s v="COMPENSAR"/>
    <m/>
    <x v="4"/>
    <x v="4"/>
    <n v="112188648"/>
    <n v="50530267"/>
    <n v="121653452"/>
    <x v="1"/>
    <x v="1"/>
    <x v="1"/>
  </r>
  <r>
    <x v="16"/>
    <s v="COMPENSAR"/>
    <n v="25"/>
    <x v="5"/>
    <x v="5"/>
    <n v="0"/>
    <n v="2327620"/>
    <n v="0"/>
    <x v="0"/>
    <x v="0"/>
    <x v="2"/>
  </r>
  <r>
    <x v="16"/>
    <s v="COMPENSAR"/>
    <n v="30"/>
    <x v="6"/>
    <x v="6"/>
    <n v="0"/>
    <n v="0"/>
    <n v="0"/>
    <x v="0"/>
    <x v="0"/>
    <x v="2"/>
  </r>
  <r>
    <x v="16"/>
    <s v="COMPENSAR"/>
    <n v="35"/>
    <x v="7"/>
    <x v="7"/>
    <n v="6330402"/>
    <n v="19585533"/>
    <n v="34585640"/>
    <x v="0"/>
    <x v="0"/>
    <x v="2"/>
  </r>
  <r>
    <x v="16"/>
    <s v="COMPENSAR"/>
    <n v="40"/>
    <x v="8"/>
    <x v="8"/>
    <n v="3709329"/>
    <n v="0"/>
    <n v="7939329"/>
    <x v="0"/>
    <x v="0"/>
    <x v="2"/>
  </r>
  <r>
    <x v="16"/>
    <s v="COMPENSAR"/>
    <n v="45"/>
    <x v="9"/>
    <x v="9"/>
    <n v="6500000"/>
    <n v="13886879"/>
    <n v="0"/>
    <x v="0"/>
    <x v="0"/>
    <x v="2"/>
  </r>
  <r>
    <x v="16"/>
    <s v="COMPENSAR"/>
    <n v="50"/>
    <x v="10"/>
    <x v="10"/>
    <n v="0"/>
    <n v="0"/>
    <n v="0"/>
    <x v="0"/>
    <x v="0"/>
    <x v="2"/>
  </r>
  <r>
    <x v="16"/>
    <s v="COMPENSAR"/>
    <n v="55"/>
    <x v="11"/>
    <x v="11"/>
    <n v="20018438"/>
    <n v="49721700"/>
    <n v="23966991"/>
    <x v="0"/>
    <x v="0"/>
    <x v="2"/>
  </r>
  <r>
    <x v="16"/>
    <s v="COMPENSAR"/>
    <n v="60"/>
    <x v="12"/>
    <x v="12"/>
    <n v="19052"/>
    <n v="2091882"/>
    <n v="627093"/>
    <x v="0"/>
    <x v="0"/>
    <x v="2"/>
  </r>
  <r>
    <x v="16"/>
    <s v="COMPENSAR"/>
    <n v="65"/>
    <x v="13"/>
    <x v="13"/>
    <n v="7427791"/>
    <n v="6359170"/>
    <n v="11844954"/>
    <x v="0"/>
    <x v="0"/>
    <x v="2"/>
  </r>
  <r>
    <x v="16"/>
    <s v="COMPENSAR"/>
    <n v="70"/>
    <x v="14"/>
    <x v="14"/>
    <n v="0"/>
    <n v="0"/>
    <n v="0"/>
    <x v="0"/>
    <x v="0"/>
    <x v="2"/>
  </r>
  <r>
    <x v="16"/>
    <s v="COMPENSAR"/>
    <n v="75"/>
    <x v="15"/>
    <x v="15"/>
    <n v="0"/>
    <n v="0"/>
    <n v="0"/>
    <x v="0"/>
    <x v="0"/>
    <x v="2"/>
  </r>
  <r>
    <x v="16"/>
    <s v="COMPENSAR"/>
    <n v="80"/>
    <x v="16"/>
    <x v="16"/>
    <n v="0"/>
    <n v="0"/>
    <n v="0"/>
    <x v="0"/>
    <x v="0"/>
    <x v="2"/>
  </r>
  <r>
    <x v="16"/>
    <s v="COMPENSAR"/>
    <m/>
    <x v="17"/>
    <x v="17"/>
    <n v="44005012"/>
    <n v="93972784"/>
    <n v="78964007"/>
    <x v="1"/>
    <x v="1"/>
    <x v="1"/>
  </r>
  <r>
    <x v="16"/>
    <s v="COMPENSAR"/>
    <n v="85"/>
    <x v="18"/>
    <x v="18"/>
    <n v="124469031"/>
    <n v="100704238"/>
    <n v="133107603"/>
    <x v="0"/>
    <x v="0"/>
    <x v="3"/>
  </r>
  <r>
    <x v="16"/>
    <s v="COMPENSAR"/>
    <n v="90"/>
    <x v="19"/>
    <x v="19"/>
    <n v="20344298"/>
    <n v="29594874"/>
    <n v="36221576"/>
    <x v="0"/>
    <x v="0"/>
    <x v="3"/>
  </r>
  <r>
    <x v="16"/>
    <s v="COMPENSAR"/>
    <n v="95"/>
    <x v="20"/>
    <x v="20"/>
    <n v="117145624"/>
    <n v="96639588"/>
    <n v="157364603"/>
    <x v="0"/>
    <x v="0"/>
    <x v="3"/>
  </r>
  <r>
    <x v="16"/>
    <s v="COMPENSAR"/>
    <n v="100"/>
    <x v="21"/>
    <x v="21"/>
    <n v="86999663"/>
    <n v="44581469"/>
    <n v="104068151"/>
    <x v="0"/>
    <x v="0"/>
    <x v="3"/>
  </r>
  <r>
    <x v="16"/>
    <s v="COMPENSAR"/>
    <n v="105"/>
    <x v="22"/>
    <x v="22"/>
    <n v="0"/>
    <n v="0"/>
    <n v="0"/>
    <x v="0"/>
    <x v="0"/>
    <x v="3"/>
  </r>
  <r>
    <x v="16"/>
    <s v="COMPENSAR"/>
    <n v="110"/>
    <x v="23"/>
    <x v="23"/>
    <n v="39124659"/>
    <n v="40796724"/>
    <n v="43902117"/>
    <x v="0"/>
    <x v="0"/>
    <x v="3"/>
  </r>
  <r>
    <x v="16"/>
    <s v="COMPENSAR"/>
    <n v="115"/>
    <x v="24"/>
    <x v="24"/>
    <n v="306089"/>
    <n v="194511"/>
    <n v="2832886"/>
    <x v="0"/>
    <x v="0"/>
    <x v="3"/>
  </r>
  <r>
    <x v="16"/>
    <s v="COMPENSAR"/>
    <n v="120"/>
    <x v="25"/>
    <x v="25"/>
    <n v="0"/>
    <n v="0"/>
    <n v="0"/>
    <x v="0"/>
    <x v="0"/>
    <x v="3"/>
  </r>
  <r>
    <x v="16"/>
    <s v="COMPENSAR"/>
    <n v="125"/>
    <x v="26"/>
    <x v="26"/>
    <n v="10431761"/>
    <n v="21092512"/>
    <n v="12188886"/>
    <x v="0"/>
    <x v="0"/>
    <x v="3"/>
  </r>
  <r>
    <x v="16"/>
    <s v="COMPENSAR"/>
    <n v="130"/>
    <x v="27"/>
    <x v="27"/>
    <n v="0"/>
    <n v="0"/>
    <n v="0"/>
    <x v="0"/>
    <x v="0"/>
    <x v="3"/>
  </r>
  <r>
    <x v="16"/>
    <s v="COMPENSAR"/>
    <n v="135"/>
    <x v="28"/>
    <x v="28"/>
    <n v="1362207"/>
    <n v="1022140"/>
    <n v="1702598"/>
    <x v="0"/>
    <x v="0"/>
    <x v="3"/>
  </r>
  <r>
    <x v="16"/>
    <s v="COMPENSAR"/>
    <n v="140"/>
    <x v="29"/>
    <x v="29"/>
    <n v="0"/>
    <n v="0"/>
    <n v="0"/>
    <x v="0"/>
    <x v="0"/>
    <x v="3"/>
  </r>
  <r>
    <x v="16"/>
    <s v="COMPENSAR"/>
    <n v="145"/>
    <x v="30"/>
    <x v="30"/>
    <n v="3247726"/>
    <n v="2798973"/>
    <n v="3522654"/>
    <x v="0"/>
    <x v="0"/>
    <x v="3"/>
  </r>
  <r>
    <x v="16"/>
    <s v="COMPENSAR"/>
    <n v="150"/>
    <x v="31"/>
    <x v="31"/>
    <n v="562412"/>
    <n v="368329"/>
    <n v="467767"/>
    <x v="0"/>
    <x v="0"/>
    <x v="3"/>
  </r>
  <r>
    <x v="16"/>
    <s v="COMPENSAR"/>
    <n v="155"/>
    <x v="32"/>
    <x v="32"/>
    <n v="5665234"/>
    <n v="2977647"/>
    <n v="4024738"/>
    <x v="0"/>
    <x v="0"/>
    <x v="3"/>
  </r>
  <r>
    <x v="16"/>
    <s v="COMPENSAR"/>
    <n v="160"/>
    <x v="33"/>
    <x v="33"/>
    <n v="0"/>
    <n v="0"/>
    <n v="0"/>
    <x v="0"/>
    <x v="0"/>
    <x v="3"/>
  </r>
  <r>
    <x v="16"/>
    <s v="COMPENSAR"/>
    <n v="165"/>
    <x v="34"/>
    <x v="34"/>
    <n v="-28995492"/>
    <n v="-24076779"/>
    <n v="-36131550"/>
    <x v="0"/>
    <x v="0"/>
    <x v="3"/>
  </r>
  <r>
    <x v="16"/>
    <s v="COMPENSAR"/>
    <m/>
    <x v="35"/>
    <x v="35"/>
    <n v="380663212"/>
    <n v="316694226"/>
    <n v="463272029"/>
    <x v="1"/>
    <x v="1"/>
    <x v="1"/>
  </r>
  <r>
    <x v="16"/>
    <s v="COMPENSAR"/>
    <n v="170"/>
    <x v="36"/>
    <x v="36"/>
    <n v="0"/>
    <n v="0"/>
    <n v="0"/>
    <x v="0"/>
    <x v="0"/>
    <x v="4"/>
  </r>
  <r>
    <x v="16"/>
    <s v="COMPENSAR"/>
    <n v="175"/>
    <x v="37"/>
    <x v="37"/>
    <n v="0"/>
    <n v="0"/>
    <n v="0"/>
    <x v="0"/>
    <x v="0"/>
    <x v="4"/>
  </r>
  <r>
    <x v="16"/>
    <s v="COMPENSAR"/>
    <n v="180"/>
    <x v="38"/>
    <x v="38"/>
    <n v="0"/>
    <n v="0"/>
    <n v="0"/>
    <x v="0"/>
    <x v="0"/>
    <x v="4"/>
  </r>
  <r>
    <x v="16"/>
    <s v="COMPENSAR"/>
    <n v="185"/>
    <x v="39"/>
    <x v="39"/>
    <n v="0"/>
    <n v="0"/>
    <n v="0"/>
    <x v="0"/>
    <x v="0"/>
    <x v="4"/>
  </r>
  <r>
    <x v="16"/>
    <s v="COMPENSAR"/>
    <n v="190"/>
    <x v="40"/>
    <x v="40"/>
    <n v="0"/>
    <n v="0"/>
    <n v="0"/>
    <x v="0"/>
    <x v="0"/>
    <x v="4"/>
  </r>
  <r>
    <x v="16"/>
    <s v="COMPENSAR"/>
    <n v="195"/>
    <x v="41"/>
    <x v="41"/>
    <n v="0"/>
    <n v="0"/>
    <n v="0"/>
    <x v="0"/>
    <x v="0"/>
    <x v="4"/>
  </r>
  <r>
    <x v="16"/>
    <s v="COMPENSAR"/>
    <n v="200"/>
    <x v="42"/>
    <x v="42"/>
    <n v="0"/>
    <n v="0"/>
    <n v="0"/>
    <x v="0"/>
    <x v="0"/>
    <x v="4"/>
  </r>
  <r>
    <x v="16"/>
    <s v="COMPENSAR"/>
    <n v="205"/>
    <x v="43"/>
    <x v="43"/>
    <n v="0"/>
    <n v="0"/>
    <n v="0"/>
    <x v="0"/>
    <x v="0"/>
    <x v="4"/>
  </r>
  <r>
    <x v="16"/>
    <s v="COMPENSAR"/>
    <n v="210"/>
    <x v="44"/>
    <x v="44"/>
    <n v="0"/>
    <n v="0"/>
    <n v="0"/>
    <x v="0"/>
    <x v="0"/>
    <x v="4"/>
  </r>
  <r>
    <x v="16"/>
    <s v="COMPENSAR"/>
    <n v="215"/>
    <x v="45"/>
    <x v="45"/>
    <n v="0"/>
    <n v="0"/>
    <n v="0"/>
    <x v="0"/>
    <x v="0"/>
    <x v="4"/>
  </r>
  <r>
    <x v="16"/>
    <s v="COMPENSAR"/>
    <n v="220"/>
    <x v="46"/>
    <x v="46"/>
    <n v="0"/>
    <n v="0"/>
    <n v="0"/>
    <x v="0"/>
    <x v="0"/>
    <x v="4"/>
  </r>
  <r>
    <x v="16"/>
    <s v="COMPENSAR"/>
    <n v="225"/>
    <x v="47"/>
    <x v="47"/>
    <n v="0"/>
    <n v="0"/>
    <n v="0"/>
    <x v="0"/>
    <x v="0"/>
    <x v="4"/>
  </r>
  <r>
    <x v="16"/>
    <s v="COMPENSAR"/>
    <n v="230"/>
    <x v="48"/>
    <x v="48"/>
    <n v="0"/>
    <n v="0"/>
    <n v="0"/>
    <x v="0"/>
    <x v="0"/>
    <x v="4"/>
  </r>
  <r>
    <x v="16"/>
    <s v="COMPENSAR"/>
    <n v="235"/>
    <x v="49"/>
    <x v="16"/>
    <n v="0"/>
    <n v="0"/>
    <n v="0"/>
    <x v="0"/>
    <x v="0"/>
    <x v="4"/>
  </r>
  <r>
    <x v="16"/>
    <s v="COMPENSAR"/>
    <m/>
    <x v="50"/>
    <x v="49"/>
    <n v="0"/>
    <n v="0"/>
    <n v="0"/>
    <x v="1"/>
    <x v="1"/>
    <x v="1"/>
  </r>
  <r>
    <x v="16"/>
    <s v="COMPENSAR"/>
    <n v="240"/>
    <x v="51"/>
    <x v="50"/>
    <n v="599886"/>
    <n v="162984"/>
    <n v="1121656"/>
    <x v="0"/>
    <x v="0"/>
    <x v="5"/>
  </r>
  <r>
    <x v="16"/>
    <s v="COMPENSAR"/>
    <n v="245"/>
    <x v="52"/>
    <x v="51"/>
    <n v="0"/>
    <n v="0"/>
    <n v="0"/>
    <x v="0"/>
    <x v="0"/>
    <x v="6"/>
  </r>
  <r>
    <x v="16"/>
    <s v="COMPENSAR"/>
    <n v="250"/>
    <x v="53"/>
    <x v="52"/>
    <n v="0"/>
    <n v="0"/>
    <n v="0"/>
    <x v="0"/>
    <x v="0"/>
    <x v="6"/>
  </r>
  <r>
    <x v="16"/>
    <s v="COMPENSAR"/>
    <n v="251"/>
    <x v="54"/>
    <x v="53"/>
    <n v="0"/>
    <n v="0"/>
    <n v="0"/>
    <x v="0"/>
    <x v="0"/>
    <x v="7"/>
  </r>
  <r>
    <x v="16"/>
    <s v="COMPENSAR"/>
    <m/>
    <x v="55"/>
    <x v="54"/>
    <n v="537456758"/>
    <n v="461360261"/>
    <n v="665011144"/>
    <x v="1"/>
    <x v="1"/>
    <x v="1"/>
  </r>
  <r>
    <x v="16"/>
    <s v="COMPENSAR"/>
    <m/>
    <x v="55"/>
    <x v="55"/>
    <m/>
    <m/>
    <m/>
    <x v="1"/>
    <x v="1"/>
    <x v="1"/>
  </r>
  <r>
    <x v="16"/>
    <s v="COMPENSAR"/>
    <m/>
    <x v="55"/>
    <x v="56"/>
    <m/>
    <m/>
    <m/>
    <x v="1"/>
    <x v="1"/>
    <x v="1"/>
  </r>
  <r>
    <x v="16"/>
    <s v="COMPENSAR"/>
    <n v="255"/>
    <x v="56"/>
    <x v="44"/>
    <n v="74338679"/>
    <n v="68023730"/>
    <n v="74338679"/>
    <x v="0"/>
    <x v="2"/>
    <x v="8"/>
  </r>
  <r>
    <x v="16"/>
    <s v="COMPENSAR"/>
    <n v="260"/>
    <x v="57"/>
    <x v="57"/>
    <n v="10708250"/>
    <n v="4370360"/>
    <n v="29989938"/>
    <x v="0"/>
    <x v="2"/>
    <x v="8"/>
  </r>
  <r>
    <x v="16"/>
    <s v="COMPENSAR"/>
    <n v="265"/>
    <x v="58"/>
    <x v="58"/>
    <n v="0"/>
    <n v="0"/>
    <n v="0"/>
    <x v="0"/>
    <x v="2"/>
    <x v="8"/>
  </r>
  <r>
    <x v="16"/>
    <s v="COMPENSAR"/>
    <m/>
    <x v="55"/>
    <x v="59"/>
    <n v="85046929"/>
    <n v="72394090"/>
    <n v="104328617"/>
    <x v="1"/>
    <x v="1"/>
    <x v="1"/>
  </r>
  <r>
    <x v="16"/>
    <s v="COMPENSAR"/>
    <n v="270"/>
    <x v="59"/>
    <x v="60"/>
    <n v="238973946"/>
    <n v="215009091"/>
    <n v="249556740"/>
    <x v="0"/>
    <x v="2"/>
    <x v="9"/>
  </r>
  <r>
    <x v="16"/>
    <s v="COMPENSAR"/>
    <n v="275"/>
    <x v="60"/>
    <x v="61"/>
    <n v="14054273"/>
    <n v="13970545"/>
    <n v="12161905"/>
    <x v="0"/>
    <x v="2"/>
    <x v="9"/>
  </r>
  <r>
    <x v="16"/>
    <s v="COMPENSAR"/>
    <n v="280"/>
    <x v="61"/>
    <x v="62"/>
    <n v="30427227"/>
    <n v="29254099"/>
    <n v="32818271"/>
    <x v="0"/>
    <x v="2"/>
    <x v="9"/>
  </r>
  <r>
    <x v="16"/>
    <s v="COMPENSAR"/>
    <n v="285"/>
    <x v="62"/>
    <x v="63"/>
    <n v="17371160"/>
    <n v="19515156"/>
    <n v="18613803"/>
    <x v="0"/>
    <x v="2"/>
    <x v="9"/>
  </r>
  <r>
    <x v="16"/>
    <s v="COMPENSAR"/>
    <n v="290"/>
    <x v="63"/>
    <x v="64"/>
    <n v="19730855"/>
    <n v="18054409"/>
    <n v="24783002"/>
    <x v="0"/>
    <x v="2"/>
    <x v="9"/>
  </r>
  <r>
    <x v="16"/>
    <s v="COMPENSAR"/>
    <n v="295"/>
    <x v="64"/>
    <x v="65"/>
    <n v="4530994"/>
    <n v="4160413"/>
    <n v="5095014"/>
    <x v="0"/>
    <x v="2"/>
    <x v="9"/>
  </r>
  <r>
    <x v="16"/>
    <s v="COMPENSAR"/>
    <n v="300"/>
    <x v="65"/>
    <x v="66"/>
    <n v="1266121"/>
    <n v="919035"/>
    <n v="1287949"/>
    <x v="0"/>
    <x v="2"/>
    <x v="9"/>
  </r>
  <r>
    <x v="16"/>
    <s v="COMPENSAR"/>
    <n v="305"/>
    <x v="66"/>
    <x v="67"/>
    <n v="0"/>
    <n v="0"/>
    <n v="0"/>
    <x v="0"/>
    <x v="2"/>
    <x v="9"/>
  </r>
  <r>
    <x v="16"/>
    <s v="COMPENSAR"/>
    <n v="310"/>
    <x v="67"/>
    <x v="68"/>
    <n v="0"/>
    <n v="0"/>
    <n v="0"/>
    <x v="0"/>
    <x v="2"/>
    <x v="9"/>
  </r>
  <r>
    <x v="16"/>
    <s v="COMPENSAR"/>
    <n v="315"/>
    <x v="68"/>
    <x v="69"/>
    <n v="0"/>
    <n v="0"/>
    <n v="0"/>
    <x v="0"/>
    <x v="2"/>
    <x v="9"/>
  </r>
  <r>
    <x v="16"/>
    <s v="COMPENSAR"/>
    <n v="320"/>
    <x v="69"/>
    <x v="43"/>
    <n v="0"/>
    <n v="0"/>
    <n v="0"/>
    <x v="0"/>
    <x v="2"/>
    <x v="9"/>
  </r>
  <r>
    <x v="16"/>
    <s v="COMPENSAR"/>
    <n v="325"/>
    <x v="70"/>
    <x v="70"/>
    <n v="0"/>
    <n v="0"/>
    <n v="0"/>
    <x v="0"/>
    <x v="2"/>
    <x v="9"/>
  </r>
  <r>
    <x v="16"/>
    <s v="COMPENSAR"/>
    <n v="330"/>
    <x v="71"/>
    <x v="71"/>
    <n v="-166755097"/>
    <n v="-153190427"/>
    <n v="-173947288"/>
    <x v="0"/>
    <x v="2"/>
    <x v="9"/>
  </r>
  <r>
    <x v="16"/>
    <s v="COMPENSAR"/>
    <n v="335"/>
    <x v="72"/>
    <x v="72"/>
    <n v="0"/>
    <n v="0"/>
    <n v="0"/>
    <x v="0"/>
    <x v="2"/>
    <x v="9"/>
  </r>
  <r>
    <x v="16"/>
    <s v="COMPENSAR"/>
    <n v="340"/>
    <x v="73"/>
    <x v="16"/>
    <n v="0"/>
    <n v="-3313131"/>
    <n v="0"/>
    <x v="0"/>
    <x v="2"/>
    <x v="9"/>
  </r>
  <r>
    <x v="16"/>
    <s v="COMPENSAR"/>
    <m/>
    <x v="55"/>
    <x v="73"/>
    <n v="159599479"/>
    <n v="144379190"/>
    <n v="170369396"/>
    <x v="1"/>
    <x v="1"/>
    <x v="1"/>
  </r>
  <r>
    <x v="16"/>
    <s v="COMPENSAR"/>
    <m/>
    <x v="74"/>
    <x v="74"/>
    <n v="244646408"/>
    <n v="216773280"/>
    <n v="274698013"/>
    <x v="1"/>
    <x v="1"/>
    <x v="1"/>
  </r>
  <r>
    <x v="16"/>
    <s v="COMPENSAR"/>
    <n v="345"/>
    <x v="75"/>
    <x v="75"/>
    <n v="0"/>
    <n v="0"/>
    <n v="0"/>
    <x v="0"/>
    <x v="3"/>
    <x v="10"/>
  </r>
  <r>
    <x v="16"/>
    <s v="COMPENSAR"/>
    <n v="350"/>
    <x v="76"/>
    <x v="76"/>
    <n v="0"/>
    <n v="0"/>
    <n v="0"/>
    <x v="0"/>
    <x v="3"/>
    <x v="10"/>
  </r>
  <r>
    <x v="16"/>
    <s v="COMPENSAR"/>
    <n v="355"/>
    <x v="77"/>
    <x v="77"/>
    <n v="0"/>
    <n v="0"/>
    <n v="0"/>
    <x v="0"/>
    <x v="3"/>
    <x v="10"/>
  </r>
  <r>
    <x v="16"/>
    <s v="COMPENSAR"/>
    <n v="360"/>
    <x v="78"/>
    <x v="78"/>
    <n v="0"/>
    <n v="0"/>
    <n v="0"/>
    <x v="0"/>
    <x v="3"/>
    <x v="10"/>
  </r>
  <r>
    <x v="16"/>
    <s v="COMPENSAR"/>
    <n v="365"/>
    <x v="79"/>
    <x v="79"/>
    <n v="0"/>
    <n v="0"/>
    <n v="0"/>
    <x v="0"/>
    <x v="3"/>
    <x v="10"/>
  </r>
  <r>
    <x v="16"/>
    <s v="COMPENSAR"/>
    <n v="370"/>
    <x v="80"/>
    <x v="80"/>
    <n v="0"/>
    <n v="0"/>
    <n v="0"/>
    <x v="0"/>
    <x v="3"/>
    <x v="10"/>
  </r>
  <r>
    <x v="16"/>
    <s v="COMPENSAR"/>
    <n v="375"/>
    <x v="81"/>
    <x v="72"/>
    <n v="0"/>
    <n v="0"/>
    <n v="0"/>
    <x v="0"/>
    <x v="3"/>
    <x v="10"/>
  </r>
  <r>
    <x v="16"/>
    <s v="COMPENSAR"/>
    <m/>
    <x v="82"/>
    <x v="81"/>
    <n v="0"/>
    <n v="0"/>
    <n v="0"/>
    <x v="1"/>
    <x v="1"/>
    <x v="1"/>
  </r>
  <r>
    <x v="16"/>
    <s v="COMPENSAR"/>
    <n v="380"/>
    <x v="51"/>
    <x v="82"/>
    <n v="0"/>
    <n v="427976"/>
    <n v="2385941"/>
    <x v="0"/>
    <x v="4"/>
    <x v="11"/>
  </r>
  <r>
    <x v="16"/>
    <s v="COMPENSAR"/>
    <n v="385"/>
    <x v="83"/>
    <x v="83"/>
    <n v="41691486"/>
    <n v="44659792"/>
    <n v="41931661"/>
    <x v="0"/>
    <x v="4"/>
    <x v="11"/>
  </r>
  <r>
    <x v="16"/>
    <s v="COMPENSAR"/>
    <n v="390"/>
    <x v="84"/>
    <x v="84"/>
    <n v="0"/>
    <n v="0"/>
    <n v="0"/>
    <x v="0"/>
    <x v="4"/>
    <x v="11"/>
  </r>
  <r>
    <x v="16"/>
    <s v="COMPENSAR"/>
    <m/>
    <x v="85"/>
    <x v="85"/>
    <n v="41691486"/>
    <n v="45087768"/>
    <n v="44317602"/>
    <x v="1"/>
    <x v="1"/>
    <x v="1"/>
  </r>
  <r>
    <x v="16"/>
    <s v="COMPENSAR"/>
    <n v="395"/>
    <x v="86"/>
    <x v="86"/>
    <n v="0"/>
    <n v="0"/>
    <n v="0"/>
    <x v="0"/>
    <x v="5"/>
    <x v="12"/>
  </r>
  <r>
    <x v="16"/>
    <s v="COMPENSAR"/>
    <n v="400"/>
    <x v="52"/>
    <x v="87"/>
    <n v="308230235"/>
    <n v="241669009"/>
    <n v="326393089"/>
    <x v="0"/>
    <x v="5"/>
    <x v="12"/>
  </r>
  <r>
    <x v="16"/>
    <s v="COMPENSAR"/>
    <n v="405"/>
    <x v="53"/>
    <x v="52"/>
    <n v="0"/>
    <n v="0"/>
    <n v="0"/>
    <x v="0"/>
    <x v="5"/>
    <x v="12"/>
  </r>
  <r>
    <x v="16"/>
    <s v="COMPENSAR"/>
    <n v="406"/>
    <x v="54"/>
    <x v="53"/>
    <n v="0"/>
    <n v="0"/>
    <n v="2790560"/>
    <x v="0"/>
    <x v="5"/>
    <x v="12"/>
  </r>
  <r>
    <x v="16"/>
    <s v="COMPENSAR"/>
    <n v="410"/>
    <x v="17"/>
    <x v="88"/>
    <n v="31656908"/>
    <n v="30454161"/>
    <n v="54249890"/>
    <x v="0"/>
    <x v="5"/>
    <x v="12"/>
  </r>
  <r>
    <x v="16"/>
    <s v="COMPENSAR"/>
    <n v="415"/>
    <x v="35"/>
    <x v="89"/>
    <n v="151848907"/>
    <n v="163830874"/>
    <n v="189349886"/>
    <x v="0"/>
    <x v="5"/>
    <x v="12"/>
  </r>
  <r>
    <x v="16"/>
    <s v="COMPENSAR"/>
    <n v="420"/>
    <x v="87"/>
    <x v="90"/>
    <n v="50740104"/>
    <n v="49814822"/>
    <n v="53010963"/>
    <x v="0"/>
    <x v="5"/>
    <x v="12"/>
  </r>
  <r>
    <x v="16"/>
    <s v="COMPENSAR"/>
    <n v="425"/>
    <x v="88"/>
    <x v="91"/>
    <n v="-4578404"/>
    <n v="-6869690"/>
    <n v="-2231835"/>
    <x v="0"/>
    <x v="5"/>
    <x v="12"/>
  </r>
  <r>
    <x v="16"/>
    <s v="COMPENSAR"/>
    <m/>
    <x v="89"/>
    <x v="92"/>
    <n v="537897750"/>
    <n v="478899176"/>
    <n v="623562553"/>
    <x v="1"/>
    <x v="1"/>
    <x v="1"/>
  </r>
  <r>
    <x v="16"/>
    <s v="COMPENSAR"/>
    <m/>
    <x v="55"/>
    <x v="93"/>
    <m/>
    <m/>
    <m/>
    <x v="1"/>
    <x v="1"/>
    <x v="1"/>
  </r>
  <r>
    <x v="16"/>
    <s v="COMPENSAR"/>
    <n v="430"/>
    <x v="90"/>
    <x v="94"/>
    <n v="756957"/>
    <n v="128892"/>
    <n v="439534"/>
    <x v="0"/>
    <x v="6"/>
    <x v="13"/>
  </r>
  <r>
    <x v="16"/>
    <s v="COMPENSAR"/>
    <n v="435"/>
    <x v="91"/>
    <x v="95"/>
    <n v="217435684"/>
    <n v="171886571"/>
    <n v="233207698"/>
    <x v="0"/>
    <x v="6"/>
    <x v="13"/>
  </r>
  <r>
    <x v="16"/>
    <s v="COMPENSAR"/>
    <n v="440"/>
    <x v="92"/>
    <x v="96"/>
    <n v="0"/>
    <n v="0"/>
    <n v="0"/>
    <x v="0"/>
    <x v="6"/>
    <x v="13"/>
  </r>
  <r>
    <x v="16"/>
    <s v="COMPENSAR"/>
    <m/>
    <x v="93"/>
    <x v="97"/>
    <n v="218192641"/>
    <n v="172015463"/>
    <n v="233647232"/>
    <x v="1"/>
    <x v="1"/>
    <x v="1"/>
  </r>
  <r>
    <x v="16"/>
    <s v="COMPENSAR"/>
    <m/>
    <x v="94"/>
    <x v="98"/>
    <n v="1579885043"/>
    <n v="1374135948"/>
    <n v="1841236544"/>
    <x v="1"/>
    <x v="1"/>
    <x v="1"/>
  </r>
  <r>
    <x v="16"/>
    <s v="COMPENSAR"/>
    <m/>
    <x v="55"/>
    <x v="99"/>
    <m/>
    <m/>
    <m/>
    <x v="1"/>
    <x v="1"/>
    <x v="1"/>
  </r>
  <r>
    <x v="16"/>
    <s v="COMPENSAR"/>
    <m/>
    <x v="55"/>
    <x v="100"/>
    <m/>
    <m/>
    <m/>
    <x v="1"/>
    <x v="1"/>
    <x v="1"/>
  </r>
  <r>
    <x v="16"/>
    <s v="COMPENSAR"/>
    <n v="445"/>
    <x v="95"/>
    <x v="101"/>
    <n v="546081874"/>
    <n v="511512083"/>
    <n v="617969767"/>
    <x v="2"/>
    <x v="7"/>
    <x v="14"/>
  </r>
  <r>
    <x v="16"/>
    <s v="COMPENSAR"/>
    <m/>
    <x v="95"/>
    <x v="102"/>
    <n v="546081874"/>
    <n v="511512083"/>
    <n v="617969767"/>
    <x v="1"/>
    <x v="1"/>
    <x v="1"/>
  </r>
  <r>
    <x v="17"/>
    <s v="COMFACUNDI"/>
    <n v="5"/>
    <x v="0"/>
    <x v="0"/>
    <n v="36273"/>
    <n v="29663"/>
    <n v="46089"/>
    <x v="0"/>
    <x v="0"/>
    <x v="0"/>
  </r>
  <r>
    <x v="17"/>
    <s v="COMFACUNDI"/>
    <n v="10"/>
    <x v="1"/>
    <x v="1"/>
    <n v="2866077"/>
    <n v="5963581"/>
    <n v="4358474"/>
    <x v="0"/>
    <x v="0"/>
    <x v="0"/>
  </r>
  <r>
    <x v="17"/>
    <s v="COMFACUNDI"/>
    <n v="15"/>
    <x v="2"/>
    <x v="2"/>
    <n v="0"/>
    <n v="0"/>
    <n v="0"/>
    <x v="0"/>
    <x v="0"/>
    <x v="0"/>
  </r>
  <r>
    <x v="17"/>
    <s v="COMFACUNDI"/>
    <n v="20"/>
    <x v="3"/>
    <x v="3"/>
    <n v="812954"/>
    <n v="741572"/>
    <n v="944790"/>
    <x v="0"/>
    <x v="0"/>
    <x v="0"/>
  </r>
  <r>
    <x v="17"/>
    <s v="COMFACUNDI"/>
    <m/>
    <x v="4"/>
    <x v="4"/>
    <n v="3715304"/>
    <n v="6734816"/>
    <n v="5349353"/>
    <x v="1"/>
    <x v="1"/>
    <x v="1"/>
  </r>
  <r>
    <x v="17"/>
    <s v="COMFACUNDI"/>
    <n v="25"/>
    <x v="5"/>
    <x v="5"/>
    <n v="397495"/>
    <n v="420803"/>
    <n v="397494"/>
    <x v="0"/>
    <x v="0"/>
    <x v="2"/>
  </r>
  <r>
    <x v="17"/>
    <s v="COMFACUNDI"/>
    <n v="30"/>
    <x v="6"/>
    <x v="6"/>
    <n v="0"/>
    <n v="0"/>
    <n v="0"/>
    <x v="0"/>
    <x v="0"/>
    <x v="2"/>
  </r>
  <r>
    <x v="17"/>
    <s v="COMFACUNDI"/>
    <n v="35"/>
    <x v="7"/>
    <x v="7"/>
    <n v="0"/>
    <n v="0"/>
    <n v="0"/>
    <x v="0"/>
    <x v="0"/>
    <x v="2"/>
  </r>
  <r>
    <x v="17"/>
    <s v="COMFACUNDI"/>
    <n v="40"/>
    <x v="8"/>
    <x v="8"/>
    <n v="8093114"/>
    <n v="7807129"/>
    <n v="10406486"/>
    <x v="0"/>
    <x v="0"/>
    <x v="2"/>
  </r>
  <r>
    <x v="17"/>
    <s v="COMFACUNDI"/>
    <n v="45"/>
    <x v="9"/>
    <x v="9"/>
    <n v="0"/>
    <n v="0"/>
    <n v="0"/>
    <x v="0"/>
    <x v="0"/>
    <x v="2"/>
  </r>
  <r>
    <x v="17"/>
    <s v="COMFACUNDI"/>
    <n v="50"/>
    <x v="10"/>
    <x v="10"/>
    <n v="0"/>
    <n v="0"/>
    <n v="0"/>
    <x v="0"/>
    <x v="0"/>
    <x v="2"/>
  </r>
  <r>
    <x v="17"/>
    <s v="COMFACUNDI"/>
    <n v="55"/>
    <x v="11"/>
    <x v="11"/>
    <n v="17963"/>
    <n v="17963"/>
    <n v="17963"/>
    <x v="0"/>
    <x v="0"/>
    <x v="2"/>
  </r>
  <r>
    <x v="17"/>
    <s v="COMFACUNDI"/>
    <n v="60"/>
    <x v="12"/>
    <x v="12"/>
    <n v="0"/>
    <n v="0"/>
    <n v="0"/>
    <x v="0"/>
    <x v="0"/>
    <x v="2"/>
  </r>
  <r>
    <x v="17"/>
    <s v="COMFACUNDI"/>
    <n v="65"/>
    <x v="13"/>
    <x v="13"/>
    <n v="268512"/>
    <n v="253017"/>
    <n v="283965"/>
    <x v="0"/>
    <x v="0"/>
    <x v="2"/>
  </r>
  <r>
    <x v="17"/>
    <s v="COMFACUNDI"/>
    <n v="70"/>
    <x v="14"/>
    <x v="14"/>
    <n v="0"/>
    <n v="0"/>
    <n v="0"/>
    <x v="0"/>
    <x v="0"/>
    <x v="2"/>
  </r>
  <r>
    <x v="17"/>
    <s v="COMFACUNDI"/>
    <n v="75"/>
    <x v="15"/>
    <x v="15"/>
    <n v="15572"/>
    <n v="15572"/>
    <n v="0"/>
    <x v="0"/>
    <x v="0"/>
    <x v="2"/>
  </r>
  <r>
    <x v="17"/>
    <s v="COMFACUNDI"/>
    <n v="80"/>
    <x v="16"/>
    <x v="16"/>
    <n v="-446416"/>
    <n v="-290369"/>
    <n v="-112193"/>
    <x v="0"/>
    <x v="0"/>
    <x v="2"/>
  </r>
  <r>
    <x v="17"/>
    <s v="COMFACUNDI"/>
    <m/>
    <x v="17"/>
    <x v="17"/>
    <n v="8346240"/>
    <n v="8224115"/>
    <n v="10993715"/>
    <x v="1"/>
    <x v="1"/>
    <x v="1"/>
  </r>
  <r>
    <x v="17"/>
    <s v="COMFACUNDI"/>
    <n v="85"/>
    <x v="18"/>
    <x v="18"/>
    <n v="4974103"/>
    <n v="6530129"/>
    <n v="9570075"/>
    <x v="0"/>
    <x v="0"/>
    <x v="3"/>
  </r>
  <r>
    <x v="17"/>
    <s v="COMFACUNDI"/>
    <n v="90"/>
    <x v="19"/>
    <x v="19"/>
    <n v="16032"/>
    <n v="18331"/>
    <n v="36219"/>
    <x v="0"/>
    <x v="0"/>
    <x v="3"/>
  </r>
  <r>
    <x v="17"/>
    <s v="COMFACUNDI"/>
    <n v="95"/>
    <x v="20"/>
    <x v="20"/>
    <n v="0"/>
    <n v="0"/>
    <n v="0"/>
    <x v="0"/>
    <x v="0"/>
    <x v="3"/>
  </r>
  <r>
    <x v="17"/>
    <s v="COMFACUNDI"/>
    <n v="100"/>
    <x v="21"/>
    <x v="21"/>
    <n v="2136579"/>
    <n v="1180149"/>
    <n v="1878671"/>
    <x v="0"/>
    <x v="0"/>
    <x v="3"/>
  </r>
  <r>
    <x v="17"/>
    <s v="COMFACUNDI"/>
    <n v="105"/>
    <x v="22"/>
    <x v="22"/>
    <n v="0"/>
    <n v="0"/>
    <n v="0"/>
    <x v="0"/>
    <x v="0"/>
    <x v="3"/>
  </r>
  <r>
    <x v="17"/>
    <s v="COMFACUNDI"/>
    <n v="110"/>
    <x v="23"/>
    <x v="23"/>
    <n v="250915"/>
    <n v="244666"/>
    <n v="217990"/>
    <x v="0"/>
    <x v="0"/>
    <x v="3"/>
  </r>
  <r>
    <x v="17"/>
    <s v="COMFACUNDI"/>
    <n v="115"/>
    <x v="24"/>
    <x v="24"/>
    <n v="0"/>
    <n v="0"/>
    <n v="0"/>
    <x v="0"/>
    <x v="0"/>
    <x v="3"/>
  </r>
  <r>
    <x v="17"/>
    <s v="COMFACUNDI"/>
    <n v="120"/>
    <x v="25"/>
    <x v="25"/>
    <n v="0"/>
    <n v="0"/>
    <n v="0"/>
    <x v="0"/>
    <x v="0"/>
    <x v="3"/>
  </r>
  <r>
    <x v="17"/>
    <s v="COMFACUNDI"/>
    <n v="125"/>
    <x v="26"/>
    <x v="26"/>
    <n v="265038"/>
    <n v="175651"/>
    <n v="369785"/>
    <x v="0"/>
    <x v="0"/>
    <x v="3"/>
  </r>
  <r>
    <x v="17"/>
    <s v="COMFACUNDI"/>
    <n v="130"/>
    <x v="27"/>
    <x v="27"/>
    <n v="0"/>
    <n v="0"/>
    <n v="0"/>
    <x v="0"/>
    <x v="0"/>
    <x v="3"/>
  </r>
  <r>
    <x v="17"/>
    <s v="COMFACUNDI"/>
    <n v="135"/>
    <x v="28"/>
    <x v="28"/>
    <n v="4524"/>
    <n v="15002"/>
    <n v="9268"/>
    <x v="0"/>
    <x v="0"/>
    <x v="3"/>
  </r>
  <r>
    <x v="17"/>
    <s v="COMFACUNDI"/>
    <n v="140"/>
    <x v="29"/>
    <x v="29"/>
    <n v="0"/>
    <n v="0"/>
    <n v="0"/>
    <x v="0"/>
    <x v="0"/>
    <x v="3"/>
  </r>
  <r>
    <x v="17"/>
    <s v="COMFACUNDI"/>
    <n v="145"/>
    <x v="30"/>
    <x v="30"/>
    <n v="539552"/>
    <n v="402459"/>
    <n v="437459"/>
    <x v="0"/>
    <x v="0"/>
    <x v="3"/>
  </r>
  <r>
    <x v="17"/>
    <s v="COMFACUNDI"/>
    <n v="150"/>
    <x v="31"/>
    <x v="31"/>
    <n v="0"/>
    <n v="0"/>
    <n v="0"/>
    <x v="0"/>
    <x v="0"/>
    <x v="3"/>
  </r>
  <r>
    <x v="17"/>
    <s v="COMFACUNDI"/>
    <n v="155"/>
    <x v="32"/>
    <x v="32"/>
    <n v="126227"/>
    <n v="93342"/>
    <n v="784543"/>
    <x v="0"/>
    <x v="0"/>
    <x v="3"/>
  </r>
  <r>
    <x v="17"/>
    <s v="COMFACUNDI"/>
    <n v="160"/>
    <x v="33"/>
    <x v="33"/>
    <n v="0"/>
    <n v="0"/>
    <n v="0"/>
    <x v="0"/>
    <x v="0"/>
    <x v="3"/>
  </r>
  <r>
    <x v="17"/>
    <s v="COMFACUNDI"/>
    <n v="165"/>
    <x v="34"/>
    <x v="34"/>
    <n v="-1198071"/>
    <n v="-952697"/>
    <n v="-2182773"/>
    <x v="0"/>
    <x v="0"/>
    <x v="3"/>
  </r>
  <r>
    <x v="17"/>
    <s v="COMFACUNDI"/>
    <m/>
    <x v="35"/>
    <x v="35"/>
    <n v="7114899"/>
    <n v="7707032"/>
    <n v="11121237"/>
    <x v="1"/>
    <x v="1"/>
    <x v="1"/>
  </r>
  <r>
    <x v="17"/>
    <s v="COMFACUNDI"/>
    <n v="170"/>
    <x v="36"/>
    <x v="36"/>
    <n v="14674"/>
    <n v="0"/>
    <n v="13375"/>
    <x v="0"/>
    <x v="0"/>
    <x v="4"/>
  </r>
  <r>
    <x v="17"/>
    <s v="COMFACUNDI"/>
    <n v="175"/>
    <x v="37"/>
    <x v="37"/>
    <n v="0"/>
    <n v="0"/>
    <n v="0"/>
    <x v="0"/>
    <x v="0"/>
    <x v="4"/>
  </r>
  <r>
    <x v="17"/>
    <s v="COMFACUNDI"/>
    <n v="180"/>
    <x v="38"/>
    <x v="38"/>
    <n v="0"/>
    <n v="0"/>
    <n v="0"/>
    <x v="0"/>
    <x v="0"/>
    <x v="4"/>
  </r>
  <r>
    <x v="17"/>
    <s v="COMFACUNDI"/>
    <n v="185"/>
    <x v="39"/>
    <x v="39"/>
    <n v="0"/>
    <n v="0"/>
    <n v="0"/>
    <x v="0"/>
    <x v="0"/>
    <x v="4"/>
  </r>
  <r>
    <x v="17"/>
    <s v="COMFACUNDI"/>
    <n v="190"/>
    <x v="40"/>
    <x v="40"/>
    <n v="0"/>
    <n v="0"/>
    <n v="0"/>
    <x v="0"/>
    <x v="0"/>
    <x v="4"/>
  </r>
  <r>
    <x v="17"/>
    <s v="COMFACUNDI"/>
    <n v="195"/>
    <x v="41"/>
    <x v="41"/>
    <n v="14642"/>
    <n v="7697"/>
    <n v="13836"/>
    <x v="0"/>
    <x v="0"/>
    <x v="4"/>
  </r>
  <r>
    <x v="17"/>
    <s v="COMFACUNDI"/>
    <n v="200"/>
    <x v="42"/>
    <x v="42"/>
    <n v="0"/>
    <n v="0"/>
    <n v="0"/>
    <x v="0"/>
    <x v="0"/>
    <x v="4"/>
  </r>
  <r>
    <x v="17"/>
    <s v="COMFACUNDI"/>
    <n v="205"/>
    <x v="43"/>
    <x v="43"/>
    <n v="0"/>
    <n v="0"/>
    <n v="0"/>
    <x v="0"/>
    <x v="0"/>
    <x v="4"/>
  </r>
  <r>
    <x v="17"/>
    <s v="COMFACUNDI"/>
    <n v="210"/>
    <x v="44"/>
    <x v="44"/>
    <n v="0"/>
    <n v="0"/>
    <n v="0"/>
    <x v="0"/>
    <x v="0"/>
    <x v="4"/>
  </r>
  <r>
    <x v="17"/>
    <s v="COMFACUNDI"/>
    <n v="215"/>
    <x v="45"/>
    <x v="45"/>
    <n v="567"/>
    <n v="0"/>
    <n v="2058"/>
    <x v="0"/>
    <x v="0"/>
    <x v="4"/>
  </r>
  <r>
    <x v="17"/>
    <s v="COMFACUNDI"/>
    <n v="220"/>
    <x v="46"/>
    <x v="46"/>
    <n v="0"/>
    <n v="0"/>
    <n v="0"/>
    <x v="0"/>
    <x v="0"/>
    <x v="4"/>
  </r>
  <r>
    <x v="17"/>
    <s v="COMFACUNDI"/>
    <n v="225"/>
    <x v="47"/>
    <x v="47"/>
    <n v="0"/>
    <n v="0"/>
    <n v="0"/>
    <x v="0"/>
    <x v="0"/>
    <x v="4"/>
  </r>
  <r>
    <x v="17"/>
    <s v="COMFACUNDI"/>
    <n v="230"/>
    <x v="48"/>
    <x v="48"/>
    <n v="0"/>
    <n v="0"/>
    <n v="0"/>
    <x v="0"/>
    <x v="0"/>
    <x v="4"/>
  </r>
  <r>
    <x v="17"/>
    <s v="COMFACUNDI"/>
    <n v="235"/>
    <x v="49"/>
    <x v="16"/>
    <n v="0"/>
    <n v="0"/>
    <n v="0"/>
    <x v="0"/>
    <x v="0"/>
    <x v="4"/>
  </r>
  <r>
    <x v="17"/>
    <s v="COMFACUNDI"/>
    <m/>
    <x v="50"/>
    <x v="49"/>
    <n v="29883"/>
    <n v="7697"/>
    <n v="29269"/>
    <x v="1"/>
    <x v="1"/>
    <x v="1"/>
  </r>
  <r>
    <x v="17"/>
    <s v="COMFACUNDI"/>
    <n v="240"/>
    <x v="51"/>
    <x v="50"/>
    <n v="178597"/>
    <n v="146443"/>
    <n v="132764"/>
    <x v="0"/>
    <x v="0"/>
    <x v="5"/>
  </r>
  <r>
    <x v="17"/>
    <s v="COMFACUNDI"/>
    <n v="245"/>
    <x v="52"/>
    <x v="51"/>
    <n v="0"/>
    <n v="0"/>
    <n v="0"/>
    <x v="0"/>
    <x v="0"/>
    <x v="6"/>
  </r>
  <r>
    <x v="17"/>
    <s v="COMFACUNDI"/>
    <n v="250"/>
    <x v="53"/>
    <x v="52"/>
    <n v="0"/>
    <n v="0"/>
    <n v="0"/>
    <x v="0"/>
    <x v="0"/>
    <x v="6"/>
  </r>
  <r>
    <x v="17"/>
    <s v="COMFACUNDI"/>
    <n v="251"/>
    <x v="54"/>
    <x v="53"/>
    <n v="0"/>
    <n v="0"/>
    <n v="0"/>
    <x v="0"/>
    <x v="0"/>
    <x v="7"/>
  </r>
  <r>
    <x v="17"/>
    <s v="COMFACUNDI"/>
    <m/>
    <x v="55"/>
    <x v="54"/>
    <n v="19384923"/>
    <n v="22820103"/>
    <n v="27626338"/>
    <x v="1"/>
    <x v="1"/>
    <x v="1"/>
  </r>
  <r>
    <x v="17"/>
    <s v="COMFACUNDI"/>
    <m/>
    <x v="55"/>
    <x v="55"/>
    <m/>
    <m/>
    <m/>
    <x v="1"/>
    <x v="1"/>
    <x v="1"/>
  </r>
  <r>
    <x v="17"/>
    <s v="COMFACUNDI"/>
    <m/>
    <x v="55"/>
    <x v="56"/>
    <m/>
    <m/>
    <m/>
    <x v="1"/>
    <x v="1"/>
    <x v="1"/>
  </r>
  <r>
    <x v="17"/>
    <s v="COMFACUNDI"/>
    <n v="255"/>
    <x v="56"/>
    <x v="44"/>
    <n v="993587"/>
    <n v="996629"/>
    <n v="993587"/>
    <x v="0"/>
    <x v="2"/>
    <x v="8"/>
  </r>
  <r>
    <x v="17"/>
    <s v="COMFACUNDI"/>
    <n v="260"/>
    <x v="57"/>
    <x v="57"/>
    <n v="0"/>
    <n v="994088"/>
    <n v="0"/>
    <x v="0"/>
    <x v="2"/>
    <x v="8"/>
  </r>
  <r>
    <x v="17"/>
    <s v="COMFACUNDI"/>
    <n v="265"/>
    <x v="58"/>
    <x v="58"/>
    <n v="0"/>
    <n v="0"/>
    <n v="0"/>
    <x v="0"/>
    <x v="2"/>
    <x v="8"/>
  </r>
  <r>
    <x v="17"/>
    <s v="COMFACUNDI"/>
    <m/>
    <x v="55"/>
    <x v="59"/>
    <n v="993587"/>
    <n v="1990717"/>
    <n v="993587"/>
    <x v="1"/>
    <x v="1"/>
    <x v="1"/>
  </r>
  <r>
    <x v="17"/>
    <s v="COMFACUNDI"/>
    <n v="270"/>
    <x v="59"/>
    <x v="60"/>
    <n v="15077478"/>
    <n v="13855387"/>
    <n v="15163550"/>
    <x v="0"/>
    <x v="2"/>
    <x v="9"/>
  </r>
  <r>
    <x v="17"/>
    <s v="COMFACUNDI"/>
    <n v="275"/>
    <x v="60"/>
    <x v="61"/>
    <n v="594217"/>
    <n v="551285"/>
    <n v="630618"/>
    <x v="0"/>
    <x v="2"/>
    <x v="9"/>
  </r>
  <r>
    <x v="17"/>
    <s v="COMFACUNDI"/>
    <n v="280"/>
    <x v="61"/>
    <x v="62"/>
    <n v="2004073"/>
    <n v="1933182"/>
    <n v="2037135"/>
    <x v="0"/>
    <x v="2"/>
    <x v="9"/>
  </r>
  <r>
    <x v="17"/>
    <s v="COMFACUNDI"/>
    <n v="285"/>
    <x v="62"/>
    <x v="63"/>
    <n v="1668237"/>
    <n v="1487020"/>
    <n v="1732372"/>
    <x v="0"/>
    <x v="2"/>
    <x v="9"/>
  </r>
  <r>
    <x v="17"/>
    <s v="COMFACUNDI"/>
    <n v="290"/>
    <x v="63"/>
    <x v="64"/>
    <n v="180462"/>
    <n v="174519"/>
    <n v="182970"/>
    <x v="0"/>
    <x v="2"/>
    <x v="9"/>
  </r>
  <r>
    <x v="17"/>
    <s v="COMFACUNDI"/>
    <n v="295"/>
    <x v="64"/>
    <x v="65"/>
    <n v="149439"/>
    <n v="120155"/>
    <n v="154697"/>
    <x v="0"/>
    <x v="2"/>
    <x v="9"/>
  </r>
  <r>
    <x v="17"/>
    <s v="COMFACUNDI"/>
    <n v="300"/>
    <x v="65"/>
    <x v="66"/>
    <n v="408209"/>
    <n v="408208"/>
    <n v="408208"/>
    <x v="0"/>
    <x v="2"/>
    <x v="9"/>
  </r>
  <r>
    <x v="17"/>
    <s v="COMFACUNDI"/>
    <n v="305"/>
    <x v="66"/>
    <x v="67"/>
    <n v="0"/>
    <n v="0"/>
    <n v="0"/>
    <x v="0"/>
    <x v="2"/>
    <x v="9"/>
  </r>
  <r>
    <x v="17"/>
    <s v="COMFACUNDI"/>
    <n v="310"/>
    <x v="67"/>
    <x v="68"/>
    <n v="0"/>
    <n v="0"/>
    <n v="0"/>
    <x v="0"/>
    <x v="2"/>
    <x v="9"/>
  </r>
  <r>
    <x v="17"/>
    <s v="COMFACUNDI"/>
    <n v="315"/>
    <x v="68"/>
    <x v="69"/>
    <n v="0"/>
    <n v="0"/>
    <n v="0"/>
    <x v="0"/>
    <x v="2"/>
    <x v="9"/>
  </r>
  <r>
    <x v="17"/>
    <s v="COMFACUNDI"/>
    <n v="320"/>
    <x v="69"/>
    <x v="43"/>
    <n v="0"/>
    <n v="0"/>
    <n v="0"/>
    <x v="0"/>
    <x v="2"/>
    <x v="9"/>
  </r>
  <r>
    <x v="17"/>
    <s v="COMFACUNDI"/>
    <n v="325"/>
    <x v="70"/>
    <x v="70"/>
    <n v="0"/>
    <n v="0"/>
    <n v="0"/>
    <x v="0"/>
    <x v="2"/>
    <x v="9"/>
  </r>
  <r>
    <x v="17"/>
    <s v="COMFACUNDI"/>
    <n v="330"/>
    <x v="71"/>
    <x v="71"/>
    <n v="-9736513"/>
    <n v="-8893802"/>
    <n v="-10669910"/>
    <x v="0"/>
    <x v="2"/>
    <x v="9"/>
  </r>
  <r>
    <x v="17"/>
    <s v="COMFACUNDI"/>
    <n v="335"/>
    <x v="72"/>
    <x v="72"/>
    <n v="0"/>
    <n v="0"/>
    <n v="0"/>
    <x v="0"/>
    <x v="2"/>
    <x v="9"/>
  </r>
  <r>
    <x v="17"/>
    <s v="COMFACUNDI"/>
    <n v="340"/>
    <x v="73"/>
    <x v="16"/>
    <n v="0"/>
    <n v="0"/>
    <n v="0"/>
    <x v="0"/>
    <x v="2"/>
    <x v="9"/>
  </r>
  <r>
    <x v="17"/>
    <s v="COMFACUNDI"/>
    <m/>
    <x v="55"/>
    <x v="73"/>
    <n v="10345602"/>
    <n v="9635954"/>
    <n v="9639640"/>
    <x v="1"/>
    <x v="1"/>
    <x v="1"/>
  </r>
  <r>
    <x v="17"/>
    <s v="COMFACUNDI"/>
    <m/>
    <x v="74"/>
    <x v="74"/>
    <n v="11339189"/>
    <n v="11626671"/>
    <n v="10633227"/>
    <x v="1"/>
    <x v="1"/>
    <x v="1"/>
  </r>
  <r>
    <x v="17"/>
    <s v="COMFACUNDI"/>
    <n v="345"/>
    <x v="75"/>
    <x v="75"/>
    <n v="0"/>
    <n v="0"/>
    <n v="0"/>
    <x v="0"/>
    <x v="3"/>
    <x v="10"/>
  </r>
  <r>
    <x v="17"/>
    <s v="COMFACUNDI"/>
    <n v="350"/>
    <x v="76"/>
    <x v="76"/>
    <n v="0"/>
    <n v="0"/>
    <n v="0"/>
    <x v="0"/>
    <x v="3"/>
    <x v="10"/>
  </r>
  <r>
    <x v="17"/>
    <s v="COMFACUNDI"/>
    <n v="355"/>
    <x v="77"/>
    <x v="77"/>
    <n v="0"/>
    <n v="0"/>
    <s v=" "/>
    <x v="0"/>
    <x v="3"/>
    <x v="10"/>
  </r>
  <r>
    <x v="17"/>
    <s v="COMFACUNDI"/>
    <n v="360"/>
    <x v="78"/>
    <x v="78"/>
    <n v="3306"/>
    <n v="5639"/>
    <n v="972"/>
    <x v="0"/>
    <x v="3"/>
    <x v="10"/>
  </r>
  <r>
    <x v="17"/>
    <s v="COMFACUNDI"/>
    <n v="365"/>
    <x v="79"/>
    <x v="79"/>
    <n v="0"/>
    <n v="0"/>
    <n v="0"/>
    <x v="0"/>
    <x v="3"/>
    <x v="10"/>
  </r>
  <r>
    <x v="17"/>
    <s v="COMFACUNDI"/>
    <n v="370"/>
    <x v="80"/>
    <x v="80"/>
    <n v="110747"/>
    <n v="178404"/>
    <n v="62079"/>
    <x v="0"/>
    <x v="3"/>
    <x v="10"/>
  </r>
  <r>
    <x v="17"/>
    <s v="COMFACUNDI"/>
    <n v="375"/>
    <x v="81"/>
    <x v="72"/>
    <n v="0"/>
    <n v="0"/>
    <n v="0"/>
    <x v="0"/>
    <x v="3"/>
    <x v="10"/>
  </r>
  <r>
    <x v="17"/>
    <s v="COMFACUNDI"/>
    <m/>
    <x v="82"/>
    <x v="81"/>
    <n v="114053"/>
    <n v="184043"/>
    <n v="63051"/>
    <x v="1"/>
    <x v="1"/>
    <x v="1"/>
  </r>
  <r>
    <x v="17"/>
    <s v="COMFACUNDI"/>
    <n v="380"/>
    <x v="51"/>
    <x v="82"/>
    <n v="0"/>
    <n v="0"/>
    <n v="0"/>
    <x v="0"/>
    <x v="4"/>
    <x v="11"/>
  </r>
  <r>
    <x v="17"/>
    <s v="COMFACUNDI"/>
    <n v="385"/>
    <x v="83"/>
    <x v="83"/>
    <n v="67128"/>
    <n v="81560"/>
    <n v="33859"/>
    <x v="0"/>
    <x v="4"/>
    <x v="11"/>
  </r>
  <r>
    <x v="17"/>
    <s v="COMFACUNDI"/>
    <n v="390"/>
    <x v="84"/>
    <x v="84"/>
    <n v="0"/>
    <n v="0"/>
    <n v="0"/>
    <x v="0"/>
    <x v="4"/>
    <x v="11"/>
  </r>
  <r>
    <x v="17"/>
    <s v="COMFACUNDI"/>
    <m/>
    <x v="85"/>
    <x v="85"/>
    <n v="67128"/>
    <n v="81560"/>
    <n v="33859"/>
    <x v="1"/>
    <x v="1"/>
    <x v="1"/>
  </r>
  <r>
    <x v="17"/>
    <s v="COMFACUNDI"/>
    <n v="395"/>
    <x v="86"/>
    <x v="86"/>
    <n v="0"/>
    <n v="0"/>
    <n v="0"/>
    <x v="0"/>
    <x v="5"/>
    <x v="12"/>
  </r>
  <r>
    <x v="17"/>
    <s v="COMFACUNDI"/>
    <n v="400"/>
    <x v="52"/>
    <x v="87"/>
    <n v="4043963"/>
    <n v="3483873"/>
    <n v="3777673"/>
    <x v="0"/>
    <x v="5"/>
    <x v="12"/>
  </r>
  <r>
    <x v="17"/>
    <s v="COMFACUNDI"/>
    <n v="405"/>
    <x v="53"/>
    <x v="52"/>
    <n v="0"/>
    <n v="0"/>
    <n v="0"/>
    <x v="0"/>
    <x v="5"/>
    <x v="12"/>
  </r>
  <r>
    <x v="17"/>
    <s v="COMFACUNDI"/>
    <n v="406"/>
    <x v="54"/>
    <x v="53"/>
    <n v="0"/>
    <n v="0"/>
    <n v="149627"/>
    <x v="0"/>
    <x v="5"/>
    <x v="12"/>
  </r>
  <r>
    <x v="17"/>
    <s v="COMFACUNDI"/>
    <n v="410"/>
    <x v="17"/>
    <x v="88"/>
    <n v="0"/>
    <n v="0"/>
    <n v="0"/>
    <x v="0"/>
    <x v="5"/>
    <x v="12"/>
  </r>
  <r>
    <x v="17"/>
    <s v="COMFACUNDI"/>
    <n v="415"/>
    <x v="35"/>
    <x v="89"/>
    <n v="0"/>
    <n v="0"/>
    <n v="0"/>
    <x v="0"/>
    <x v="5"/>
    <x v="12"/>
  </r>
  <r>
    <x v="17"/>
    <s v="COMFACUNDI"/>
    <n v="420"/>
    <x v="87"/>
    <x v="90"/>
    <n v="0"/>
    <n v="0"/>
    <n v="0"/>
    <x v="0"/>
    <x v="5"/>
    <x v="12"/>
  </r>
  <r>
    <x v="17"/>
    <s v="COMFACUNDI"/>
    <n v="425"/>
    <x v="88"/>
    <x v="91"/>
    <n v="0"/>
    <n v="0"/>
    <n v="0"/>
    <x v="0"/>
    <x v="5"/>
    <x v="12"/>
  </r>
  <r>
    <x v="17"/>
    <s v="COMFACUNDI"/>
    <m/>
    <x v="89"/>
    <x v="92"/>
    <n v="4043963"/>
    <n v="3483873"/>
    <n v="3927300"/>
    <x v="1"/>
    <x v="1"/>
    <x v="1"/>
  </r>
  <r>
    <x v="17"/>
    <s v="COMFACUNDI"/>
    <m/>
    <x v="55"/>
    <x v="93"/>
    <m/>
    <m/>
    <m/>
    <x v="1"/>
    <x v="1"/>
    <x v="1"/>
  </r>
  <r>
    <x v="17"/>
    <s v="COMFACUNDI"/>
    <n v="430"/>
    <x v="90"/>
    <x v="94"/>
    <n v="239642"/>
    <n v="28150"/>
    <n v="227024"/>
    <x v="0"/>
    <x v="6"/>
    <x v="13"/>
  </r>
  <r>
    <x v="17"/>
    <s v="COMFACUNDI"/>
    <n v="435"/>
    <x v="91"/>
    <x v="95"/>
    <n v="16878686"/>
    <n v="15056610"/>
    <n v="27264235"/>
    <x v="0"/>
    <x v="6"/>
    <x v="13"/>
  </r>
  <r>
    <x v="17"/>
    <s v="COMFACUNDI"/>
    <n v="440"/>
    <x v="92"/>
    <x v="96"/>
    <n v="0"/>
    <n v="0"/>
    <n v="0"/>
    <x v="0"/>
    <x v="6"/>
    <x v="13"/>
  </r>
  <r>
    <x v="17"/>
    <s v="COMFACUNDI"/>
    <m/>
    <x v="93"/>
    <x v="97"/>
    <n v="17118328"/>
    <n v="15084760"/>
    <n v="27491259"/>
    <x v="1"/>
    <x v="1"/>
    <x v="1"/>
  </r>
  <r>
    <x v="17"/>
    <s v="COMFACUNDI"/>
    <m/>
    <x v="94"/>
    <x v="98"/>
    <n v="52067584"/>
    <n v="53281010"/>
    <n v="69775034"/>
    <x v="1"/>
    <x v="1"/>
    <x v="1"/>
  </r>
  <r>
    <x v="17"/>
    <s v="COMFACUNDI"/>
    <m/>
    <x v="55"/>
    <x v="99"/>
    <m/>
    <m/>
    <m/>
    <x v="1"/>
    <x v="1"/>
    <x v="1"/>
  </r>
  <r>
    <x v="17"/>
    <s v="COMFACUNDI"/>
    <m/>
    <x v="55"/>
    <x v="100"/>
    <m/>
    <m/>
    <m/>
    <x v="1"/>
    <x v="1"/>
    <x v="1"/>
  </r>
  <r>
    <x v="17"/>
    <s v="COMFACUNDI"/>
    <n v="445"/>
    <x v="95"/>
    <x v="101"/>
    <n v="1347955"/>
    <n v="1347955"/>
    <n v="1347955"/>
    <x v="2"/>
    <x v="7"/>
    <x v="14"/>
  </r>
  <r>
    <x v="17"/>
    <s v="COMFACUNDI"/>
    <m/>
    <x v="95"/>
    <x v="102"/>
    <n v="1347955"/>
    <n v="1347955"/>
    <n v="1347955"/>
    <x v="1"/>
    <x v="1"/>
    <x v="1"/>
  </r>
  <r>
    <x v="18"/>
    <s v="COMFACHOCO"/>
    <n v="5"/>
    <x v="0"/>
    <x v="0"/>
    <n v="64430"/>
    <n v="65956"/>
    <n v="98047"/>
    <x v="0"/>
    <x v="0"/>
    <x v="0"/>
  </r>
  <r>
    <x v="18"/>
    <s v="COMFACHOCO"/>
    <n v="10"/>
    <x v="1"/>
    <x v="1"/>
    <n v="1773266"/>
    <n v="2468265"/>
    <n v="3135597"/>
    <x v="0"/>
    <x v="0"/>
    <x v="0"/>
  </r>
  <r>
    <x v="18"/>
    <s v="COMFACHOCO"/>
    <n v="15"/>
    <x v="2"/>
    <x v="2"/>
    <n v="0"/>
    <n v="0"/>
    <n v="0"/>
    <x v="0"/>
    <x v="0"/>
    <x v="0"/>
  </r>
  <r>
    <x v="18"/>
    <s v="COMFACHOCO"/>
    <n v="20"/>
    <x v="3"/>
    <x v="3"/>
    <n v="240224"/>
    <n v="351175"/>
    <n v="390950"/>
    <x v="0"/>
    <x v="0"/>
    <x v="0"/>
  </r>
  <r>
    <x v="18"/>
    <s v="COMFACHOCO"/>
    <m/>
    <x v="4"/>
    <x v="4"/>
    <n v="2077920"/>
    <n v="2885396"/>
    <n v="3624594"/>
    <x v="1"/>
    <x v="1"/>
    <x v="1"/>
  </r>
  <r>
    <x v="18"/>
    <s v="COMFACHOCO"/>
    <n v="25"/>
    <x v="5"/>
    <x v="5"/>
    <n v="0"/>
    <n v="0"/>
    <n v="0"/>
    <x v="0"/>
    <x v="0"/>
    <x v="2"/>
  </r>
  <r>
    <x v="18"/>
    <s v="COMFACHOCO"/>
    <n v="30"/>
    <x v="6"/>
    <x v="6"/>
    <n v="0"/>
    <n v="0"/>
    <n v="0"/>
    <x v="0"/>
    <x v="0"/>
    <x v="2"/>
  </r>
  <r>
    <x v="18"/>
    <s v="COMFACHOCO"/>
    <n v="35"/>
    <x v="7"/>
    <x v="7"/>
    <n v="0"/>
    <n v="0"/>
    <n v="0"/>
    <x v="0"/>
    <x v="0"/>
    <x v="2"/>
  </r>
  <r>
    <x v="18"/>
    <s v="COMFACHOCO"/>
    <n v="40"/>
    <x v="8"/>
    <x v="8"/>
    <n v="0"/>
    <n v="0"/>
    <n v="0"/>
    <x v="0"/>
    <x v="0"/>
    <x v="2"/>
  </r>
  <r>
    <x v="18"/>
    <s v="COMFACHOCO"/>
    <n v="45"/>
    <x v="9"/>
    <x v="9"/>
    <n v="0"/>
    <n v="0"/>
    <n v="0"/>
    <x v="0"/>
    <x v="0"/>
    <x v="2"/>
  </r>
  <r>
    <x v="18"/>
    <s v="COMFACHOCO"/>
    <n v="50"/>
    <x v="10"/>
    <x v="10"/>
    <n v="0"/>
    <n v="0"/>
    <n v="0"/>
    <x v="0"/>
    <x v="0"/>
    <x v="2"/>
  </r>
  <r>
    <x v="18"/>
    <s v="COMFACHOCO"/>
    <n v="55"/>
    <x v="11"/>
    <x v="11"/>
    <n v="0"/>
    <n v="0"/>
    <n v="0"/>
    <x v="0"/>
    <x v="0"/>
    <x v="2"/>
  </r>
  <r>
    <x v="18"/>
    <s v="COMFACHOCO"/>
    <n v="60"/>
    <x v="12"/>
    <x v="12"/>
    <n v="0"/>
    <n v="0"/>
    <n v="0"/>
    <x v="0"/>
    <x v="0"/>
    <x v="2"/>
  </r>
  <r>
    <x v="18"/>
    <s v="COMFACHOCO"/>
    <n v="65"/>
    <x v="13"/>
    <x v="13"/>
    <n v="166849"/>
    <n v="90543"/>
    <n v="101852"/>
    <x v="0"/>
    <x v="0"/>
    <x v="2"/>
  </r>
  <r>
    <x v="18"/>
    <s v="COMFACHOCO"/>
    <n v="70"/>
    <x v="14"/>
    <x v="14"/>
    <n v="0"/>
    <n v="0"/>
    <n v="0"/>
    <x v="0"/>
    <x v="0"/>
    <x v="2"/>
  </r>
  <r>
    <x v="18"/>
    <s v="COMFACHOCO"/>
    <n v="75"/>
    <x v="15"/>
    <x v="15"/>
    <n v="0"/>
    <n v="0"/>
    <n v="0"/>
    <x v="0"/>
    <x v="0"/>
    <x v="2"/>
  </r>
  <r>
    <x v="18"/>
    <s v="COMFACHOCO"/>
    <n v="80"/>
    <x v="16"/>
    <x v="16"/>
    <n v="0"/>
    <n v="0"/>
    <n v="0"/>
    <x v="0"/>
    <x v="0"/>
    <x v="2"/>
  </r>
  <r>
    <x v="18"/>
    <s v="COMFACHOCO"/>
    <m/>
    <x v="17"/>
    <x v="17"/>
    <n v="166849"/>
    <n v="90543"/>
    <n v="101852"/>
    <x v="1"/>
    <x v="1"/>
    <x v="1"/>
  </r>
  <r>
    <x v="18"/>
    <s v="COMFACHOCO"/>
    <n v="85"/>
    <x v="18"/>
    <x v="18"/>
    <n v="8828078"/>
    <n v="14196801"/>
    <n v="10103894"/>
    <x v="0"/>
    <x v="0"/>
    <x v="3"/>
  </r>
  <r>
    <x v="18"/>
    <s v="COMFACHOCO"/>
    <n v="90"/>
    <x v="19"/>
    <x v="19"/>
    <n v="8101667"/>
    <n v="3577454"/>
    <n v="9171617"/>
    <x v="0"/>
    <x v="0"/>
    <x v="3"/>
  </r>
  <r>
    <x v="18"/>
    <s v="COMFACHOCO"/>
    <n v="95"/>
    <x v="20"/>
    <x v="20"/>
    <n v="0"/>
    <n v="0"/>
    <n v="0"/>
    <x v="0"/>
    <x v="0"/>
    <x v="3"/>
  </r>
  <r>
    <x v="18"/>
    <s v="COMFACHOCO"/>
    <n v="100"/>
    <x v="21"/>
    <x v="21"/>
    <n v="660368"/>
    <n v="434612"/>
    <n v="679003"/>
    <x v="0"/>
    <x v="0"/>
    <x v="3"/>
  </r>
  <r>
    <x v="18"/>
    <s v="COMFACHOCO"/>
    <n v="105"/>
    <x v="22"/>
    <x v="22"/>
    <n v="0"/>
    <n v="0"/>
    <n v="0"/>
    <x v="0"/>
    <x v="0"/>
    <x v="3"/>
  </r>
  <r>
    <x v="18"/>
    <s v="COMFACHOCO"/>
    <n v="110"/>
    <x v="23"/>
    <x v="23"/>
    <n v="93257"/>
    <n v="54273"/>
    <n v="264324"/>
    <x v="0"/>
    <x v="0"/>
    <x v="3"/>
  </r>
  <r>
    <x v="18"/>
    <s v="COMFACHOCO"/>
    <n v="115"/>
    <x v="24"/>
    <x v="24"/>
    <n v="0"/>
    <n v="0"/>
    <n v="0"/>
    <x v="0"/>
    <x v="0"/>
    <x v="3"/>
  </r>
  <r>
    <x v="18"/>
    <s v="COMFACHOCO"/>
    <n v="120"/>
    <x v="25"/>
    <x v="25"/>
    <n v="0"/>
    <n v="0"/>
    <n v="0"/>
    <x v="0"/>
    <x v="0"/>
    <x v="3"/>
  </r>
  <r>
    <x v="18"/>
    <s v="COMFACHOCO"/>
    <n v="125"/>
    <x v="26"/>
    <x v="26"/>
    <n v="54839"/>
    <n v="52702"/>
    <n v="58621"/>
    <x v="0"/>
    <x v="0"/>
    <x v="3"/>
  </r>
  <r>
    <x v="18"/>
    <s v="COMFACHOCO"/>
    <n v="130"/>
    <x v="27"/>
    <x v="27"/>
    <n v="0"/>
    <n v="0"/>
    <n v="0"/>
    <x v="0"/>
    <x v="0"/>
    <x v="3"/>
  </r>
  <r>
    <x v="18"/>
    <s v="COMFACHOCO"/>
    <n v="135"/>
    <x v="28"/>
    <x v="28"/>
    <n v="386934"/>
    <n v="377877"/>
    <n v="503100"/>
    <x v="0"/>
    <x v="0"/>
    <x v="3"/>
  </r>
  <r>
    <x v="18"/>
    <s v="COMFACHOCO"/>
    <n v="140"/>
    <x v="29"/>
    <x v="29"/>
    <n v="0"/>
    <n v="0"/>
    <n v="0"/>
    <x v="0"/>
    <x v="0"/>
    <x v="3"/>
  </r>
  <r>
    <x v="18"/>
    <s v="COMFACHOCO"/>
    <n v="145"/>
    <x v="30"/>
    <x v="30"/>
    <n v="214694"/>
    <n v="16070"/>
    <n v="155828"/>
    <x v="0"/>
    <x v="0"/>
    <x v="3"/>
  </r>
  <r>
    <x v="18"/>
    <s v="COMFACHOCO"/>
    <n v="150"/>
    <x v="31"/>
    <x v="31"/>
    <n v="0"/>
    <n v="0"/>
    <n v="0"/>
    <x v="0"/>
    <x v="0"/>
    <x v="3"/>
  </r>
  <r>
    <x v="18"/>
    <s v="COMFACHOCO"/>
    <n v="155"/>
    <x v="32"/>
    <x v="32"/>
    <n v="4586208"/>
    <n v="1318283"/>
    <n v="5330173"/>
    <x v="0"/>
    <x v="0"/>
    <x v="3"/>
  </r>
  <r>
    <x v="18"/>
    <s v="COMFACHOCO"/>
    <n v="160"/>
    <x v="33"/>
    <x v="33"/>
    <n v="0"/>
    <n v="0"/>
    <n v="0"/>
    <x v="0"/>
    <x v="0"/>
    <x v="3"/>
  </r>
  <r>
    <x v="18"/>
    <s v="COMFACHOCO"/>
    <n v="165"/>
    <x v="34"/>
    <x v="34"/>
    <n v="-285325"/>
    <n v="-3003590"/>
    <n v="-5115627"/>
    <x v="0"/>
    <x v="0"/>
    <x v="3"/>
  </r>
  <r>
    <x v="18"/>
    <s v="COMFACHOCO"/>
    <m/>
    <x v="35"/>
    <x v="35"/>
    <n v="22640720"/>
    <n v="17024482"/>
    <n v="21150933"/>
    <x v="1"/>
    <x v="1"/>
    <x v="1"/>
  </r>
  <r>
    <x v="18"/>
    <s v="COMFACHOCO"/>
    <n v="170"/>
    <x v="36"/>
    <x v="36"/>
    <n v="0"/>
    <n v="0"/>
    <n v="0"/>
    <x v="0"/>
    <x v="0"/>
    <x v="4"/>
  </r>
  <r>
    <x v="18"/>
    <s v="COMFACHOCO"/>
    <n v="175"/>
    <x v="37"/>
    <x v="37"/>
    <n v="0"/>
    <n v="0"/>
    <n v="0"/>
    <x v="0"/>
    <x v="0"/>
    <x v="4"/>
  </r>
  <r>
    <x v="18"/>
    <s v="COMFACHOCO"/>
    <n v="180"/>
    <x v="38"/>
    <x v="38"/>
    <n v="0"/>
    <n v="0"/>
    <n v="0"/>
    <x v="0"/>
    <x v="0"/>
    <x v="4"/>
  </r>
  <r>
    <x v="18"/>
    <s v="COMFACHOCO"/>
    <n v="185"/>
    <x v="39"/>
    <x v="39"/>
    <n v="0"/>
    <n v="0"/>
    <n v="0"/>
    <x v="0"/>
    <x v="0"/>
    <x v="4"/>
  </r>
  <r>
    <x v="18"/>
    <s v="COMFACHOCO"/>
    <n v="190"/>
    <x v="40"/>
    <x v="40"/>
    <n v="0"/>
    <n v="0"/>
    <n v="0"/>
    <x v="0"/>
    <x v="0"/>
    <x v="4"/>
  </r>
  <r>
    <x v="18"/>
    <s v="COMFACHOCO"/>
    <n v="195"/>
    <x v="41"/>
    <x v="41"/>
    <n v="1516965"/>
    <n v="1413116"/>
    <n v="1343661"/>
    <x v="0"/>
    <x v="0"/>
    <x v="4"/>
  </r>
  <r>
    <x v="18"/>
    <s v="COMFACHOCO"/>
    <n v="200"/>
    <x v="42"/>
    <x v="42"/>
    <n v="0"/>
    <n v="0"/>
    <n v="0"/>
    <x v="0"/>
    <x v="0"/>
    <x v="4"/>
  </r>
  <r>
    <x v="18"/>
    <s v="COMFACHOCO"/>
    <n v="205"/>
    <x v="43"/>
    <x v="43"/>
    <n v="0"/>
    <n v="0"/>
    <n v="0"/>
    <x v="0"/>
    <x v="0"/>
    <x v="4"/>
  </r>
  <r>
    <x v="18"/>
    <s v="COMFACHOCO"/>
    <n v="210"/>
    <x v="44"/>
    <x v="44"/>
    <n v="0"/>
    <n v="0"/>
    <n v="0"/>
    <x v="0"/>
    <x v="0"/>
    <x v="4"/>
  </r>
  <r>
    <x v="18"/>
    <s v="COMFACHOCO"/>
    <n v="215"/>
    <x v="45"/>
    <x v="45"/>
    <n v="0"/>
    <n v="0"/>
    <n v="0"/>
    <x v="0"/>
    <x v="0"/>
    <x v="4"/>
  </r>
  <r>
    <x v="18"/>
    <s v="COMFACHOCO"/>
    <n v="220"/>
    <x v="46"/>
    <x v="46"/>
    <n v="0"/>
    <n v="0"/>
    <n v="0"/>
    <x v="0"/>
    <x v="0"/>
    <x v="4"/>
  </r>
  <r>
    <x v="18"/>
    <s v="COMFACHOCO"/>
    <n v="225"/>
    <x v="47"/>
    <x v="47"/>
    <n v="0"/>
    <n v="0"/>
    <n v="0"/>
    <x v="0"/>
    <x v="0"/>
    <x v="4"/>
  </r>
  <r>
    <x v="18"/>
    <s v="COMFACHOCO"/>
    <n v="230"/>
    <x v="48"/>
    <x v="48"/>
    <n v="0"/>
    <n v="0"/>
    <n v="0"/>
    <x v="0"/>
    <x v="0"/>
    <x v="4"/>
  </r>
  <r>
    <x v="18"/>
    <s v="COMFACHOCO"/>
    <n v="235"/>
    <x v="49"/>
    <x v="16"/>
    <n v="0"/>
    <n v="0"/>
    <n v="0"/>
    <x v="0"/>
    <x v="0"/>
    <x v="4"/>
  </r>
  <r>
    <x v="18"/>
    <s v="COMFACHOCO"/>
    <m/>
    <x v="50"/>
    <x v="49"/>
    <n v="1516965"/>
    <n v="1413116"/>
    <n v="1343661"/>
    <x v="1"/>
    <x v="1"/>
    <x v="1"/>
  </r>
  <r>
    <x v="18"/>
    <s v="COMFACHOCO"/>
    <n v="240"/>
    <x v="51"/>
    <x v="50"/>
    <n v="0"/>
    <n v="0"/>
    <n v="0"/>
    <x v="0"/>
    <x v="0"/>
    <x v="5"/>
  </r>
  <r>
    <x v="18"/>
    <s v="COMFACHOCO"/>
    <n v="245"/>
    <x v="52"/>
    <x v="51"/>
    <n v="0"/>
    <n v="0"/>
    <n v="0"/>
    <x v="0"/>
    <x v="0"/>
    <x v="6"/>
  </r>
  <r>
    <x v="18"/>
    <s v="COMFACHOCO"/>
    <n v="250"/>
    <x v="53"/>
    <x v="52"/>
    <n v="0"/>
    <n v="0"/>
    <n v="0"/>
    <x v="0"/>
    <x v="0"/>
    <x v="6"/>
  </r>
  <r>
    <x v="18"/>
    <s v="COMFACHOCO"/>
    <n v="251"/>
    <x v="54"/>
    <x v="53"/>
    <n v="0"/>
    <n v="0"/>
    <n v="0"/>
    <x v="0"/>
    <x v="0"/>
    <x v="7"/>
  </r>
  <r>
    <x v="18"/>
    <s v="COMFACHOCO"/>
    <m/>
    <x v="55"/>
    <x v="54"/>
    <n v="26402454"/>
    <n v="21413537"/>
    <n v="26221040"/>
    <x v="1"/>
    <x v="1"/>
    <x v="1"/>
  </r>
  <r>
    <x v="18"/>
    <s v="COMFACHOCO"/>
    <m/>
    <x v="55"/>
    <x v="55"/>
    <m/>
    <m/>
    <m/>
    <x v="1"/>
    <x v="1"/>
    <x v="1"/>
  </r>
  <r>
    <x v="18"/>
    <s v="COMFACHOCO"/>
    <m/>
    <x v="55"/>
    <x v="56"/>
    <m/>
    <m/>
    <m/>
    <x v="1"/>
    <x v="1"/>
    <x v="1"/>
  </r>
  <r>
    <x v="18"/>
    <s v="COMFACHOCO"/>
    <n v="255"/>
    <x v="56"/>
    <x v="44"/>
    <n v="971698"/>
    <n v="911581"/>
    <n v="971698"/>
    <x v="0"/>
    <x v="2"/>
    <x v="8"/>
  </r>
  <r>
    <x v="18"/>
    <s v="COMFACHOCO"/>
    <n v="260"/>
    <x v="57"/>
    <x v="57"/>
    <n v="12178083"/>
    <n v="10076225"/>
    <n v="12805471"/>
    <x v="0"/>
    <x v="2"/>
    <x v="8"/>
  </r>
  <r>
    <x v="18"/>
    <s v="COMFACHOCO"/>
    <n v="265"/>
    <x v="58"/>
    <x v="58"/>
    <n v="0"/>
    <n v="0"/>
    <n v="0"/>
    <x v="0"/>
    <x v="2"/>
    <x v="8"/>
  </r>
  <r>
    <x v="18"/>
    <s v="COMFACHOCO"/>
    <m/>
    <x v="55"/>
    <x v="59"/>
    <n v="13149781"/>
    <n v="10987806"/>
    <n v="13777169"/>
    <x v="1"/>
    <x v="1"/>
    <x v="1"/>
  </r>
  <r>
    <x v="18"/>
    <s v="COMFACHOCO"/>
    <n v="270"/>
    <x v="59"/>
    <x v="60"/>
    <n v="12639447"/>
    <n v="12328774"/>
    <n v="12781654"/>
    <x v="0"/>
    <x v="2"/>
    <x v="9"/>
  </r>
  <r>
    <x v="18"/>
    <s v="COMFACHOCO"/>
    <n v="275"/>
    <x v="60"/>
    <x v="61"/>
    <n v="2053207"/>
    <n v="1673634"/>
    <n v="2251484"/>
    <x v="0"/>
    <x v="2"/>
    <x v="9"/>
  </r>
  <r>
    <x v="18"/>
    <s v="COMFACHOCO"/>
    <n v="280"/>
    <x v="61"/>
    <x v="62"/>
    <n v="4025477"/>
    <n v="3552236"/>
    <n v="4272889"/>
    <x v="0"/>
    <x v="2"/>
    <x v="9"/>
  </r>
  <r>
    <x v="18"/>
    <s v="COMFACHOCO"/>
    <n v="285"/>
    <x v="62"/>
    <x v="63"/>
    <n v="2035422"/>
    <n v="1954742"/>
    <n v="2201935"/>
    <x v="0"/>
    <x v="2"/>
    <x v="9"/>
  </r>
  <r>
    <x v="18"/>
    <s v="COMFACHOCO"/>
    <n v="290"/>
    <x v="63"/>
    <x v="64"/>
    <n v="1980950"/>
    <n v="1924168"/>
    <n v="2490770"/>
    <x v="0"/>
    <x v="2"/>
    <x v="9"/>
  </r>
  <r>
    <x v="18"/>
    <s v="COMFACHOCO"/>
    <n v="295"/>
    <x v="64"/>
    <x v="65"/>
    <n v="672982"/>
    <n v="672182"/>
    <n v="673411"/>
    <x v="0"/>
    <x v="2"/>
    <x v="9"/>
  </r>
  <r>
    <x v="18"/>
    <s v="COMFACHOCO"/>
    <n v="300"/>
    <x v="65"/>
    <x v="66"/>
    <n v="466653"/>
    <n v="466102"/>
    <n v="435470"/>
    <x v="0"/>
    <x v="2"/>
    <x v="9"/>
  </r>
  <r>
    <x v="18"/>
    <s v="COMFACHOCO"/>
    <n v="305"/>
    <x v="66"/>
    <x v="67"/>
    <n v="32344"/>
    <n v="32344"/>
    <n v="32344"/>
    <x v="0"/>
    <x v="2"/>
    <x v="9"/>
  </r>
  <r>
    <x v="18"/>
    <s v="COMFACHOCO"/>
    <n v="310"/>
    <x v="67"/>
    <x v="68"/>
    <n v="0"/>
    <n v="0"/>
    <n v="0"/>
    <x v="0"/>
    <x v="2"/>
    <x v="9"/>
  </r>
  <r>
    <x v="18"/>
    <s v="COMFACHOCO"/>
    <n v="315"/>
    <x v="68"/>
    <x v="69"/>
    <n v="0"/>
    <n v="0"/>
    <n v="0"/>
    <x v="0"/>
    <x v="2"/>
    <x v="9"/>
  </r>
  <r>
    <x v="18"/>
    <s v="COMFACHOCO"/>
    <n v="320"/>
    <x v="69"/>
    <x v="43"/>
    <n v="430"/>
    <n v="1630"/>
    <n v="0"/>
    <x v="0"/>
    <x v="2"/>
    <x v="9"/>
  </r>
  <r>
    <x v="18"/>
    <s v="COMFACHOCO"/>
    <n v="325"/>
    <x v="70"/>
    <x v="70"/>
    <n v="0"/>
    <n v="0"/>
    <n v="0"/>
    <x v="0"/>
    <x v="2"/>
    <x v="9"/>
  </r>
  <r>
    <x v="18"/>
    <s v="COMFACHOCO"/>
    <n v="330"/>
    <x v="71"/>
    <x v="71"/>
    <n v="-3472860"/>
    <n v="-3085578"/>
    <n v="-3994140"/>
    <x v="0"/>
    <x v="2"/>
    <x v="9"/>
  </r>
  <r>
    <x v="18"/>
    <s v="COMFACHOCO"/>
    <n v="335"/>
    <x v="72"/>
    <x v="72"/>
    <n v="0"/>
    <n v="0"/>
    <n v="0"/>
    <x v="0"/>
    <x v="2"/>
    <x v="9"/>
  </r>
  <r>
    <x v="18"/>
    <s v="COMFACHOCO"/>
    <n v="340"/>
    <x v="73"/>
    <x v="16"/>
    <n v="0"/>
    <n v="0"/>
    <n v="0"/>
    <x v="0"/>
    <x v="2"/>
    <x v="9"/>
  </r>
  <r>
    <x v="18"/>
    <s v="COMFACHOCO"/>
    <m/>
    <x v="55"/>
    <x v="73"/>
    <n v="20434052"/>
    <n v="19520234"/>
    <n v="21145817"/>
    <x v="1"/>
    <x v="1"/>
    <x v="1"/>
  </r>
  <r>
    <x v="18"/>
    <s v="COMFACHOCO"/>
    <m/>
    <x v="74"/>
    <x v="74"/>
    <n v="33583833"/>
    <n v="30508040"/>
    <n v="34922986"/>
    <x v="1"/>
    <x v="1"/>
    <x v="1"/>
  </r>
  <r>
    <x v="18"/>
    <s v="COMFACHOCO"/>
    <n v="345"/>
    <x v="75"/>
    <x v="75"/>
    <n v="0"/>
    <n v="0"/>
    <n v="0"/>
    <x v="0"/>
    <x v="3"/>
    <x v="10"/>
  </r>
  <r>
    <x v="18"/>
    <s v="COMFACHOCO"/>
    <n v="350"/>
    <x v="76"/>
    <x v="76"/>
    <n v="0"/>
    <n v="0"/>
    <n v="0"/>
    <x v="0"/>
    <x v="3"/>
    <x v="10"/>
  </r>
  <r>
    <x v="18"/>
    <s v="COMFACHOCO"/>
    <n v="355"/>
    <x v="77"/>
    <x v="77"/>
    <n v="0"/>
    <n v="0"/>
    <n v="0"/>
    <x v="0"/>
    <x v="3"/>
    <x v="10"/>
  </r>
  <r>
    <x v="18"/>
    <s v="COMFACHOCO"/>
    <n v="360"/>
    <x v="78"/>
    <x v="78"/>
    <n v="0"/>
    <n v="0"/>
    <n v="0"/>
    <x v="0"/>
    <x v="3"/>
    <x v="10"/>
  </r>
  <r>
    <x v="18"/>
    <s v="COMFACHOCO"/>
    <n v="365"/>
    <x v="79"/>
    <x v="79"/>
    <n v="0"/>
    <n v="0"/>
    <n v="0"/>
    <x v="0"/>
    <x v="3"/>
    <x v="10"/>
  </r>
  <r>
    <x v="18"/>
    <s v="COMFACHOCO"/>
    <n v="370"/>
    <x v="80"/>
    <x v="80"/>
    <n v="836576"/>
    <n v="628135"/>
    <n v="934172"/>
    <x v="0"/>
    <x v="3"/>
    <x v="10"/>
  </r>
  <r>
    <x v="18"/>
    <s v="COMFACHOCO"/>
    <n v="375"/>
    <x v="81"/>
    <x v="72"/>
    <n v="0"/>
    <n v="0"/>
    <n v="0"/>
    <x v="0"/>
    <x v="3"/>
    <x v="10"/>
  </r>
  <r>
    <x v="18"/>
    <s v="COMFACHOCO"/>
    <m/>
    <x v="82"/>
    <x v="81"/>
    <n v="836576"/>
    <n v="628135"/>
    <n v="934172"/>
    <x v="1"/>
    <x v="1"/>
    <x v="1"/>
  </r>
  <r>
    <x v="18"/>
    <s v="COMFACHOCO"/>
    <n v="380"/>
    <x v="51"/>
    <x v="82"/>
    <n v="54520"/>
    <n v="15871"/>
    <n v="32971"/>
    <x v="0"/>
    <x v="4"/>
    <x v="11"/>
  </r>
  <r>
    <x v="18"/>
    <s v="COMFACHOCO"/>
    <n v="385"/>
    <x v="83"/>
    <x v="83"/>
    <n v="0"/>
    <n v="137378"/>
    <n v="52994"/>
    <x v="0"/>
    <x v="4"/>
    <x v="11"/>
  </r>
  <r>
    <x v="18"/>
    <s v="COMFACHOCO"/>
    <n v="390"/>
    <x v="84"/>
    <x v="84"/>
    <n v="0"/>
    <n v="0"/>
    <n v="0"/>
    <x v="0"/>
    <x v="4"/>
    <x v="11"/>
  </r>
  <r>
    <x v="18"/>
    <s v="COMFACHOCO"/>
    <m/>
    <x v="85"/>
    <x v="85"/>
    <n v="54520"/>
    <n v="153249"/>
    <n v="85965"/>
    <x v="1"/>
    <x v="1"/>
    <x v="1"/>
  </r>
  <r>
    <x v="18"/>
    <s v="COMFACHOCO"/>
    <n v="395"/>
    <x v="86"/>
    <x v="86"/>
    <n v="222971"/>
    <n v="222971"/>
    <n v="222971"/>
    <x v="0"/>
    <x v="5"/>
    <x v="12"/>
  </r>
  <r>
    <x v="18"/>
    <s v="COMFACHOCO"/>
    <n v="400"/>
    <x v="52"/>
    <x v="87"/>
    <n v="1050005"/>
    <n v="1839608"/>
    <n v="2511895"/>
    <x v="0"/>
    <x v="5"/>
    <x v="12"/>
  </r>
  <r>
    <x v="18"/>
    <s v="COMFACHOCO"/>
    <n v="405"/>
    <x v="53"/>
    <x v="52"/>
    <n v="64588"/>
    <n v="134733"/>
    <n v="110672"/>
    <x v="0"/>
    <x v="5"/>
    <x v="12"/>
  </r>
  <r>
    <x v="18"/>
    <s v="COMFACHOCO"/>
    <n v="406"/>
    <x v="54"/>
    <x v="53"/>
    <n v="0"/>
    <n v="0"/>
    <n v="100544"/>
    <x v="0"/>
    <x v="5"/>
    <x v="12"/>
  </r>
  <r>
    <x v="18"/>
    <s v="COMFACHOCO"/>
    <n v="410"/>
    <x v="17"/>
    <x v="88"/>
    <n v="0"/>
    <n v="0"/>
    <n v="0"/>
    <x v="0"/>
    <x v="5"/>
    <x v="12"/>
  </r>
  <r>
    <x v="18"/>
    <s v="COMFACHOCO"/>
    <n v="415"/>
    <x v="35"/>
    <x v="89"/>
    <n v="0"/>
    <n v="0"/>
    <n v="0"/>
    <x v="0"/>
    <x v="5"/>
    <x v="12"/>
  </r>
  <r>
    <x v="18"/>
    <s v="COMFACHOCO"/>
    <n v="420"/>
    <x v="87"/>
    <x v="90"/>
    <n v="0"/>
    <n v="0"/>
    <n v="0"/>
    <x v="0"/>
    <x v="5"/>
    <x v="12"/>
  </r>
  <r>
    <x v="18"/>
    <s v="COMFACHOCO"/>
    <n v="425"/>
    <x v="88"/>
    <x v="91"/>
    <n v="0"/>
    <n v="0"/>
    <n v="0"/>
    <x v="0"/>
    <x v="5"/>
    <x v="12"/>
  </r>
  <r>
    <x v="18"/>
    <s v="COMFACHOCO"/>
    <m/>
    <x v="89"/>
    <x v="92"/>
    <n v="1337564"/>
    <n v="2197312"/>
    <n v="2946082"/>
    <x v="1"/>
    <x v="1"/>
    <x v="1"/>
  </r>
  <r>
    <x v="18"/>
    <s v="COMFACHOCO"/>
    <m/>
    <x v="55"/>
    <x v="93"/>
    <m/>
    <m/>
    <m/>
    <x v="1"/>
    <x v="1"/>
    <x v="1"/>
  </r>
  <r>
    <x v="18"/>
    <s v="COMFACHOCO"/>
    <n v="430"/>
    <x v="90"/>
    <x v="94"/>
    <n v="0"/>
    <n v="0"/>
    <n v="0"/>
    <x v="0"/>
    <x v="6"/>
    <x v="13"/>
  </r>
  <r>
    <x v="18"/>
    <s v="COMFACHOCO"/>
    <n v="435"/>
    <x v="91"/>
    <x v="95"/>
    <n v="6378513"/>
    <n v="1546871"/>
    <n v="6378513"/>
    <x v="0"/>
    <x v="6"/>
    <x v="13"/>
  </r>
  <r>
    <x v="18"/>
    <s v="COMFACHOCO"/>
    <n v="440"/>
    <x v="92"/>
    <x v="96"/>
    <n v="0"/>
    <n v="0"/>
    <n v="0"/>
    <x v="0"/>
    <x v="6"/>
    <x v="13"/>
  </r>
  <r>
    <x v="18"/>
    <s v="COMFACHOCO"/>
    <m/>
    <x v="93"/>
    <x v="97"/>
    <n v="6378513"/>
    <n v="1546871"/>
    <n v="6378513"/>
    <x v="1"/>
    <x v="1"/>
    <x v="1"/>
  </r>
  <r>
    <x v="18"/>
    <s v="COMFACHOCO"/>
    <m/>
    <x v="94"/>
    <x v="98"/>
    <n v="68593460"/>
    <n v="56447144"/>
    <n v="71488758"/>
    <x v="1"/>
    <x v="1"/>
    <x v="1"/>
  </r>
  <r>
    <x v="18"/>
    <s v="COMFACHOCO"/>
    <m/>
    <x v="55"/>
    <x v="99"/>
    <m/>
    <m/>
    <m/>
    <x v="1"/>
    <x v="1"/>
    <x v="1"/>
  </r>
  <r>
    <x v="18"/>
    <s v="COMFACHOCO"/>
    <m/>
    <x v="55"/>
    <x v="100"/>
    <m/>
    <m/>
    <m/>
    <x v="1"/>
    <x v="1"/>
    <x v="1"/>
  </r>
  <r>
    <x v="18"/>
    <s v="COMFACHOCO"/>
    <n v="445"/>
    <x v="95"/>
    <x v="101"/>
    <n v="9648173"/>
    <n v="3851219"/>
    <n v="9648173"/>
    <x v="2"/>
    <x v="7"/>
    <x v="14"/>
  </r>
  <r>
    <x v="18"/>
    <s v="COMFACHOCO"/>
    <m/>
    <x v="95"/>
    <x v="102"/>
    <n v="9648173"/>
    <n v="3851219"/>
    <n v="9648173"/>
    <x v="1"/>
    <x v="1"/>
    <x v="1"/>
  </r>
  <r>
    <x v="19"/>
    <s v="GUAJIRA"/>
    <n v="5"/>
    <x v="0"/>
    <x v="0"/>
    <n v="116389"/>
    <n v="80105"/>
    <n v="77478"/>
    <x v="0"/>
    <x v="0"/>
    <x v="0"/>
  </r>
  <r>
    <x v="19"/>
    <s v="GUAJIRA"/>
    <n v="10"/>
    <x v="1"/>
    <x v="1"/>
    <n v="3379511"/>
    <n v="5803942"/>
    <n v="6393530"/>
    <x v="0"/>
    <x v="0"/>
    <x v="0"/>
  </r>
  <r>
    <x v="19"/>
    <s v="GUAJIRA"/>
    <n v="15"/>
    <x v="2"/>
    <x v="2"/>
    <n v="0"/>
    <n v="0"/>
    <n v="0"/>
    <x v="0"/>
    <x v="0"/>
    <x v="0"/>
  </r>
  <r>
    <x v="19"/>
    <s v="GUAJIRA"/>
    <n v="20"/>
    <x v="3"/>
    <x v="3"/>
    <n v="3567578"/>
    <n v="5310608"/>
    <n v="7638430"/>
    <x v="0"/>
    <x v="0"/>
    <x v="0"/>
  </r>
  <r>
    <x v="19"/>
    <s v="GUAJIRA"/>
    <m/>
    <x v="4"/>
    <x v="4"/>
    <n v="7063478"/>
    <n v="11194655"/>
    <n v="14109438"/>
    <x v="1"/>
    <x v="1"/>
    <x v="1"/>
  </r>
  <r>
    <x v="19"/>
    <s v="GUAJIRA"/>
    <n v="25"/>
    <x v="5"/>
    <x v="5"/>
    <n v="6393"/>
    <n v="6393"/>
    <n v="6383"/>
    <x v="0"/>
    <x v="0"/>
    <x v="2"/>
  </r>
  <r>
    <x v="19"/>
    <s v="GUAJIRA"/>
    <n v="30"/>
    <x v="6"/>
    <x v="6"/>
    <n v="0"/>
    <n v="0"/>
    <n v="0"/>
    <x v="0"/>
    <x v="0"/>
    <x v="2"/>
  </r>
  <r>
    <x v="19"/>
    <s v="GUAJIRA"/>
    <n v="35"/>
    <x v="7"/>
    <x v="7"/>
    <n v="0"/>
    <n v="0"/>
    <n v="0"/>
    <x v="0"/>
    <x v="0"/>
    <x v="2"/>
  </r>
  <r>
    <x v="19"/>
    <s v="GUAJIRA"/>
    <n v="40"/>
    <x v="8"/>
    <x v="8"/>
    <n v="0"/>
    <n v="0"/>
    <n v="0"/>
    <x v="0"/>
    <x v="0"/>
    <x v="2"/>
  </r>
  <r>
    <x v="19"/>
    <s v="GUAJIRA"/>
    <n v="45"/>
    <x v="9"/>
    <x v="9"/>
    <n v="0"/>
    <n v="0"/>
    <n v="0"/>
    <x v="0"/>
    <x v="0"/>
    <x v="2"/>
  </r>
  <r>
    <x v="19"/>
    <s v="GUAJIRA"/>
    <n v="50"/>
    <x v="10"/>
    <x v="10"/>
    <n v="0"/>
    <n v="0"/>
    <n v="0"/>
    <x v="0"/>
    <x v="0"/>
    <x v="2"/>
  </r>
  <r>
    <x v="19"/>
    <s v="GUAJIRA"/>
    <n v="55"/>
    <x v="11"/>
    <x v="11"/>
    <n v="1536100"/>
    <n v="0"/>
    <n v="1593620"/>
    <x v="0"/>
    <x v="0"/>
    <x v="2"/>
  </r>
  <r>
    <x v="19"/>
    <s v="GUAJIRA"/>
    <n v="60"/>
    <x v="12"/>
    <x v="12"/>
    <n v="0"/>
    <n v="0"/>
    <n v="0"/>
    <x v="0"/>
    <x v="0"/>
    <x v="2"/>
  </r>
  <r>
    <x v="19"/>
    <s v="GUAJIRA"/>
    <n v="65"/>
    <x v="13"/>
    <x v="13"/>
    <n v="361238"/>
    <n v="346586"/>
    <n v="375190"/>
    <x v="0"/>
    <x v="0"/>
    <x v="2"/>
  </r>
  <r>
    <x v="19"/>
    <s v="GUAJIRA"/>
    <n v="70"/>
    <x v="14"/>
    <x v="14"/>
    <n v="0"/>
    <n v="0"/>
    <n v="0"/>
    <x v="0"/>
    <x v="0"/>
    <x v="2"/>
  </r>
  <r>
    <x v="19"/>
    <s v="GUAJIRA"/>
    <n v="75"/>
    <x v="15"/>
    <x v="15"/>
    <n v="136086"/>
    <n v="34237"/>
    <n v="132141"/>
    <x v="0"/>
    <x v="0"/>
    <x v="2"/>
  </r>
  <r>
    <x v="19"/>
    <s v="GUAJIRA"/>
    <n v="80"/>
    <x v="16"/>
    <x v="16"/>
    <n v="-5000"/>
    <n v="0"/>
    <n v="-5000"/>
    <x v="0"/>
    <x v="0"/>
    <x v="2"/>
  </r>
  <r>
    <x v="19"/>
    <s v="GUAJIRA"/>
    <m/>
    <x v="17"/>
    <x v="17"/>
    <n v="2034817"/>
    <n v="387216"/>
    <n v="2102334"/>
    <x v="1"/>
    <x v="1"/>
    <x v="1"/>
  </r>
  <r>
    <x v="19"/>
    <s v="GUAJIRA"/>
    <n v="85"/>
    <x v="18"/>
    <x v="18"/>
    <n v="7061716"/>
    <n v="7426769"/>
    <n v="6801442"/>
    <x v="0"/>
    <x v="0"/>
    <x v="3"/>
  </r>
  <r>
    <x v="19"/>
    <s v="GUAJIRA"/>
    <n v="90"/>
    <x v="19"/>
    <x v="19"/>
    <n v="4248883"/>
    <n v="4742802"/>
    <n v="3576503"/>
    <x v="0"/>
    <x v="0"/>
    <x v="3"/>
  </r>
  <r>
    <x v="19"/>
    <s v="GUAJIRA"/>
    <n v="95"/>
    <x v="20"/>
    <x v="20"/>
    <n v="4783"/>
    <n v="24415"/>
    <n v="0"/>
    <x v="0"/>
    <x v="0"/>
    <x v="3"/>
  </r>
  <r>
    <x v="19"/>
    <s v="GUAJIRA"/>
    <n v="100"/>
    <x v="21"/>
    <x v="21"/>
    <n v="953357"/>
    <n v="637734"/>
    <n v="1333231"/>
    <x v="0"/>
    <x v="0"/>
    <x v="3"/>
  </r>
  <r>
    <x v="19"/>
    <s v="GUAJIRA"/>
    <n v="105"/>
    <x v="22"/>
    <x v="22"/>
    <n v="0"/>
    <n v="0"/>
    <n v="0"/>
    <x v="0"/>
    <x v="0"/>
    <x v="3"/>
  </r>
  <r>
    <x v="19"/>
    <s v="GUAJIRA"/>
    <n v="110"/>
    <x v="23"/>
    <x v="23"/>
    <n v="3795437"/>
    <n v="1102509"/>
    <n v="3857393"/>
    <x v="0"/>
    <x v="0"/>
    <x v="3"/>
  </r>
  <r>
    <x v="19"/>
    <s v="GUAJIRA"/>
    <n v="115"/>
    <x v="24"/>
    <x v="24"/>
    <n v="0"/>
    <n v="0"/>
    <n v="0"/>
    <x v="0"/>
    <x v="0"/>
    <x v="3"/>
  </r>
  <r>
    <x v="19"/>
    <s v="GUAJIRA"/>
    <n v="120"/>
    <x v="25"/>
    <x v="25"/>
    <n v="0"/>
    <n v="0"/>
    <n v="0"/>
    <x v="0"/>
    <x v="0"/>
    <x v="3"/>
  </r>
  <r>
    <x v="19"/>
    <s v="GUAJIRA"/>
    <n v="125"/>
    <x v="26"/>
    <x v="26"/>
    <n v="91473"/>
    <n v="110954"/>
    <n v="74271"/>
    <x v="0"/>
    <x v="0"/>
    <x v="3"/>
  </r>
  <r>
    <x v="19"/>
    <s v="GUAJIRA"/>
    <n v="130"/>
    <x v="27"/>
    <x v="27"/>
    <n v="0"/>
    <n v="0"/>
    <n v="0"/>
    <x v="0"/>
    <x v="0"/>
    <x v="3"/>
  </r>
  <r>
    <x v="19"/>
    <s v="GUAJIRA"/>
    <n v="135"/>
    <x v="28"/>
    <x v="28"/>
    <n v="92304"/>
    <n v="85182"/>
    <n v="103386"/>
    <x v="0"/>
    <x v="0"/>
    <x v="3"/>
  </r>
  <r>
    <x v="19"/>
    <s v="GUAJIRA"/>
    <n v="140"/>
    <x v="29"/>
    <x v="29"/>
    <n v="0"/>
    <n v="0"/>
    <n v="0"/>
    <x v="0"/>
    <x v="0"/>
    <x v="3"/>
  </r>
  <r>
    <x v="19"/>
    <s v="GUAJIRA"/>
    <n v="145"/>
    <x v="30"/>
    <x v="30"/>
    <n v="322137"/>
    <n v="196427"/>
    <n v="293250"/>
    <x v="0"/>
    <x v="0"/>
    <x v="3"/>
  </r>
  <r>
    <x v="19"/>
    <s v="GUAJIRA"/>
    <n v="150"/>
    <x v="31"/>
    <x v="31"/>
    <n v="0"/>
    <n v="0"/>
    <n v="0"/>
    <x v="0"/>
    <x v="0"/>
    <x v="3"/>
  </r>
  <r>
    <x v="19"/>
    <s v="GUAJIRA"/>
    <n v="155"/>
    <x v="32"/>
    <x v="32"/>
    <n v="5661193"/>
    <n v="1748484"/>
    <n v="4761099"/>
    <x v="0"/>
    <x v="0"/>
    <x v="3"/>
  </r>
  <r>
    <x v="19"/>
    <s v="GUAJIRA"/>
    <n v="160"/>
    <x v="33"/>
    <x v="33"/>
    <n v="139981"/>
    <n v="359184"/>
    <n v="138712"/>
    <x v="0"/>
    <x v="0"/>
    <x v="3"/>
  </r>
  <r>
    <x v="19"/>
    <s v="GUAJIRA"/>
    <n v="165"/>
    <x v="34"/>
    <x v="34"/>
    <n v="-775547"/>
    <n v="-512642"/>
    <n v="-989939"/>
    <x v="0"/>
    <x v="0"/>
    <x v="3"/>
  </r>
  <r>
    <x v="19"/>
    <s v="GUAJIRA"/>
    <m/>
    <x v="35"/>
    <x v="35"/>
    <n v="21595717"/>
    <n v="15921818"/>
    <n v="19949348"/>
    <x v="1"/>
    <x v="1"/>
    <x v="1"/>
  </r>
  <r>
    <x v="19"/>
    <s v="GUAJIRA"/>
    <n v="170"/>
    <x v="36"/>
    <x v="36"/>
    <n v="61865"/>
    <n v="0"/>
    <n v="0"/>
    <x v="0"/>
    <x v="0"/>
    <x v="4"/>
  </r>
  <r>
    <x v="19"/>
    <s v="GUAJIRA"/>
    <n v="175"/>
    <x v="37"/>
    <x v="37"/>
    <n v="0"/>
    <n v="0"/>
    <n v="0"/>
    <x v="0"/>
    <x v="0"/>
    <x v="4"/>
  </r>
  <r>
    <x v="19"/>
    <s v="GUAJIRA"/>
    <n v="180"/>
    <x v="38"/>
    <x v="38"/>
    <n v="0"/>
    <n v="0"/>
    <n v="0"/>
    <x v="0"/>
    <x v="0"/>
    <x v="4"/>
  </r>
  <r>
    <x v="19"/>
    <s v="GUAJIRA"/>
    <n v="185"/>
    <x v="39"/>
    <x v="39"/>
    <n v="0"/>
    <n v="0"/>
    <n v="0"/>
    <x v="0"/>
    <x v="0"/>
    <x v="4"/>
  </r>
  <r>
    <x v="19"/>
    <s v="GUAJIRA"/>
    <n v="190"/>
    <x v="40"/>
    <x v="40"/>
    <n v="0"/>
    <n v="0"/>
    <n v="0"/>
    <x v="0"/>
    <x v="0"/>
    <x v="4"/>
  </r>
  <r>
    <x v="19"/>
    <s v="GUAJIRA"/>
    <n v="195"/>
    <x v="41"/>
    <x v="41"/>
    <n v="385968"/>
    <n v="362504"/>
    <n v="291672"/>
    <x v="0"/>
    <x v="0"/>
    <x v="4"/>
  </r>
  <r>
    <x v="19"/>
    <s v="GUAJIRA"/>
    <n v="200"/>
    <x v="42"/>
    <x v="42"/>
    <n v="51787"/>
    <n v="98170"/>
    <n v="0"/>
    <x v="0"/>
    <x v="0"/>
    <x v="4"/>
  </r>
  <r>
    <x v="19"/>
    <s v="GUAJIRA"/>
    <n v="205"/>
    <x v="43"/>
    <x v="43"/>
    <n v="0"/>
    <n v="0"/>
    <n v="0"/>
    <x v="0"/>
    <x v="0"/>
    <x v="4"/>
  </r>
  <r>
    <x v="19"/>
    <s v="GUAJIRA"/>
    <n v="210"/>
    <x v="44"/>
    <x v="44"/>
    <n v="0"/>
    <n v="37637"/>
    <n v="0"/>
    <x v="0"/>
    <x v="0"/>
    <x v="4"/>
  </r>
  <r>
    <x v="19"/>
    <s v="GUAJIRA"/>
    <n v="215"/>
    <x v="45"/>
    <x v="45"/>
    <n v="21281"/>
    <n v="0"/>
    <n v="10058"/>
    <x v="0"/>
    <x v="0"/>
    <x v="4"/>
  </r>
  <r>
    <x v="19"/>
    <s v="GUAJIRA"/>
    <n v="220"/>
    <x v="46"/>
    <x v="46"/>
    <n v="5170"/>
    <n v="0"/>
    <n v="0"/>
    <x v="0"/>
    <x v="0"/>
    <x v="4"/>
  </r>
  <r>
    <x v="19"/>
    <s v="GUAJIRA"/>
    <n v="225"/>
    <x v="47"/>
    <x v="47"/>
    <n v="0"/>
    <n v="0"/>
    <n v="0"/>
    <x v="0"/>
    <x v="0"/>
    <x v="4"/>
  </r>
  <r>
    <x v="19"/>
    <s v="GUAJIRA"/>
    <n v="230"/>
    <x v="48"/>
    <x v="48"/>
    <n v="191386"/>
    <n v="167526"/>
    <n v="270899"/>
    <x v="0"/>
    <x v="0"/>
    <x v="4"/>
  </r>
  <r>
    <x v="19"/>
    <s v="GUAJIRA"/>
    <n v="235"/>
    <x v="49"/>
    <x v="16"/>
    <n v="0"/>
    <n v="0"/>
    <n v="0"/>
    <x v="0"/>
    <x v="0"/>
    <x v="4"/>
  </r>
  <r>
    <x v="19"/>
    <s v="GUAJIRA"/>
    <m/>
    <x v="50"/>
    <x v="49"/>
    <n v="717457"/>
    <n v="665837"/>
    <n v="572629"/>
    <x v="1"/>
    <x v="1"/>
    <x v="1"/>
  </r>
  <r>
    <x v="19"/>
    <s v="GUAJIRA"/>
    <n v="240"/>
    <x v="51"/>
    <x v="50"/>
    <n v="434707"/>
    <n v="622054"/>
    <n v="464169.48"/>
    <x v="0"/>
    <x v="0"/>
    <x v="5"/>
  </r>
  <r>
    <x v="19"/>
    <s v="GUAJIRA"/>
    <n v="245"/>
    <x v="52"/>
    <x v="51"/>
    <n v="0"/>
    <n v="0"/>
    <n v="0"/>
    <x v="0"/>
    <x v="0"/>
    <x v="6"/>
  </r>
  <r>
    <x v="19"/>
    <s v="GUAJIRA"/>
    <n v="250"/>
    <x v="53"/>
    <x v="52"/>
    <n v="0"/>
    <n v="0"/>
    <n v="0"/>
    <x v="0"/>
    <x v="0"/>
    <x v="6"/>
  </r>
  <r>
    <x v="19"/>
    <s v="GUAJIRA"/>
    <n v="251"/>
    <x v="54"/>
    <x v="53"/>
    <n v="0"/>
    <n v="0"/>
    <n v="0"/>
    <x v="0"/>
    <x v="0"/>
    <x v="7"/>
  </r>
  <r>
    <x v="19"/>
    <s v="GUAJIRA"/>
    <m/>
    <x v="55"/>
    <x v="54"/>
    <n v="31846176"/>
    <n v="28791580"/>
    <n v="37197918.479999997"/>
    <x v="1"/>
    <x v="1"/>
    <x v="1"/>
  </r>
  <r>
    <x v="19"/>
    <s v="GUAJIRA"/>
    <m/>
    <x v="55"/>
    <x v="55"/>
    <m/>
    <m/>
    <m/>
    <x v="1"/>
    <x v="1"/>
    <x v="1"/>
  </r>
  <r>
    <x v="19"/>
    <s v="GUAJIRA"/>
    <m/>
    <x v="55"/>
    <x v="56"/>
    <m/>
    <m/>
    <m/>
    <x v="1"/>
    <x v="1"/>
    <x v="1"/>
  </r>
  <r>
    <x v="19"/>
    <s v="GUAJIRA"/>
    <n v="255"/>
    <x v="56"/>
    <x v="44"/>
    <n v="1150443"/>
    <n v="1150443"/>
    <n v="941261"/>
    <x v="0"/>
    <x v="2"/>
    <x v="8"/>
  </r>
  <r>
    <x v="19"/>
    <s v="GUAJIRA"/>
    <n v="260"/>
    <x v="57"/>
    <x v="57"/>
    <n v="456320"/>
    <n v="372229"/>
    <n v="93097"/>
    <x v="0"/>
    <x v="2"/>
    <x v="8"/>
  </r>
  <r>
    <x v="19"/>
    <s v="GUAJIRA"/>
    <n v="265"/>
    <x v="58"/>
    <x v="58"/>
    <n v="27673"/>
    <n v="0"/>
    <n v="0"/>
    <x v="0"/>
    <x v="2"/>
    <x v="8"/>
  </r>
  <r>
    <x v="19"/>
    <s v="GUAJIRA"/>
    <m/>
    <x v="55"/>
    <x v="59"/>
    <n v="1634436"/>
    <n v="1522672"/>
    <n v="1034358"/>
    <x v="1"/>
    <x v="1"/>
    <x v="1"/>
  </r>
  <r>
    <x v="19"/>
    <s v="GUAJIRA"/>
    <n v="270"/>
    <x v="59"/>
    <x v="60"/>
    <n v="13287686"/>
    <n v="11519258"/>
    <n v="13982219"/>
    <x v="0"/>
    <x v="2"/>
    <x v="9"/>
  </r>
  <r>
    <x v="19"/>
    <s v="GUAJIRA"/>
    <n v="275"/>
    <x v="60"/>
    <x v="61"/>
    <n v="2484596"/>
    <n v="2023206"/>
    <n v="3278413"/>
    <x v="0"/>
    <x v="2"/>
    <x v="9"/>
  </r>
  <r>
    <x v="19"/>
    <s v="GUAJIRA"/>
    <n v="280"/>
    <x v="61"/>
    <x v="62"/>
    <n v="2214638"/>
    <n v="1977346"/>
    <n v="2513085"/>
    <x v="0"/>
    <x v="2"/>
    <x v="9"/>
  </r>
  <r>
    <x v="19"/>
    <s v="GUAJIRA"/>
    <n v="285"/>
    <x v="62"/>
    <x v="63"/>
    <n v="1325579"/>
    <n v="1288439"/>
    <n v="1387319"/>
    <x v="0"/>
    <x v="2"/>
    <x v="9"/>
  </r>
  <r>
    <x v="19"/>
    <s v="GUAJIRA"/>
    <n v="290"/>
    <x v="63"/>
    <x v="64"/>
    <n v="380259"/>
    <n v="334342"/>
    <n v="407464"/>
    <x v="0"/>
    <x v="2"/>
    <x v="9"/>
  </r>
  <r>
    <x v="19"/>
    <s v="GUAJIRA"/>
    <n v="295"/>
    <x v="64"/>
    <x v="65"/>
    <n v="114621"/>
    <n v="101444"/>
    <n v="129742"/>
    <x v="0"/>
    <x v="2"/>
    <x v="9"/>
  </r>
  <r>
    <x v="19"/>
    <s v="GUAJIRA"/>
    <n v="300"/>
    <x v="65"/>
    <x v="66"/>
    <n v="526103"/>
    <n v="525932"/>
    <n v="437739"/>
    <x v="0"/>
    <x v="2"/>
    <x v="9"/>
  </r>
  <r>
    <x v="19"/>
    <s v="GUAJIRA"/>
    <n v="305"/>
    <x v="66"/>
    <x v="67"/>
    <n v="46952"/>
    <n v="46951"/>
    <n v="46952"/>
    <x v="0"/>
    <x v="2"/>
    <x v="9"/>
  </r>
  <r>
    <x v="19"/>
    <s v="GUAJIRA"/>
    <n v="310"/>
    <x v="67"/>
    <x v="68"/>
    <n v="0"/>
    <n v="0"/>
    <n v="0"/>
    <x v="0"/>
    <x v="2"/>
    <x v="9"/>
  </r>
  <r>
    <x v="19"/>
    <s v="GUAJIRA"/>
    <n v="315"/>
    <x v="68"/>
    <x v="69"/>
    <n v="0"/>
    <n v="0"/>
    <n v="0"/>
    <x v="0"/>
    <x v="2"/>
    <x v="9"/>
  </r>
  <r>
    <x v="19"/>
    <s v="GUAJIRA"/>
    <n v="320"/>
    <x v="69"/>
    <x v="43"/>
    <n v="0"/>
    <n v="0"/>
    <n v="0"/>
    <x v="0"/>
    <x v="2"/>
    <x v="9"/>
  </r>
  <r>
    <x v="19"/>
    <s v="GUAJIRA"/>
    <n v="325"/>
    <x v="70"/>
    <x v="70"/>
    <n v="0"/>
    <n v="0"/>
    <n v="0"/>
    <x v="0"/>
    <x v="2"/>
    <x v="9"/>
  </r>
  <r>
    <x v="19"/>
    <s v="GUAJIRA"/>
    <n v="330"/>
    <x v="71"/>
    <x v="71"/>
    <n v="-7381011"/>
    <n v="-7023476"/>
    <n v="-7891890"/>
    <x v="0"/>
    <x v="2"/>
    <x v="9"/>
  </r>
  <r>
    <x v="19"/>
    <s v="GUAJIRA"/>
    <n v="335"/>
    <x v="72"/>
    <x v="72"/>
    <n v="0"/>
    <n v="0"/>
    <n v="0"/>
    <x v="0"/>
    <x v="2"/>
    <x v="9"/>
  </r>
  <r>
    <x v="19"/>
    <s v="GUAJIRA"/>
    <n v="340"/>
    <x v="73"/>
    <x v="16"/>
    <n v="0"/>
    <n v="0"/>
    <n v="0"/>
    <x v="0"/>
    <x v="2"/>
    <x v="9"/>
  </r>
  <r>
    <x v="19"/>
    <s v="GUAJIRA"/>
    <m/>
    <x v="55"/>
    <x v="73"/>
    <n v="12999423"/>
    <n v="10793442"/>
    <n v="14291043"/>
    <x v="1"/>
    <x v="1"/>
    <x v="1"/>
  </r>
  <r>
    <x v="19"/>
    <s v="GUAJIRA"/>
    <m/>
    <x v="74"/>
    <x v="74"/>
    <n v="14633859"/>
    <n v="12316114"/>
    <n v="15325401"/>
    <x v="1"/>
    <x v="1"/>
    <x v="1"/>
  </r>
  <r>
    <x v="19"/>
    <s v="GUAJIRA"/>
    <n v="345"/>
    <x v="75"/>
    <x v="75"/>
    <n v="0"/>
    <n v="0"/>
    <n v="0"/>
    <x v="0"/>
    <x v="3"/>
    <x v="10"/>
  </r>
  <r>
    <x v="19"/>
    <s v="GUAJIRA"/>
    <n v="350"/>
    <x v="76"/>
    <x v="76"/>
    <n v="0"/>
    <n v="0"/>
    <n v="0"/>
    <x v="0"/>
    <x v="3"/>
    <x v="10"/>
  </r>
  <r>
    <x v="19"/>
    <s v="GUAJIRA"/>
    <n v="355"/>
    <x v="77"/>
    <x v="77"/>
    <n v="0"/>
    <n v="0"/>
    <n v="0"/>
    <x v="0"/>
    <x v="3"/>
    <x v="10"/>
  </r>
  <r>
    <x v="19"/>
    <s v="GUAJIRA"/>
    <n v="360"/>
    <x v="78"/>
    <x v="78"/>
    <n v="0"/>
    <n v="0"/>
    <n v="0"/>
    <x v="0"/>
    <x v="3"/>
    <x v="10"/>
  </r>
  <r>
    <x v="19"/>
    <s v="GUAJIRA"/>
    <n v="365"/>
    <x v="79"/>
    <x v="79"/>
    <n v="680943"/>
    <n v="0"/>
    <n v="1472697"/>
    <x v="0"/>
    <x v="3"/>
    <x v="10"/>
  </r>
  <r>
    <x v="19"/>
    <s v="GUAJIRA"/>
    <n v="370"/>
    <x v="80"/>
    <x v="80"/>
    <n v="132769"/>
    <n v="0"/>
    <n v="255138"/>
    <x v="0"/>
    <x v="3"/>
    <x v="10"/>
  </r>
  <r>
    <x v="19"/>
    <s v="GUAJIRA"/>
    <n v="375"/>
    <x v="81"/>
    <x v="72"/>
    <n v="-139444"/>
    <n v="0"/>
    <n v="-495379"/>
    <x v="0"/>
    <x v="3"/>
    <x v="10"/>
  </r>
  <r>
    <x v="19"/>
    <s v="GUAJIRA"/>
    <m/>
    <x v="82"/>
    <x v="81"/>
    <n v="674268"/>
    <n v="0"/>
    <n v="1232456"/>
    <x v="1"/>
    <x v="1"/>
    <x v="1"/>
  </r>
  <r>
    <x v="19"/>
    <s v="GUAJIRA"/>
    <n v="380"/>
    <x v="51"/>
    <x v="82"/>
    <n v="0"/>
    <n v="0"/>
    <n v="0"/>
    <x v="0"/>
    <x v="4"/>
    <x v="11"/>
  </r>
  <r>
    <x v="19"/>
    <s v="GUAJIRA"/>
    <n v="385"/>
    <x v="83"/>
    <x v="83"/>
    <n v="953223"/>
    <n v="568008"/>
    <n v="998342.42"/>
    <x v="0"/>
    <x v="4"/>
    <x v="11"/>
  </r>
  <r>
    <x v="19"/>
    <s v="GUAJIRA"/>
    <n v="390"/>
    <x v="84"/>
    <x v="84"/>
    <n v="0"/>
    <n v="0"/>
    <n v="0"/>
    <x v="0"/>
    <x v="4"/>
    <x v="11"/>
  </r>
  <r>
    <x v="19"/>
    <s v="GUAJIRA"/>
    <m/>
    <x v="85"/>
    <x v="85"/>
    <n v="953223"/>
    <n v="568008"/>
    <n v="998342.42"/>
    <x v="1"/>
    <x v="1"/>
    <x v="1"/>
  </r>
  <r>
    <x v="19"/>
    <s v="GUAJIRA"/>
    <n v="395"/>
    <x v="86"/>
    <x v="86"/>
    <n v="351885"/>
    <n v="351887"/>
    <n v="356385"/>
    <x v="0"/>
    <x v="5"/>
    <x v="12"/>
  </r>
  <r>
    <x v="19"/>
    <s v="GUAJIRA"/>
    <n v="400"/>
    <x v="52"/>
    <x v="87"/>
    <n v="10523704"/>
    <n v="7719653"/>
    <n v="14056170"/>
    <x v="0"/>
    <x v="5"/>
    <x v="12"/>
  </r>
  <r>
    <x v="19"/>
    <s v="GUAJIRA"/>
    <n v="405"/>
    <x v="53"/>
    <x v="52"/>
    <n v="845"/>
    <n v="69046"/>
    <n v="845"/>
    <x v="0"/>
    <x v="5"/>
    <x v="12"/>
  </r>
  <r>
    <x v="19"/>
    <s v="GUAJIRA"/>
    <n v="406"/>
    <x v="54"/>
    <x v="53"/>
    <n v="0"/>
    <n v="0"/>
    <n v="378182"/>
    <x v="0"/>
    <x v="5"/>
    <x v="12"/>
  </r>
  <r>
    <x v="19"/>
    <s v="GUAJIRA"/>
    <n v="410"/>
    <x v="17"/>
    <x v="88"/>
    <n v="0"/>
    <n v="0"/>
    <n v="0"/>
    <x v="0"/>
    <x v="5"/>
    <x v="12"/>
  </r>
  <r>
    <x v="19"/>
    <s v="GUAJIRA"/>
    <n v="415"/>
    <x v="35"/>
    <x v="89"/>
    <n v="0"/>
    <n v="0"/>
    <n v="0"/>
    <x v="0"/>
    <x v="5"/>
    <x v="12"/>
  </r>
  <r>
    <x v="19"/>
    <s v="GUAJIRA"/>
    <n v="420"/>
    <x v="87"/>
    <x v="90"/>
    <n v="0"/>
    <n v="0"/>
    <n v="0"/>
    <x v="0"/>
    <x v="5"/>
    <x v="12"/>
  </r>
  <r>
    <x v="19"/>
    <s v="GUAJIRA"/>
    <n v="425"/>
    <x v="88"/>
    <x v="91"/>
    <n v="0"/>
    <n v="0"/>
    <n v="0"/>
    <x v="0"/>
    <x v="5"/>
    <x v="12"/>
  </r>
  <r>
    <x v="19"/>
    <s v="GUAJIRA"/>
    <m/>
    <x v="89"/>
    <x v="92"/>
    <n v="10876434"/>
    <n v="8140586"/>
    <n v="14791582"/>
    <x v="1"/>
    <x v="1"/>
    <x v="1"/>
  </r>
  <r>
    <x v="19"/>
    <s v="GUAJIRA"/>
    <m/>
    <x v="55"/>
    <x v="93"/>
    <m/>
    <m/>
    <m/>
    <x v="1"/>
    <x v="1"/>
    <x v="1"/>
  </r>
  <r>
    <x v="19"/>
    <s v="GUAJIRA"/>
    <n v="430"/>
    <x v="90"/>
    <x v="94"/>
    <n v="0"/>
    <n v="0"/>
    <n v="0"/>
    <x v="0"/>
    <x v="6"/>
    <x v="13"/>
  </r>
  <r>
    <x v="19"/>
    <s v="GUAJIRA"/>
    <n v="435"/>
    <x v="91"/>
    <x v="95"/>
    <n v="18286683"/>
    <n v="17350351"/>
    <n v="18286683"/>
    <x v="0"/>
    <x v="6"/>
    <x v="13"/>
  </r>
  <r>
    <x v="19"/>
    <s v="GUAJIRA"/>
    <n v="440"/>
    <x v="92"/>
    <x v="96"/>
    <n v="0"/>
    <n v="0"/>
    <n v="0"/>
    <x v="0"/>
    <x v="6"/>
    <x v="13"/>
  </r>
  <r>
    <x v="19"/>
    <s v="GUAJIRA"/>
    <m/>
    <x v="93"/>
    <x v="97"/>
    <n v="18286683"/>
    <n v="17350351"/>
    <n v="18286683"/>
    <x v="1"/>
    <x v="1"/>
    <x v="1"/>
  </r>
  <r>
    <x v="19"/>
    <s v="GUAJIRA"/>
    <m/>
    <x v="94"/>
    <x v="98"/>
    <n v="77270643"/>
    <n v="67166639"/>
    <n v="87832382.900000006"/>
    <x v="1"/>
    <x v="1"/>
    <x v="1"/>
  </r>
  <r>
    <x v="19"/>
    <s v="GUAJIRA"/>
    <m/>
    <x v="55"/>
    <x v="99"/>
    <m/>
    <m/>
    <m/>
    <x v="1"/>
    <x v="1"/>
    <x v="1"/>
  </r>
  <r>
    <x v="19"/>
    <s v="GUAJIRA"/>
    <m/>
    <x v="55"/>
    <x v="100"/>
    <m/>
    <m/>
    <m/>
    <x v="1"/>
    <x v="1"/>
    <x v="1"/>
  </r>
  <r>
    <x v="19"/>
    <s v="GUAJIRA"/>
    <n v="445"/>
    <x v="95"/>
    <x v="101"/>
    <n v="0"/>
    <n v="0"/>
    <n v="0"/>
    <x v="2"/>
    <x v="7"/>
    <x v="14"/>
  </r>
  <r>
    <x v="19"/>
    <s v="GUAJIRA"/>
    <m/>
    <x v="95"/>
    <x v="102"/>
    <n v="0"/>
    <n v="0"/>
    <n v="0"/>
    <x v="1"/>
    <x v="1"/>
    <x v="1"/>
  </r>
  <r>
    <x v="20"/>
    <s v="COMFAMILIAR DEL HUILA"/>
    <n v="5"/>
    <x v="0"/>
    <x v="0"/>
    <n v="1142564"/>
    <n v="1199355"/>
    <n v="1019800"/>
    <x v="0"/>
    <x v="0"/>
    <x v="0"/>
  </r>
  <r>
    <x v="20"/>
    <s v="COMFAMILIAR DEL HUILA"/>
    <n v="10"/>
    <x v="1"/>
    <x v="1"/>
    <n v="9356212"/>
    <n v="16478765"/>
    <n v="5006264"/>
    <x v="0"/>
    <x v="0"/>
    <x v="0"/>
  </r>
  <r>
    <x v="20"/>
    <s v="COMFAMILIAR DEL HUILA"/>
    <n v="15"/>
    <x v="2"/>
    <x v="2"/>
    <n v="0"/>
    <n v="0"/>
    <n v="0"/>
    <x v="0"/>
    <x v="0"/>
    <x v="0"/>
  </r>
  <r>
    <x v="20"/>
    <s v="COMFAMILIAR DEL HUILA"/>
    <n v="20"/>
    <x v="3"/>
    <x v="3"/>
    <n v="17536844"/>
    <n v="2200670"/>
    <n v="9998648"/>
    <x v="0"/>
    <x v="0"/>
    <x v="0"/>
  </r>
  <r>
    <x v="20"/>
    <s v="COMFAMILIAR DEL HUILA"/>
    <m/>
    <x v="4"/>
    <x v="4"/>
    <n v="28035620"/>
    <n v="19878790"/>
    <n v="16024712"/>
    <x v="1"/>
    <x v="1"/>
    <x v="1"/>
  </r>
  <r>
    <x v="20"/>
    <s v="COMFAMILIAR DEL HUILA"/>
    <n v="25"/>
    <x v="5"/>
    <x v="5"/>
    <n v="0"/>
    <s v="-"/>
    <n v="0"/>
    <x v="0"/>
    <x v="0"/>
    <x v="2"/>
  </r>
  <r>
    <x v="20"/>
    <s v="COMFAMILIAR DEL HUILA"/>
    <n v="30"/>
    <x v="6"/>
    <x v="6"/>
    <n v="0"/>
    <n v="0"/>
    <n v="0"/>
    <x v="0"/>
    <x v="0"/>
    <x v="2"/>
  </r>
  <r>
    <x v="20"/>
    <s v="COMFAMILIAR DEL HUILA"/>
    <n v="35"/>
    <x v="7"/>
    <x v="7"/>
    <n v="0"/>
    <s v="-"/>
    <n v="0"/>
    <x v="0"/>
    <x v="0"/>
    <x v="2"/>
  </r>
  <r>
    <x v="20"/>
    <s v="COMFAMILIAR DEL HUILA"/>
    <n v="40"/>
    <x v="8"/>
    <x v="8"/>
    <n v="356252"/>
    <n v="340410"/>
    <n v="370537"/>
    <x v="0"/>
    <x v="0"/>
    <x v="2"/>
  </r>
  <r>
    <x v="20"/>
    <s v="COMFAMILIAR DEL HUILA"/>
    <n v="45"/>
    <x v="9"/>
    <x v="9"/>
    <n v="0"/>
    <n v="0"/>
    <n v="0"/>
    <x v="0"/>
    <x v="0"/>
    <x v="2"/>
  </r>
  <r>
    <x v="20"/>
    <s v="COMFAMILIAR DEL HUILA"/>
    <n v="50"/>
    <x v="10"/>
    <x v="10"/>
    <n v="0"/>
    <n v="0"/>
    <n v="0"/>
    <x v="0"/>
    <x v="0"/>
    <x v="2"/>
  </r>
  <r>
    <x v="20"/>
    <s v="COMFAMILIAR DEL HUILA"/>
    <n v="55"/>
    <x v="11"/>
    <x v="11"/>
    <n v="6656"/>
    <n v="6656"/>
    <n v="6656"/>
    <x v="0"/>
    <x v="0"/>
    <x v="2"/>
  </r>
  <r>
    <x v="20"/>
    <s v="COMFAMILIAR DEL HUILA"/>
    <n v="60"/>
    <x v="12"/>
    <x v="12"/>
    <n v="0"/>
    <n v="0"/>
    <n v="0"/>
    <x v="0"/>
    <x v="0"/>
    <x v="2"/>
  </r>
  <r>
    <x v="20"/>
    <s v="COMFAMILIAR DEL HUILA"/>
    <n v="65"/>
    <x v="13"/>
    <x v="13"/>
    <n v="1200269"/>
    <n v="1135766"/>
    <n v="1258043"/>
    <x v="0"/>
    <x v="0"/>
    <x v="2"/>
  </r>
  <r>
    <x v="20"/>
    <s v="COMFAMILIAR DEL HUILA"/>
    <n v="70"/>
    <x v="14"/>
    <x v="14"/>
    <n v="0"/>
    <n v="0"/>
    <n v="0"/>
    <x v="0"/>
    <x v="0"/>
    <x v="2"/>
  </r>
  <r>
    <x v="20"/>
    <s v="COMFAMILIAR DEL HUILA"/>
    <n v="75"/>
    <x v="15"/>
    <x v="15"/>
    <n v="1168486"/>
    <n v="39468"/>
    <n v="524731"/>
    <x v="0"/>
    <x v="0"/>
    <x v="2"/>
  </r>
  <r>
    <x v="20"/>
    <s v="COMFAMILIAR DEL HUILA"/>
    <n v="80"/>
    <x v="16"/>
    <x v="16"/>
    <n v="0"/>
    <n v="0"/>
    <n v="0"/>
    <x v="0"/>
    <x v="0"/>
    <x v="2"/>
  </r>
  <r>
    <x v="20"/>
    <s v="COMFAMILIAR DEL HUILA"/>
    <m/>
    <x v="17"/>
    <x v="17"/>
    <n v="2731663"/>
    <n v="1522300"/>
    <n v="2159967"/>
    <x v="1"/>
    <x v="1"/>
    <x v="1"/>
  </r>
  <r>
    <x v="20"/>
    <s v="COMFAMILIAR DEL HUILA"/>
    <n v="85"/>
    <x v="18"/>
    <x v="18"/>
    <n v="40084842"/>
    <n v="42943708"/>
    <n v="51045950"/>
    <x v="0"/>
    <x v="0"/>
    <x v="3"/>
  </r>
  <r>
    <x v="20"/>
    <s v="COMFAMILIAR DEL HUILA"/>
    <n v="90"/>
    <x v="19"/>
    <x v="19"/>
    <n v="10178192"/>
    <n v="7080944"/>
    <n v="21532097"/>
    <x v="0"/>
    <x v="0"/>
    <x v="3"/>
  </r>
  <r>
    <x v="20"/>
    <s v="COMFAMILIAR DEL HUILA"/>
    <n v="95"/>
    <x v="20"/>
    <x v="20"/>
    <n v="436871"/>
    <n v="301910"/>
    <n v="729880"/>
    <x v="0"/>
    <x v="0"/>
    <x v="3"/>
  </r>
  <r>
    <x v="20"/>
    <s v="COMFAMILIAR DEL HUILA"/>
    <n v="100"/>
    <x v="21"/>
    <x v="21"/>
    <n v="32662243"/>
    <n v="29597367"/>
    <n v="35770167"/>
    <x v="0"/>
    <x v="0"/>
    <x v="3"/>
  </r>
  <r>
    <x v="20"/>
    <s v="COMFAMILIAR DEL HUILA"/>
    <n v="105"/>
    <x v="22"/>
    <x v="22"/>
    <n v="10177771"/>
    <n v="278234"/>
    <n v="64337"/>
    <x v="0"/>
    <x v="0"/>
    <x v="3"/>
  </r>
  <r>
    <x v="20"/>
    <s v="COMFAMILIAR DEL HUILA"/>
    <n v="110"/>
    <x v="23"/>
    <x v="23"/>
    <n v="7560327"/>
    <n v="3374902"/>
    <n v="1699561"/>
    <x v="0"/>
    <x v="0"/>
    <x v="3"/>
  </r>
  <r>
    <x v="20"/>
    <s v="COMFAMILIAR DEL HUILA"/>
    <n v="115"/>
    <x v="24"/>
    <x v="24"/>
    <n v="0"/>
    <s v="-"/>
    <n v="0"/>
    <x v="0"/>
    <x v="0"/>
    <x v="3"/>
  </r>
  <r>
    <x v="20"/>
    <s v="COMFAMILIAR DEL HUILA"/>
    <n v="120"/>
    <x v="25"/>
    <x v="25"/>
    <n v="0"/>
    <s v="-"/>
    <n v="0"/>
    <x v="0"/>
    <x v="0"/>
    <x v="3"/>
  </r>
  <r>
    <x v="20"/>
    <s v="COMFAMILIAR DEL HUILA"/>
    <n v="125"/>
    <x v="26"/>
    <x v="26"/>
    <n v="2306585"/>
    <n v="1940753"/>
    <n v="2559984"/>
    <x v="0"/>
    <x v="0"/>
    <x v="3"/>
  </r>
  <r>
    <x v="20"/>
    <s v="COMFAMILIAR DEL HUILA"/>
    <n v="130"/>
    <x v="27"/>
    <x v="27"/>
    <n v="0"/>
    <s v="-"/>
    <n v="0"/>
    <x v="0"/>
    <x v="0"/>
    <x v="3"/>
  </r>
  <r>
    <x v="20"/>
    <s v="COMFAMILIAR DEL HUILA"/>
    <n v="135"/>
    <x v="28"/>
    <x v="28"/>
    <n v="519289"/>
    <n v="588821"/>
    <n v="516288"/>
    <x v="0"/>
    <x v="0"/>
    <x v="3"/>
  </r>
  <r>
    <x v="20"/>
    <s v="COMFAMILIAR DEL HUILA"/>
    <n v="140"/>
    <x v="29"/>
    <x v="29"/>
    <n v="302295"/>
    <n v="306364"/>
    <n v="149617"/>
    <x v="0"/>
    <x v="0"/>
    <x v="3"/>
  </r>
  <r>
    <x v="20"/>
    <s v="COMFAMILIAR DEL HUILA"/>
    <n v="145"/>
    <x v="30"/>
    <x v="30"/>
    <n v="1744593"/>
    <n v="1544675"/>
    <n v="1517148"/>
    <x v="0"/>
    <x v="0"/>
    <x v="3"/>
  </r>
  <r>
    <x v="20"/>
    <s v="COMFAMILIAR DEL HUILA"/>
    <n v="150"/>
    <x v="31"/>
    <x v="31"/>
    <n v="31224"/>
    <n v="58923"/>
    <n v="25485"/>
    <x v="0"/>
    <x v="0"/>
    <x v="3"/>
  </r>
  <r>
    <x v="20"/>
    <s v="COMFAMILIAR DEL HUILA"/>
    <n v="155"/>
    <x v="32"/>
    <x v="32"/>
    <n v="470449"/>
    <n v="531095"/>
    <n v="2760834"/>
    <x v="0"/>
    <x v="0"/>
    <x v="3"/>
  </r>
  <r>
    <x v="20"/>
    <s v="COMFAMILIAR DEL HUILA"/>
    <n v="160"/>
    <x v="33"/>
    <x v="33"/>
    <n v="598167"/>
    <n v="613918"/>
    <n v="552852"/>
    <x v="0"/>
    <x v="0"/>
    <x v="3"/>
  </r>
  <r>
    <x v="20"/>
    <s v="COMFAMILIAR DEL HUILA"/>
    <n v="165"/>
    <x v="34"/>
    <x v="34"/>
    <n v="-8942040.1794599984"/>
    <n v="-6277530"/>
    <n v="-8725346"/>
    <x v="0"/>
    <x v="0"/>
    <x v="3"/>
  </r>
  <r>
    <x v="20"/>
    <s v="COMFAMILIAR DEL HUILA"/>
    <m/>
    <x v="35"/>
    <x v="35"/>
    <n v="98130807.820539996"/>
    <n v="82884084"/>
    <n v="110198854"/>
    <x v="1"/>
    <x v="1"/>
    <x v="1"/>
  </r>
  <r>
    <x v="20"/>
    <s v="COMFAMILIAR DEL HUILA"/>
    <n v="170"/>
    <x v="36"/>
    <x v="36"/>
    <n v="0"/>
    <s v="-"/>
    <n v="0"/>
    <x v="0"/>
    <x v="0"/>
    <x v="4"/>
  </r>
  <r>
    <x v="20"/>
    <s v="COMFAMILIAR DEL HUILA"/>
    <n v="175"/>
    <x v="37"/>
    <x v="37"/>
    <n v="0"/>
    <s v="-"/>
    <n v="0"/>
    <x v="0"/>
    <x v="0"/>
    <x v="4"/>
  </r>
  <r>
    <x v="20"/>
    <s v="COMFAMILIAR DEL HUILA"/>
    <n v="180"/>
    <x v="38"/>
    <x v="38"/>
    <n v="328.68599999999998"/>
    <s v="-"/>
    <n v="329"/>
    <x v="0"/>
    <x v="0"/>
    <x v="4"/>
  </r>
  <r>
    <x v="20"/>
    <s v="COMFAMILIAR DEL HUILA"/>
    <n v="185"/>
    <x v="39"/>
    <x v="39"/>
    <n v="0"/>
    <n v="0"/>
    <n v="0"/>
    <x v="0"/>
    <x v="0"/>
    <x v="4"/>
  </r>
  <r>
    <x v="20"/>
    <s v="COMFAMILIAR DEL HUILA"/>
    <n v="190"/>
    <x v="40"/>
    <x v="40"/>
    <n v="0"/>
    <n v="0"/>
    <n v="0"/>
    <x v="0"/>
    <x v="0"/>
    <x v="4"/>
  </r>
  <r>
    <x v="20"/>
    <s v="COMFAMILIAR DEL HUILA"/>
    <n v="195"/>
    <x v="41"/>
    <x v="41"/>
    <n v="6786049"/>
    <n v="8068314"/>
    <n v="7031409"/>
    <x v="0"/>
    <x v="0"/>
    <x v="4"/>
  </r>
  <r>
    <x v="20"/>
    <s v="COMFAMILIAR DEL HUILA"/>
    <n v="200"/>
    <x v="42"/>
    <x v="42"/>
    <n v="943281.96026999992"/>
    <n v="1977032"/>
    <n v="879802"/>
    <x v="0"/>
    <x v="0"/>
    <x v="4"/>
  </r>
  <r>
    <x v="20"/>
    <s v="COMFAMILIAR DEL HUILA"/>
    <n v="205"/>
    <x v="43"/>
    <x v="43"/>
    <n v="0"/>
    <s v="-"/>
    <n v="0"/>
    <x v="0"/>
    <x v="0"/>
    <x v="4"/>
  </r>
  <r>
    <x v="20"/>
    <s v="COMFAMILIAR DEL HUILA"/>
    <n v="210"/>
    <x v="44"/>
    <x v="44"/>
    <n v="5197318.1146400003"/>
    <n v="5197318"/>
    <n v="5197318"/>
    <x v="0"/>
    <x v="0"/>
    <x v="4"/>
  </r>
  <r>
    <x v="20"/>
    <s v="COMFAMILIAR DEL HUILA"/>
    <n v="215"/>
    <x v="45"/>
    <x v="45"/>
    <n v="290915"/>
    <n v="537949"/>
    <n v="522732"/>
    <x v="0"/>
    <x v="0"/>
    <x v="4"/>
  </r>
  <r>
    <x v="20"/>
    <s v="COMFAMILIAR DEL HUILA"/>
    <n v="220"/>
    <x v="46"/>
    <x v="46"/>
    <n v="0"/>
    <s v="-"/>
    <n v="0"/>
    <x v="0"/>
    <x v="0"/>
    <x v="4"/>
  </r>
  <r>
    <x v="20"/>
    <s v="COMFAMILIAR DEL HUILA"/>
    <n v="225"/>
    <x v="47"/>
    <x v="47"/>
    <n v="0"/>
    <s v="-"/>
    <n v="0"/>
    <x v="0"/>
    <x v="0"/>
    <x v="4"/>
  </r>
  <r>
    <x v="20"/>
    <s v="COMFAMILIAR DEL HUILA"/>
    <n v="230"/>
    <x v="48"/>
    <x v="48"/>
    <n v="0"/>
    <s v="-"/>
    <n v="0"/>
    <x v="0"/>
    <x v="0"/>
    <x v="4"/>
  </r>
  <r>
    <x v="20"/>
    <s v="COMFAMILIAR DEL HUILA"/>
    <n v="235"/>
    <x v="49"/>
    <x v="16"/>
    <n v="-188061"/>
    <n v="-113067"/>
    <n v="-145481"/>
    <x v="0"/>
    <x v="0"/>
    <x v="4"/>
  </r>
  <r>
    <x v="20"/>
    <s v="COMFAMILIAR DEL HUILA"/>
    <m/>
    <x v="50"/>
    <x v="49"/>
    <n v="13029831.760910001"/>
    <n v="15667546"/>
    <n v="13486109"/>
    <x v="1"/>
    <x v="1"/>
    <x v="1"/>
  </r>
  <r>
    <x v="20"/>
    <s v="COMFAMILIAR DEL HUILA"/>
    <n v="240"/>
    <x v="51"/>
    <x v="50"/>
    <n v="398756"/>
    <n v="435800"/>
    <n v="398870"/>
    <x v="0"/>
    <x v="0"/>
    <x v="5"/>
  </r>
  <r>
    <x v="20"/>
    <s v="COMFAMILIAR DEL HUILA"/>
    <n v="245"/>
    <x v="52"/>
    <x v="51"/>
    <n v="0"/>
    <n v="0"/>
    <n v="0"/>
    <x v="0"/>
    <x v="0"/>
    <x v="6"/>
  </r>
  <r>
    <x v="20"/>
    <s v="COMFAMILIAR DEL HUILA"/>
    <n v="250"/>
    <x v="53"/>
    <x v="52"/>
    <n v="0"/>
    <n v="0"/>
    <n v="0"/>
    <x v="0"/>
    <x v="0"/>
    <x v="6"/>
  </r>
  <r>
    <x v="20"/>
    <s v="COMFAMILIAR DEL HUILA"/>
    <n v="251"/>
    <x v="54"/>
    <x v="53"/>
    <n v="0"/>
    <n v="0"/>
    <n v="0"/>
    <x v="0"/>
    <x v="0"/>
    <x v="7"/>
  </r>
  <r>
    <x v="20"/>
    <s v="COMFAMILIAR DEL HUILA"/>
    <m/>
    <x v="55"/>
    <x v="54"/>
    <n v="142326678.58144999"/>
    <n v="120388520"/>
    <n v="142268512"/>
    <x v="1"/>
    <x v="1"/>
    <x v="1"/>
  </r>
  <r>
    <x v="20"/>
    <s v="COMFAMILIAR DEL HUILA"/>
    <m/>
    <x v="55"/>
    <x v="55"/>
    <m/>
    <m/>
    <m/>
    <x v="1"/>
    <x v="1"/>
    <x v="1"/>
  </r>
  <r>
    <x v="20"/>
    <s v="COMFAMILIAR DEL HUILA"/>
    <m/>
    <x v="55"/>
    <x v="56"/>
    <m/>
    <m/>
    <m/>
    <x v="1"/>
    <x v="1"/>
    <x v="1"/>
  </r>
  <r>
    <x v="20"/>
    <s v="COMFAMILIAR DEL HUILA"/>
    <n v="255"/>
    <x v="56"/>
    <x v="44"/>
    <n v="1803579"/>
    <n v="1803579"/>
    <n v="1803579"/>
    <x v="0"/>
    <x v="2"/>
    <x v="8"/>
  </r>
  <r>
    <x v="20"/>
    <s v="COMFAMILIAR DEL HUILA"/>
    <n v="260"/>
    <x v="57"/>
    <x v="57"/>
    <n v="1558050"/>
    <n v="8313957"/>
    <n v="280818"/>
    <x v="0"/>
    <x v="2"/>
    <x v="8"/>
  </r>
  <r>
    <x v="20"/>
    <s v="COMFAMILIAR DEL HUILA"/>
    <n v="265"/>
    <x v="58"/>
    <x v="58"/>
    <n v="0"/>
    <n v="0"/>
    <n v="0"/>
    <x v="0"/>
    <x v="2"/>
    <x v="8"/>
  </r>
  <r>
    <x v="20"/>
    <s v="COMFAMILIAR DEL HUILA"/>
    <m/>
    <x v="55"/>
    <x v="59"/>
    <n v="3361629"/>
    <n v="10117536"/>
    <n v="2084397"/>
    <x v="1"/>
    <x v="1"/>
    <x v="1"/>
  </r>
  <r>
    <x v="20"/>
    <s v="COMFAMILIAR DEL HUILA"/>
    <n v="270"/>
    <x v="59"/>
    <x v="60"/>
    <n v="71584180"/>
    <n v="63820468"/>
    <n v="73092254"/>
    <x v="0"/>
    <x v="2"/>
    <x v="9"/>
  </r>
  <r>
    <x v="20"/>
    <s v="COMFAMILIAR DEL HUILA"/>
    <n v="275"/>
    <x v="60"/>
    <x v="61"/>
    <n v="9099651"/>
    <n v="9042963"/>
    <n v="7757623"/>
    <x v="0"/>
    <x v="2"/>
    <x v="9"/>
  </r>
  <r>
    <x v="20"/>
    <s v="COMFAMILIAR DEL HUILA"/>
    <n v="280"/>
    <x v="61"/>
    <x v="62"/>
    <n v="5121798"/>
    <n v="5475344"/>
    <n v="4772203"/>
    <x v="0"/>
    <x v="2"/>
    <x v="9"/>
  </r>
  <r>
    <x v="20"/>
    <s v="COMFAMILIAR DEL HUILA"/>
    <n v="285"/>
    <x v="62"/>
    <x v="63"/>
    <n v="6843803"/>
    <n v="6448115"/>
    <n v="6529270"/>
    <x v="0"/>
    <x v="2"/>
    <x v="9"/>
  </r>
  <r>
    <x v="20"/>
    <s v="COMFAMILIAR DEL HUILA"/>
    <n v="290"/>
    <x v="63"/>
    <x v="64"/>
    <n v="0"/>
    <s v="-"/>
    <n v="0"/>
    <x v="0"/>
    <x v="2"/>
    <x v="9"/>
  </r>
  <r>
    <x v="20"/>
    <s v="COMFAMILIAR DEL HUILA"/>
    <n v="295"/>
    <x v="64"/>
    <x v="65"/>
    <n v="0"/>
    <s v="-"/>
    <n v="0"/>
    <x v="0"/>
    <x v="2"/>
    <x v="9"/>
  </r>
  <r>
    <x v="20"/>
    <s v="COMFAMILIAR DEL HUILA"/>
    <n v="300"/>
    <x v="65"/>
    <x v="66"/>
    <n v="532289"/>
    <n v="647262"/>
    <n v="930421"/>
    <x v="0"/>
    <x v="2"/>
    <x v="9"/>
  </r>
  <r>
    <x v="20"/>
    <s v="COMFAMILIAR DEL HUILA"/>
    <n v="305"/>
    <x v="66"/>
    <x v="67"/>
    <n v="0"/>
    <s v="-"/>
    <n v="0"/>
    <x v="0"/>
    <x v="2"/>
    <x v="9"/>
  </r>
  <r>
    <x v="20"/>
    <s v="COMFAMILIAR DEL HUILA"/>
    <n v="310"/>
    <x v="67"/>
    <x v="68"/>
    <n v="0"/>
    <s v="-"/>
    <n v="0"/>
    <x v="0"/>
    <x v="2"/>
    <x v="9"/>
  </r>
  <r>
    <x v="20"/>
    <s v="COMFAMILIAR DEL HUILA"/>
    <n v="315"/>
    <x v="68"/>
    <x v="69"/>
    <n v="0"/>
    <s v="-"/>
    <n v="0"/>
    <x v="0"/>
    <x v="2"/>
    <x v="9"/>
  </r>
  <r>
    <x v="20"/>
    <s v="COMFAMILIAR DEL HUILA"/>
    <n v="320"/>
    <x v="69"/>
    <x v="43"/>
    <n v="0"/>
    <s v="-"/>
    <n v="0"/>
    <x v="0"/>
    <x v="2"/>
    <x v="9"/>
  </r>
  <r>
    <x v="20"/>
    <s v="COMFAMILIAR DEL HUILA"/>
    <n v="325"/>
    <x v="70"/>
    <x v="70"/>
    <n v="0"/>
    <s v="-"/>
    <n v="0"/>
    <x v="0"/>
    <x v="2"/>
    <x v="9"/>
  </r>
  <r>
    <x v="20"/>
    <s v="COMFAMILIAR DEL HUILA"/>
    <n v="330"/>
    <x v="71"/>
    <x v="71"/>
    <n v="-21572458"/>
    <n v="-20500572"/>
    <n v="-22972104"/>
    <x v="0"/>
    <x v="2"/>
    <x v="9"/>
  </r>
  <r>
    <x v="20"/>
    <s v="COMFAMILIAR DEL HUILA"/>
    <n v="335"/>
    <x v="72"/>
    <x v="72"/>
    <n v="0"/>
    <n v="0"/>
    <n v="0"/>
    <x v="0"/>
    <x v="2"/>
    <x v="9"/>
  </r>
  <r>
    <x v="20"/>
    <s v="COMFAMILIAR DEL HUILA"/>
    <n v="340"/>
    <x v="73"/>
    <x v="16"/>
    <n v="-8371"/>
    <n v="-8371"/>
    <n v="-8371"/>
    <x v="0"/>
    <x v="2"/>
    <x v="9"/>
  </r>
  <r>
    <x v="20"/>
    <s v="COMFAMILIAR DEL HUILA"/>
    <m/>
    <x v="55"/>
    <x v="73"/>
    <n v="71600892"/>
    <n v="64925209"/>
    <n v="70101296"/>
    <x v="1"/>
    <x v="1"/>
    <x v="1"/>
  </r>
  <r>
    <x v="20"/>
    <s v="COMFAMILIAR DEL HUILA"/>
    <m/>
    <x v="74"/>
    <x v="74"/>
    <n v="74962521"/>
    <n v="75042745"/>
    <n v="72185693"/>
    <x v="1"/>
    <x v="1"/>
    <x v="1"/>
  </r>
  <r>
    <x v="20"/>
    <s v="COMFAMILIAR DEL HUILA"/>
    <n v="345"/>
    <x v="75"/>
    <x v="75"/>
    <n v="0"/>
    <n v="0"/>
    <n v="0"/>
    <x v="0"/>
    <x v="3"/>
    <x v="10"/>
  </r>
  <r>
    <x v="20"/>
    <s v="COMFAMILIAR DEL HUILA"/>
    <n v="350"/>
    <x v="76"/>
    <x v="76"/>
    <n v="0"/>
    <n v="0"/>
    <n v="0"/>
    <x v="0"/>
    <x v="3"/>
    <x v="10"/>
  </r>
  <r>
    <x v="20"/>
    <s v="COMFAMILIAR DEL HUILA"/>
    <n v="355"/>
    <x v="77"/>
    <x v="77"/>
    <n v="0"/>
    <n v="0"/>
    <n v="0"/>
    <x v="0"/>
    <x v="3"/>
    <x v="10"/>
  </r>
  <r>
    <x v="20"/>
    <s v="COMFAMILIAR DEL HUILA"/>
    <n v="360"/>
    <x v="78"/>
    <x v="78"/>
    <n v="0"/>
    <n v="0"/>
    <n v="0"/>
    <x v="0"/>
    <x v="3"/>
    <x v="10"/>
  </r>
  <r>
    <x v="20"/>
    <s v="COMFAMILIAR DEL HUILA"/>
    <n v="365"/>
    <x v="79"/>
    <x v="79"/>
    <n v="0"/>
    <n v="0"/>
    <n v="0"/>
    <x v="0"/>
    <x v="3"/>
    <x v="10"/>
  </r>
  <r>
    <x v="20"/>
    <s v="COMFAMILIAR DEL HUILA"/>
    <n v="370"/>
    <x v="80"/>
    <x v="80"/>
    <n v="0"/>
    <n v="0"/>
    <n v="0"/>
    <x v="0"/>
    <x v="3"/>
    <x v="10"/>
  </r>
  <r>
    <x v="20"/>
    <s v="COMFAMILIAR DEL HUILA"/>
    <n v="375"/>
    <x v="81"/>
    <x v="72"/>
    <n v="0"/>
    <n v="0"/>
    <n v="0"/>
    <x v="0"/>
    <x v="3"/>
    <x v="10"/>
  </r>
  <r>
    <x v="20"/>
    <s v="COMFAMILIAR DEL HUILA"/>
    <m/>
    <x v="82"/>
    <x v="81"/>
    <n v="0"/>
    <n v="0"/>
    <n v="0"/>
    <x v="1"/>
    <x v="1"/>
    <x v="1"/>
  </r>
  <r>
    <x v="20"/>
    <s v="COMFAMILIAR DEL HUILA"/>
    <n v="380"/>
    <x v="51"/>
    <x v="82"/>
    <n v="0"/>
    <n v="0"/>
    <n v="0"/>
    <x v="0"/>
    <x v="4"/>
    <x v="11"/>
  </r>
  <r>
    <x v="20"/>
    <s v="COMFAMILIAR DEL HUILA"/>
    <n v="385"/>
    <x v="83"/>
    <x v="83"/>
    <n v="994039"/>
    <n v="2043835"/>
    <n v="260290"/>
    <x v="0"/>
    <x v="4"/>
    <x v="11"/>
  </r>
  <r>
    <x v="20"/>
    <s v="COMFAMILIAR DEL HUILA"/>
    <n v="390"/>
    <x v="84"/>
    <x v="84"/>
    <n v="0"/>
    <n v="0"/>
    <n v="0"/>
    <x v="0"/>
    <x v="4"/>
    <x v="11"/>
  </r>
  <r>
    <x v="20"/>
    <s v="COMFAMILIAR DEL HUILA"/>
    <m/>
    <x v="85"/>
    <x v="85"/>
    <n v="994039"/>
    <n v="2043835"/>
    <n v="260290"/>
    <x v="1"/>
    <x v="1"/>
    <x v="1"/>
  </r>
  <r>
    <x v="20"/>
    <s v="COMFAMILIAR DEL HUILA"/>
    <n v="395"/>
    <x v="86"/>
    <x v="86"/>
    <n v="18740"/>
    <n v="18740"/>
    <n v="18740"/>
    <x v="0"/>
    <x v="5"/>
    <x v="12"/>
  </r>
  <r>
    <x v="20"/>
    <s v="COMFAMILIAR DEL HUILA"/>
    <n v="400"/>
    <x v="52"/>
    <x v="87"/>
    <n v="21152516"/>
    <n v="13832087"/>
    <n v="29600403"/>
    <x v="0"/>
    <x v="5"/>
    <x v="12"/>
  </r>
  <r>
    <x v="20"/>
    <s v="COMFAMILIAR DEL HUILA"/>
    <n v="405"/>
    <x v="53"/>
    <x v="52"/>
    <n v="0"/>
    <n v="0"/>
    <n v="0"/>
    <x v="0"/>
    <x v="5"/>
    <x v="12"/>
  </r>
  <r>
    <x v="20"/>
    <s v="COMFAMILIAR DEL HUILA"/>
    <n v="406"/>
    <x v="54"/>
    <x v="53"/>
    <n v="0"/>
    <n v="0"/>
    <n v="24532930"/>
    <x v="0"/>
    <x v="5"/>
    <x v="12"/>
  </r>
  <r>
    <x v="20"/>
    <s v="COMFAMILIAR DEL HUILA"/>
    <n v="410"/>
    <x v="17"/>
    <x v="88"/>
    <n v="1676559"/>
    <n v="1676559"/>
    <n v="1676559"/>
    <x v="0"/>
    <x v="5"/>
    <x v="12"/>
  </r>
  <r>
    <x v="20"/>
    <s v="COMFAMILIAR DEL HUILA"/>
    <n v="415"/>
    <x v="35"/>
    <x v="89"/>
    <n v="0"/>
    <n v="0"/>
    <n v="0"/>
    <x v="0"/>
    <x v="5"/>
    <x v="12"/>
  </r>
  <r>
    <x v="20"/>
    <s v="COMFAMILIAR DEL HUILA"/>
    <n v="420"/>
    <x v="87"/>
    <x v="90"/>
    <n v="0"/>
    <n v="0"/>
    <n v="0"/>
    <x v="0"/>
    <x v="5"/>
    <x v="12"/>
  </r>
  <r>
    <x v="20"/>
    <s v="COMFAMILIAR DEL HUILA"/>
    <n v="425"/>
    <x v="88"/>
    <x v="91"/>
    <n v="0"/>
    <n v="0"/>
    <n v="0"/>
    <x v="0"/>
    <x v="5"/>
    <x v="12"/>
  </r>
  <r>
    <x v="20"/>
    <s v="COMFAMILIAR DEL HUILA"/>
    <m/>
    <x v="89"/>
    <x v="92"/>
    <n v="22847815"/>
    <n v="15527386"/>
    <n v="55828632"/>
    <x v="1"/>
    <x v="1"/>
    <x v="1"/>
  </r>
  <r>
    <x v="20"/>
    <s v="COMFAMILIAR DEL HUILA"/>
    <m/>
    <x v="55"/>
    <x v="93"/>
    <m/>
    <m/>
    <m/>
    <x v="1"/>
    <x v="1"/>
    <x v="1"/>
  </r>
  <r>
    <x v="20"/>
    <s v="COMFAMILIAR DEL HUILA"/>
    <n v="430"/>
    <x v="90"/>
    <x v="94"/>
    <n v="0"/>
    <n v="0"/>
    <n v="0"/>
    <x v="0"/>
    <x v="6"/>
    <x v="13"/>
  </r>
  <r>
    <x v="20"/>
    <s v="COMFAMILIAR DEL HUILA"/>
    <n v="435"/>
    <x v="91"/>
    <x v="95"/>
    <n v="16553850"/>
    <n v="16553850"/>
    <n v="16553850"/>
    <x v="0"/>
    <x v="6"/>
    <x v="13"/>
  </r>
  <r>
    <x v="20"/>
    <s v="COMFAMILIAR DEL HUILA"/>
    <n v="440"/>
    <x v="92"/>
    <x v="96"/>
    <n v="0"/>
    <n v="0"/>
    <n v="0"/>
    <x v="0"/>
    <x v="6"/>
    <x v="13"/>
  </r>
  <r>
    <x v="20"/>
    <s v="COMFAMILIAR DEL HUILA"/>
    <m/>
    <x v="93"/>
    <x v="97"/>
    <n v="16553850"/>
    <n v="16553850"/>
    <n v="16553850"/>
    <x v="1"/>
    <x v="1"/>
    <x v="1"/>
  </r>
  <r>
    <x v="20"/>
    <s v="COMFAMILIAR DEL HUILA"/>
    <m/>
    <x v="94"/>
    <x v="98"/>
    <n v="257684903.58144999"/>
    <n v="229556336"/>
    <n v="287096977"/>
    <x v="1"/>
    <x v="1"/>
    <x v="1"/>
  </r>
  <r>
    <x v="20"/>
    <s v="COMFAMILIAR DEL HUILA"/>
    <m/>
    <x v="55"/>
    <x v="99"/>
    <m/>
    <m/>
    <m/>
    <x v="1"/>
    <x v="1"/>
    <x v="1"/>
  </r>
  <r>
    <x v="20"/>
    <s v="COMFAMILIAR DEL HUILA"/>
    <m/>
    <x v="55"/>
    <x v="100"/>
    <m/>
    <m/>
    <m/>
    <x v="1"/>
    <x v="1"/>
    <x v="1"/>
  </r>
  <r>
    <x v="20"/>
    <s v="COMFAMILIAR DEL HUILA"/>
    <n v="445"/>
    <x v="95"/>
    <x v="101"/>
    <n v="34068466.610310003"/>
    <n v="27736108"/>
    <n v="41393178"/>
    <x v="2"/>
    <x v="7"/>
    <x v="14"/>
  </r>
  <r>
    <x v="20"/>
    <s v="COMFAMILIAR DEL HUILA"/>
    <m/>
    <x v="95"/>
    <x v="102"/>
    <n v="34068466.610310003"/>
    <n v="27736108"/>
    <n v="41393178"/>
    <x v="1"/>
    <x v="1"/>
    <x v="1"/>
  </r>
  <r>
    <x v="21"/>
    <s v="CAJAMAG"/>
    <n v="5"/>
    <x v="0"/>
    <x v="0"/>
    <n v="66170"/>
    <n v="51271"/>
    <n v="69262"/>
    <x v="0"/>
    <x v="0"/>
    <x v="0"/>
  </r>
  <r>
    <x v="21"/>
    <s v="CAJAMAG"/>
    <n v="10"/>
    <x v="1"/>
    <x v="1"/>
    <n v="7472137"/>
    <n v="5515898"/>
    <n v="3869802"/>
    <x v="0"/>
    <x v="0"/>
    <x v="0"/>
  </r>
  <r>
    <x v="21"/>
    <s v="CAJAMAG"/>
    <n v="15"/>
    <x v="2"/>
    <x v="2"/>
    <n v="0"/>
    <n v="0"/>
    <n v="0"/>
    <x v="0"/>
    <x v="0"/>
    <x v="0"/>
  </r>
  <r>
    <x v="21"/>
    <s v="CAJAMAG"/>
    <n v="20"/>
    <x v="3"/>
    <x v="3"/>
    <n v="1941667"/>
    <n v="2166363"/>
    <n v="3267954"/>
    <x v="0"/>
    <x v="0"/>
    <x v="0"/>
  </r>
  <r>
    <x v="21"/>
    <s v="CAJAMAG"/>
    <m/>
    <x v="4"/>
    <x v="4"/>
    <n v="9479974"/>
    <n v="7733532"/>
    <n v="7207018"/>
    <x v="1"/>
    <x v="1"/>
    <x v="1"/>
  </r>
  <r>
    <x v="21"/>
    <s v="CAJAMAG"/>
    <n v="25"/>
    <x v="5"/>
    <x v="5"/>
    <n v="107582"/>
    <n v="54167"/>
    <n v="107582"/>
    <x v="0"/>
    <x v="0"/>
    <x v="2"/>
  </r>
  <r>
    <x v="21"/>
    <s v="CAJAMAG"/>
    <n v="30"/>
    <x v="6"/>
    <x v="6"/>
    <n v="0"/>
    <n v="0"/>
    <n v="0"/>
    <x v="0"/>
    <x v="0"/>
    <x v="2"/>
  </r>
  <r>
    <x v="21"/>
    <s v="CAJAMAG"/>
    <n v="35"/>
    <x v="7"/>
    <x v="7"/>
    <n v="0"/>
    <n v="0"/>
    <n v="0"/>
    <x v="0"/>
    <x v="0"/>
    <x v="2"/>
  </r>
  <r>
    <x v="21"/>
    <s v="CAJAMAG"/>
    <n v="40"/>
    <x v="8"/>
    <x v="8"/>
    <n v="6329013"/>
    <n v="4296664"/>
    <n v="7412014"/>
    <x v="0"/>
    <x v="0"/>
    <x v="2"/>
  </r>
  <r>
    <x v="21"/>
    <s v="CAJAMAG"/>
    <n v="45"/>
    <x v="9"/>
    <x v="9"/>
    <n v="0"/>
    <n v="0"/>
    <n v="0"/>
    <x v="0"/>
    <x v="0"/>
    <x v="2"/>
  </r>
  <r>
    <x v="21"/>
    <s v="CAJAMAG"/>
    <n v="50"/>
    <x v="10"/>
    <x v="10"/>
    <n v="0"/>
    <n v="0"/>
    <n v="0"/>
    <x v="0"/>
    <x v="0"/>
    <x v="2"/>
  </r>
  <r>
    <x v="21"/>
    <s v="CAJAMAG"/>
    <n v="55"/>
    <x v="11"/>
    <x v="11"/>
    <n v="1484374"/>
    <n v="1066062"/>
    <n v="588142"/>
    <x v="0"/>
    <x v="0"/>
    <x v="2"/>
  </r>
  <r>
    <x v="21"/>
    <s v="CAJAMAG"/>
    <n v="60"/>
    <x v="12"/>
    <x v="12"/>
    <n v="0"/>
    <n v="0"/>
    <n v="0"/>
    <x v="0"/>
    <x v="0"/>
    <x v="2"/>
  </r>
  <r>
    <x v="21"/>
    <s v="CAJAMAG"/>
    <n v="65"/>
    <x v="13"/>
    <x v="13"/>
    <n v="937353"/>
    <n v="681194"/>
    <n v="1201472"/>
    <x v="0"/>
    <x v="0"/>
    <x v="2"/>
  </r>
  <r>
    <x v="21"/>
    <s v="CAJAMAG"/>
    <n v="70"/>
    <x v="14"/>
    <x v="14"/>
    <n v="0"/>
    <n v="0"/>
    <n v="0"/>
    <x v="0"/>
    <x v="0"/>
    <x v="2"/>
  </r>
  <r>
    <x v="21"/>
    <s v="CAJAMAG"/>
    <n v="75"/>
    <x v="15"/>
    <x v="15"/>
    <n v="500000"/>
    <n v="185000"/>
    <n v="385000"/>
    <x v="0"/>
    <x v="0"/>
    <x v="2"/>
  </r>
  <r>
    <x v="21"/>
    <s v="CAJAMAG"/>
    <n v="80"/>
    <x v="16"/>
    <x v="16"/>
    <n v="0"/>
    <n v="0"/>
    <n v="0"/>
    <x v="0"/>
    <x v="0"/>
    <x v="2"/>
  </r>
  <r>
    <x v="21"/>
    <s v="CAJAMAG"/>
    <m/>
    <x v="17"/>
    <x v="17"/>
    <n v="9358322"/>
    <n v="6283087"/>
    <n v="9694210"/>
    <x v="1"/>
    <x v="1"/>
    <x v="1"/>
  </r>
  <r>
    <x v="21"/>
    <s v="CAJAMAG"/>
    <n v="85"/>
    <x v="18"/>
    <x v="18"/>
    <n v="0"/>
    <n v="0"/>
    <n v="0"/>
    <x v="0"/>
    <x v="0"/>
    <x v="3"/>
  </r>
  <r>
    <x v="21"/>
    <s v="CAJAMAG"/>
    <n v="90"/>
    <x v="19"/>
    <x v="19"/>
    <n v="732714"/>
    <n v="1267566"/>
    <n v="1160706"/>
    <x v="0"/>
    <x v="0"/>
    <x v="3"/>
  </r>
  <r>
    <x v="21"/>
    <s v="CAJAMAG"/>
    <n v="95"/>
    <x v="20"/>
    <x v="20"/>
    <n v="0"/>
    <n v="0"/>
    <n v="0"/>
    <x v="0"/>
    <x v="0"/>
    <x v="3"/>
  </r>
  <r>
    <x v="21"/>
    <s v="CAJAMAG"/>
    <n v="100"/>
    <x v="21"/>
    <x v="21"/>
    <n v="1890784"/>
    <n v="1848193"/>
    <n v="2217460"/>
    <x v="0"/>
    <x v="0"/>
    <x v="3"/>
  </r>
  <r>
    <x v="21"/>
    <s v="CAJAMAG"/>
    <n v="105"/>
    <x v="22"/>
    <x v="22"/>
    <n v="0"/>
    <n v="0"/>
    <n v="0"/>
    <x v="0"/>
    <x v="0"/>
    <x v="3"/>
  </r>
  <r>
    <x v="21"/>
    <s v="CAJAMAG"/>
    <n v="110"/>
    <x v="23"/>
    <x v="23"/>
    <n v="470053"/>
    <n v="638156"/>
    <n v="942310"/>
    <x v="0"/>
    <x v="0"/>
    <x v="3"/>
  </r>
  <r>
    <x v="21"/>
    <s v="CAJAMAG"/>
    <n v="115"/>
    <x v="24"/>
    <x v="24"/>
    <n v="0"/>
    <n v="0"/>
    <n v="0"/>
    <x v="0"/>
    <x v="0"/>
    <x v="3"/>
  </r>
  <r>
    <x v="21"/>
    <s v="CAJAMAG"/>
    <n v="120"/>
    <x v="25"/>
    <x v="25"/>
    <n v="0"/>
    <n v="0"/>
    <n v="0"/>
    <x v="0"/>
    <x v="0"/>
    <x v="3"/>
  </r>
  <r>
    <x v="21"/>
    <s v="CAJAMAG"/>
    <n v="125"/>
    <x v="26"/>
    <x v="26"/>
    <n v="8624"/>
    <n v="8032"/>
    <n v="13289"/>
    <x v="0"/>
    <x v="0"/>
    <x v="3"/>
  </r>
  <r>
    <x v="21"/>
    <s v="CAJAMAG"/>
    <n v="130"/>
    <x v="27"/>
    <x v="27"/>
    <n v="0"/>
    <n v="0"/>
    <n v="0"/>
    <x v="0"/>
    <x v="0"/>
    <x v="3"/>
  </r>
  <r>
    <x v="21"/>
    <s v="CAJAMAG"/>
    <n v="135"/>
    <x v="28"/>
    <x v="28"/>
    <n v="259"/>
    <n v="66"/>
    <n v="80"/>
    <x v="0"/>
    <x v="0"/>
    <x v="3"/>
  </r>
  <r>
    <x v="21"/>
    <s v="CAJAMAG"/>
    <n v="140"/>
    <x v="29"/>
    <x v="29"/>
    <n v="0"/>
    <n v="0"/>
    <n v="0"/>
    <x v="0"/>
    <x v="0"/>
    <x v="3"/>
  </r>
  <r>
    <x v="21"/>
    <s v="CAJAMAG"/>
    <n v="145"/>
    <x v="30"/>
    <x v="30"/>
    <n v="150973"/>
    <n v="137950"/>
    <n v="194573"/>
    <x v="0"/>
    <x v="0"/>
    <x v="3"/>
  </r>
  <r>
    <x v="21"/>
    <s v="CAJAMAG"/>
    <n v="150"/>
    <x v="31"/>
    <x v="31"/>
    <n v="315"/>
    <n v="0"/>
    <n v="904"/>
    <x v="0"/>
    <x v="0"/>
    <x v="3"/>
  </r>
  <r>
    <x v="21"/>
    <s v="CAJAMAG"/>
    <n v="155"/>
    <x v="32"/>
    <x v="32"/>
    <n v="496"/>
    <n v="496"/>
    <n v="496"/>
    <x v="0"/>
    <x v="0"/>
    <x v="3"/>
  </r>
  <r>
    <x v="21"/>
    <s v="CAJAMAG"/>
    <n v="160"/>
    <x v="33"/>
    <x v="33"/>
    <n v="0"/>
    <n v="0"/>
    <n v="0"/>
    <x v="0"/>
    <x v="0"/>
    <x v="3"/>
  </r>
  <r>
    <x v="21"/>
    <s v="CAJAMAG"/>
    <n v="165"/>
    <x v="34"/>
    <x v="34"/>
    <n v="-266112"/>
    <n v="-171014"/>
    <n v="-482249"/>
    <x v="0"/>
    <x v="0"/>
    <x v="3"/>
  </r>
  <r>
    <x v="21"/>
    <s v="CAJAMAG"/>
    <m/>
    <x v="35"/>
    <x v="35"/>
    <n v="2988106"/>
    <n v="3729445"/>
    <n v="4047569"/>
    <x v="1"/>
    <x v="1"/>
    <x v="1"/>
  </r>
  <r>
    <x v="21"/>
    <s v="CAJAMAG"/>
    <n v="170"/>
    <x v="36"/>
    <x v="36"/>
    <n v="0"/>
    <n v="0"/>
    <n v="0"/>
    <x v="0"/>
    <x v="0"/>
    <x v="4"/>
  </r>
  <r>
    <x v="21"/>
    <s v="CAJAMAG"/>
    <n v="175"/>
    <x v="37"/>
    <x v="37"/>
    <n v="0"/>
    <n v="0"/>
    <n v="0"/>
    <x v="0"/>
    <x v="0"/>
    <x v="4"/>
  </r>
  <r>
    <x v="21"/>
    <s v="CAJAMAG"/>
    <n v="180"/>
    <x v="38"/>
    <x v="38"/>
    <n v="1966529"/>
    <n v="1954715"/>
    <n v="1266330"/>
    <x v="0"/>
    <x v="0"/>
    <x v="4"/>
  </r>
  <r>
    <x v="21"/>
    <s v="CAJAMAG"/>
    <n v="185"/>
    <x v="39"/>
    <x v="39"/>
    <n v="0"/>
    <n v="0"/>
    <n v="0"/>
    <x v="0"/>
    <x v="0"/>
    <x v="4"/>
  </r>
  <r>
    <x v="21"/>
    <s v="CAJAMAG"/>
    <n v="190"/>
    <x v="40"/>
    <x v="40"/>
    <n v="0"/>
    <n v="0"/>
    <n v="0"/>
    <x v="0"/>
    <x v="0"/>
    <x v="4"/>
  </r>
  <r>
    <x v="21"/>
    <s v="CAJAMAG"/>
    <n v="195"/>
    <x v="41"/>
    <x v="41"/>
    <n v="52571"/>
    <n v="54154"/>
    <n v="55396"/>
    <x v="0"/>
    <x v="0"/>
    <x v="4"/>
  </r>
  <r>
    <x v="21"/>
    <s v="CAJAMAG"/>
    <n v="200"/>
    <x v="42"/>
    <x v="42"/>
    <n v="722550"/>
    <n v="823361"/>
    <n v="446276"/>
    <x v="0"/>
    <x v="0"/>
    <x v="4"/>
  </r>
  <r>
    <x v="21"/>
    <s v="CAJAMAG"/>
    <n v="205"/>
    <x v="43"/>
    <x v="43"/>
    <n v="0"/>
    <n v="0"/>
    <n v="0"/>
    <x v="0"/>
    <x v="0"/>
    <x v="4"/>
  </r>
  <r>
    <x v="21"/>
    <s v="CAJAMAG"/>
    <n v="210"/>
    <x v="44"/>
    <x v="44"/>
    <n v="32340"/>
    <n v="44180"/>
    <n v="19780"/>
    <x v="0"/>
    <x v="0"/>
    <x v="4"/>
  </r>
  <r>
    <x v="21"/>
    <s v="CAJAMAG"/>
    <n v="215"/>
    <x v="45"/>
    <x v="45"/>
    <n v="0"/>
    <n v="0"/>
    <n v="0"/>
    <x v="0"/>
    <x v="0"/>
    <x v="4"/>
  </r>
  <r>
    <x v="21"/>
    <s v="CAJAMAG"/>
    <n v="220"/>
    <x v="46"/>
    <x v="46"/>
    <n v="0"/>
    <n v="0"/>
    <n v="0"/>
    <x v="0"/>
    <x v="0"/>
    <x v="4"/>
  </r>
  <r>
    <x v="21"/>
    <s v="CAJAMAG"/>
    <n v="225"/>
    <x v="47"/>
    <x v="47"/>
    <n v="0"/>
    <n v="0"/>
    <n v="0"/>
    <x v="0"/>
    <x v="0"/>
    <x v="4"/>
  </r>
  <r>
    <x v="21"/>
    <s v="CAJAMAG"/>
    <n v="230"/>
    <x v="48"/>
    <x v="48"/>
    <n v="0"/>
    <n v="0"/>
    <n v="0"/>
    <x v="0"/>
    <x v="0"/>
    <x v="4"/>
  </r>
  <r>
    <x v="21"/>
    <s v="CAJAMAG"/>
    <n v="235"/>
    <x v="49"/>
    <x v="16"/>
    <n v="0"/>
    <n v="0"/>
    <n v="0"/>
    <x v="0"/>
    <x v="0"/>
    <x v="4"/>
  </r>
  <r>
    <x v="21"/>
    <s v="CAJAMAG"/>
    <m/>
    <x v="50"/>
    <x v="49"/>
    <n v="2773990"/>
    <n v="2876410"/>
    <n v="1787782"/>
    <x v="1"/>
    <x v="1"/>
    <x v="1"/>
  </r>
  <r>
    <x v="21"/>
    <s v="CAJAMAG"/>
    <n v="240"/>
    <x v="51"/>
    <x v="50"/>
    <n v="101688"/>
    <n v="93375"/>
    <n v="82975"/>
    <x v="0"/>
    <x v="0"/>
    <x v="5"/>
  </r>
  <r>
    <x v="21"/>
    <s v="CAJAMAG"/>
    <n v="245"/>
    <x v="52"/>
    <x v="51"/>
    <n v="0"/>
    <n v="0"/>
    <n v="0"/>
    <x v="0"/>
    <x v="0"/>
    <x v="6"/>
  </r>
  <r>
    <x v="21"/>
    <s v="CAJAMAG"/>
    <n v="250"/>
    <x v="53"/>
    <x v="52"/>
    <n v="0"/>
    <n v="0"/>
    <n v="0"/>
    <x v="0"/>
    <x v="0"/>
    <x v="6"/>
  </r>
  <r>
    <x v="21"/>
    <s v="CAJAMAG"/>
    <n v="251"/>
    <x v="54"/>
    <x v="53"/>
    <n v="0"/>
    <n v="0"/>
    <n v="0"/>
    <x v="0"/>
    <x v="0"/>
    <x v="7"/>
  </r>
  <r>
    <x v="21"/>
    <s v="CAJAMAG"/>
    <m/>
    <x v="55"/>
    <x v="54"/>
    <n v="24702080"/>
    <n v="20715849"/>
    <n v="22819554"/>
    <x v="1"/>
    <x v="1"/>
    <x v="1"/>
  </r>
  <r>
    <x v="21"/>
    <s v="CAJAMAG"/>
    <m/>
    <x v="55"/>
    <x v="55"/>
    <m/>
    <m/>
    <m/>
    <x v="1"/>
    <x v="1"/>
    <x v="1"/>
  </r>
  <r>
    <x v="21"/>
    <s v="CAJAMAG"/>
    <m/>
    <x v="55"/>
    <x v="56"/>
    <m/>
    <m/>
    <m/>
    <x v="1"/>
    <x v="1"/>
    <x v="1"/>
  </r>
  <r>
    <x v="21"/>
    <s v="CAJAMAG"/>
    <n v="255"/>
    <x v="56"/>
    <x v="44"/>
    <n v="9285"/>
    <n v="9285"/>
    <n v="9285"/>
    <x v="0"/>
    <x v="2"/>
    <x v="8"/>
  </r>
  <r>
    <x v="21"/>
    <s v="CAJAMAG"/>
    <n v="260"/>
    <x v="57"/>
    <x v="57"/>
    <n v="2782050"/>
    <n v="683704"/>
    <n v="4829922"/>
    <x v="0"/>
    <x v="2"/>
    <x v="8"/>
  </r>
  <r>
    <x v="21"/>
    <s v="CAJAMAG"/>
    <n v="265"/>
    <x v="58"/>
    <x v="58"/>
    <n v="236875"/>
    <n v="0"/>
    <n v="178594"/>
    <x v="0"/>
    <x v="2"/>
    <x v="8"/>
  </r>
  <r>
    <x v="21"/>
    <s v="CAJAMAG"/>
    <m/>
    <x v="55"/>
    <x v="59"/>
    <n v="3028210"/>
    <n v="692989"/>
    <n v="5017801"/>
    <x v="1"/>
    <x v="1"/>
    <x v="1"/>
  </r>
  <r>
    <x v="21"/>
    <s v="CAJAMAG"/>
    <n v="270"/>
    <x v="59"/>
    <x v="60"/>
    <n v="15126856"/>
    <n v="14564886"/>
    <n v="13559675"/>
    <x v="0"/>
    <x v="2"/>
    <x v="9"/>
  </r>
  <r>
    <x v="21"/>
    <s v="CAJAMAG"/>
    <n v="275"/>
    <x v="60"/>
    <x v="61"/>
    <n v="1452911"/>
    <n v="1382037"/>
    <n v="1627387"/>
    <x v="0"/>
    <x v="2"/>
    <x v="9"/>
  </r>
  <r>
    <x v="21"/>
    <s v="CAJAMAG"/>
    <n v="280"/>
    <x v="61"/>
    <x v="62"/>
    <n v="2340071"/>
    <n v="1902650"/>
    <n v="2643564"/>
    <x v="0"/>
    <x v="2"/>
    <x v="9"/>
  </r>
  <r>
    <x v="21"/>
    <s v="CAJAMAG"/>
    <n v="285"/>
    <x v="62"/>
    <x v="63"/>
    <n v="1530413"/>
    <n v="1274595"/>
    <n v="1759206"/>
    <x v="0"/>
    <x v="2"/>
    <x v="9"/>
  </r>
  <r>
    <x v="21"/>
    <s v="CAJAMAG"/>
    <n v="290"/>
    <x v="63"/>
    <x v="64"/>
    <n v="4350"/>
    <n v="4350"/>
    <n v="4350"/>
    <x v="0"/>
    <x v="2"/>
    <x v="9"/>
  </r>
  <r>
    <x v="21"/>
    <s v="CAJAMAG"/>
    <n v="295"/>
    <x v="64"/>
    <x v="65"/>
    <n v="124408"/>
    <n v="95721"/>
    <n v="125021"/>
    <x v="0"/>
    <x v="2"/>
    <x v="9"/>
  </r>
  <r>
    <x v="21"/>
    <s v="CAJAMAG"/>
    <n v="300"/>
    <x v="65"/>
    <x v="66"/>
    <n v="306669"/>
    <n v="579851"/>
    <n v="692821"/>
    <x v="0"/>
    <x v="2"/>
    <x v="9"/>
  </r>
  <r>
    <x v="21"/>
    <s v="CAJAMAG"/>
    <n v="305"/>
    <x v="66"/>
    <x v="67"/>
    <n v="0"/>
    <n v="0"/>
    <n v="0"/>
    <x v="0"/>
    <x v="2"/>
    <x v="9"/>
  </r>
  <r>
    <x v="21"/>
    <s v="CAJAMAG"/>
    <n v="310"/>
    <x v="67"/>
    <x v="68"/>
    <n v="0"/>
    <n v="0"/>
    <n v="0"/>
    <x v="0"/>
    <x v="2"/>
    <x v="9"/>
  </r>
  <r>
    <x v="21"/>
    <s v="CAJAMAG"/>
    <n v="315"/>
    <x v="68"/>
    <x v="69"/>
    <n v="0"/>
    <n v="0"/>
    <n v="0"/>
    <x v="0"/>
    <x v="2"/>
    <x v="9"/>
  </r>
  <r>
    <x v="21"/>
    <s v="CAJAMAG"/>
    <n v="320"/>
    <x v="69"/>
    <x v="43"/>
    <n v="0"/>
    <n v="0"/>
    <n v="0"/>
    <x v="0"/>
    <x v="2"/>
    <x v="9"/>
  </r>
  <r>
    <x v="21"/>
    <s v="CAJAMAG"/>
    <n v="325"/>
    <x v="70"/>
    <x v="70"/>
    <n v="0"/>
    <n v="0"/>
    <n v="0"/>
    <x v="0"/>
    <x v="2"/>
    <x v="9"/>
  </r>
  <r>
    <x v="21"/>
    <s v="CAJAMAG"/>
    <n v="330"/>
    <x v="71"/>
    <x v="71"/>
    <n v="-6642837"/>
    <n v="-5394008"/>
    <n v="-7782272"/>
    <x v="0"/>
    <x v="2"/>
    <x v="9"/>
  </r>
  <r>
    <x v="21"/>
    <s v="CAJAMAG"/>
    <n v="335"/>
    <x v="72"/>
    <x v="72"/>
    <n v="0"/>
    <n v="0"/>
    <n v="0"/>
    <x v="0"/>
    <x v="2"/>
    <x v="9"/>
  </r>
  <r>
    <x v="21"/>
    <s v="CAJAMAG"/>
    <n v="340"/>
    <x v="73"/>
    <x v="16"/>
    <n v="0"/>
    <n v="0"/>
    <n v="0"/>
    <x v="0"/>
    <x v="2"/>
    <x v="9"/>
  </r>
  <r>
    <x v="21"/>
    <s v="CAJAMAG"/>
    <m/>
    <x v="55"/>
    <x v="73"/>
    <n v="14242841"/>
    <n v="14410082"/>
    <n v="12629752"/>
    <x v="1"/>
    <x v="1"/>
    <x v="1"/>
  </r>
  <r>
    <x v="21"/>
    <s v="CAJAMAG"/>
    <m/>
    <x v="74"/>
    <x v="74"/>
    <n v="17271051"/>
    <n v="15103071"/>
    <n v="17647553"/>
    <x v="1"/>
    <x v="1"/>
    <x v="1"/>
  </r>
  <r>
    <x v="21"/>
    <s v="CAJAMAG"/>
    <n v="345"/>
    <x v="75"/>
    <x v="75"/>
    <n v="0"/>
    <n v="0"/>
    <n v="0"/>
    <x v="0"/>
    <x v="3"/>
    <x v="10"/>
  </r>
  <r>
    <x v="21"/>
    <s v="CAJAMAG"/>
    <n v="350"/>
    <x v="76"/>
    <x v="76"/>
    <n v="0"/>
    <n v="0"/>
    <n v="0"/>
    <x v="0"/>
    <x v="3"/>
    <x v="10"/>
  </r>
  <r>
    <x v="21"/>
    <s v="CAJAMAG"/>
    <n v="355"/>
    <x v="77"/>
    <x v="77"/>
    <n v="0"/>
    <n v="0"/>
    <n v="0"/>
    <x v="0"/>
    <x v="3"/>
    <x v="10"/>
  </r>
  <r>
    <x v="21"/>
    <s v="CAJAMAG"/>
    <n v="360"/>
    <x v="78"/>
    <x v="78"/>
    <n v="0"/>
    <n v="0"/>
    <n v="0"/>
    <x v="0"/>
    <x v="3"/>
    <x v="10"/>
  </r>
  <r>
    <x v="21"/>
    <s v="CAJAMAG"/>
    <n v="365"/>
    <x v="79"/>
    <x v="79"/>
    <n v="0"/>
    <n v="0"/>
    <n v="0"/>
    <x v="0"/>
    <x v="3"/>
    <x v="10"/>
  </r>
  <r>
    <x v="21"/>
    <s v="CAJAMAG"/>
    <n v="370"/>
    <x v="80"/>
    <x v="80"/>
    <n v="0"/>
    <n v="0"/>
    <n v="0"/>
    <x v="0"/>
    <x v="3"/>
    <x v="10"/>
  </r>
  <r>
    <x v="21"/>
    <s v="CAJAMAG"/>
    <n v="375"/>
    <x v="81"/>
    <x v="72"/>
    <n v="0"/>
    <n v="0"/>
    <n v="0"/>
    <x v="0"/>
    <x v="3"/>
    <x v="10"/>
  </r>
  <r>
    <x v="21"/>
    <s v="CAJAMAG"/>
    <m/>
    <x v="82"/>
    <x v="81"/>
    <n v="0"/>
    <n v="0"/>
    <n v="0"/>
    <x v="1"/>
    <x v="1"/>
    <x v="1"/>
  </r>
  <r>
    <x v="21"/>
    <s v="CAJAMAG"/>
    <n v="380"/>
    <x v="51"/>
    <x v="82"/>
    <n v="0"/>
    <n v="0"/>
    <n v="0"/>
    <x v="0"/>
    <x v="4"/>
    <x v="11"/>
  </r>
  <r>
    <x v="21"/>
    <s v="CAJAMAG"/>
    <n v="385"/>
    <x v="83"/>
    <x v="83"/>
    <n v="248790"/>
    <n v="195448"/>
    <n v="446389"/>
    <x v="0"/>
    <x v="4"/>
    <x v="11"/>
  </r>
  <r>
    <x v="21"/>
    <s v="CAJAMAG"/>
    <n v="390"/>
    <x v="84"/>
    <x v="84"/>
    <n v="0"/>
    <n v="0"/>
    <n v="0"/>
    <x v="0"/>
    <x v="4"/>
    <x v="11"/>
  </r>
  <r>
    <x v="21"/>
    <s v="CAJAMAG"/>
    <m/>
    <x v="85"/>
    <x v="85"/>
    <n v="248790"/>
    <n v="195448"/>
    <n v="446389"/>
    <x v="1"/>
    <x v="1"/>
    <x v="1"/>
  </r>
  <r>
    <x v="21"/>
    <s v="CAJAMAG"/>
    <n v="395"/>
    <x v="86"/>
    <x v="86"/>
    <n v="65482"/>
    <n v="65481"/>
    <n v="65641"/>
    <x v="0"/>
    <x v="5"/>
    <x v="12"/>
  </r>
  <r>
    <x v="21"/>
    <s v="CAJAMAG"/>
    <n v="400"/>
    <x v="52"/>
    <x v="87"/>
    <n v="11865338"/>
    <n v="10644780"/>
    <n v="14115087"/>
    <x v="0"/>
    <x v="5"/>
    <x v="12"/>
  </r>
  <r>
    <x v="21"/>
    <s v="CAJAMAG"/>
    <n v="405"/>
    <x v="53"/>
    <x v="52"/>
    <n v="150776"/>
    <n v="336670"/>
    <n v="298372"/>
    <x v="0"/>
    <x v="5"/>
    <x v="12"/>
  </r>
  <r>
    <x v="21"/>
    <s v="CAJAMAG"/>
    <n v="406"/>
    <x v="54"/>
    <x v="53"/>
    <n v="0"/>
    <n v="0"/>
    <n v="5851396"/>
    <x v="0"/>
    <x v="5"/>
    <x v="12"/>
  </r>
  <r>
    <x v="21"/>
    <s v="CAJAMAG"/>
    <n v="410"/>
    <x v="17"/>
    <x v="88"/>
    <n v="0"/>
    <n v="0"/>
    <n v="0"/>
    <x v="0"/>
    <x v="5"/>
    <x v="12"/>
  </r>
  <r>
    <x v="21"/>
    <s v="CAJAMAG"/>
    <n v="415"/>
    <x v="35"/>
    <x v="89"/>
    <n v="0"/>
    <n v="0"/>
    <n v="0"/>
    <x v="0"/>
    <x v="5"/>
    <x v="12"/>
  </r>
  <r>
    <x v="21"/>
    <s v="CAJAMAG"/>
    <n v="420"/>
    <x v="87"/>
    <x v="90"/>
    <n v="0"/>
    <n v="0"/>
    <n v="0"/>
    <x v="0"/>
    <x v="5"/>
    <x v="12"/>
  </r>
  <r>
    <x v="21"/>
    <s v="CAJAMAG"/>
    <n v="425"/>
    <x v="88"/>
    <x v="91"/>
    <n v="0"/>
    <n v="0"/>
    <n v="0"/>
    <x v="0"/>
    <x v="5"/>
    <x v="12"/>
  </r>
  <r>
    <x v="21"/>
    <s v="CAJAMAG"/>
    <m/>
    <x v="89"/>
    <x v="92"/>
    <n v="12081596"/>
    <n v="11046931"/>
    <n v="20330496"/>
    <x v="1"/>
    <x v="1"/>
    <x v="1"/>
  </r>
  <r>
    <x v="21"/>
    <s v="CAJAMAG"/>
    <m/>
    <x v="55"/>
    <x v="93"/>
    <m/>
    <m/>
    <m/>
    <x v="1"/>
    <x v="1"/>
    <x v="1"/>
  </r>
  <r>
    <x v="21"/>
    <s v="CAJAMAG"/>
    <n v="430"/>
    <x v="90"/>
    <x v="94"/>
    <n v="0"/>
    <n v="0"/>
    <n v="9577"/>
    <x v="0"/>
    <x v="6"/>
    <x v="13"/>
  </r>
  <r>
    <x v="21"/>
    <s v="CAJAMAG"/>
    <n v="435"/>
    <x v="91"/>
    <x v="95"/>
    <n v="18344222"/>
    <n v="16607803"/>
    <n v="18344222"/>
    <x v="0"/>
    <x v="6"/>
    <x v="13"/>
  </r>
  <r>
    <x v="21"/>
    <s v="CAJAMAG"/>
    <n v="440"/>
    <x v="92"/>
    <x v="96"/>
    <n v="0"/>
    <n v="0"/>
    <n v="0"/>
    <x v="0"/>
    <x v="6"/>
    <x v="13"/>
  </r>
  <r>
    <x v="21"/>
    <s v="CAJAMAG"/>
    <m/>
    <x v="93"/>
    <x v="97"/>
    <n v="18344222"/>
    <n v="16607803"/>
    <n v="18353799"/>
    <x v="1"/>
    <x v="1"/>
    <x v="1"/>
  </r>
  <r>
    <x v="21"/>
    <s v="CAJAMAG"/>
    <m/>
    <x v="94"/>
    <x v="98"/>
    <n v="72647739"/>
    <n v="63669102"/>
    <n v="79597791"/>
    <x v="1"/>
    <x v="1"/>
    <x v="1"/>
  </r>
  <r>
    <x v="21"/>
    <s v="CAJAMAG"/>
    <m/>
    <x v="55"/>
    <x v="99"/>
    <m/>
    <m/>
    <m/>
    <x v="1"/>
    <x v="1"/>
    <x v="1"/>
  </r>
  <r>
    <x v="21"/>
    <s v="CAJAMAG"/>
    <m/>
    <x v="55"/>
    <x v="100"/>
    <m/>
    <m/>
    <m/>
    <x v="1"/>
    <x v="1"/>
    <x v="1"/>
  </r>
  <r>
    <x v="21"/>
    <s v="CAJAMAG"/>
    <n v="445"/>
    <x v="95"/>
    <x v="101"/>
    <n v="2640762"/>
    <n v="2206560"/>
    <n v="3015692"/>
    <x v="2"/>
    <x v="7"/>
    <x v="14"/>
  </r>
  <r>
    <x v="21"/>
    <s v="CAJAMAG"/>
    <m/>
    <x v="95"/>
    <x v="102"/>
    <n v="2640762"/>
    <n v="2206560"/>
    <n v="3015692"/>
    <x v="1"/>
    <x v="1"/>
    <x v="1"/>
  </r>
  <r>
    <x v="22"/>
    <s v="COFREM"/>
    <n v="5"/>
    <x v="0"/>
    <x v="0"/>
    <n v="24200"/>
    <n v="34088"/>
    <n v="44619.345999999998"/>
    <x v="0"/>
    <x v="0"/>
    <x v="0"/>
  </r>
  <r>
    <x v="22"/>
    <s v="COFREM"/>
    <n v="10"/>
    <x v="1"/>
    <x v="1"/>
    <n v="2772581"/>
    <n v="2059878"/>
    <n v="4933439.9654999999"/>
    <x v="0"/>
    <x v="0"/>
    <x v="0"/>
  </r>
  <r>
    <x v="22"/>
    <s v="COFREM"/>
    <n v="15"/>
    <x v="2"/>
    <x v="2"/>
    <n v="0"/>
    <n v="0"/>
    <n v="0"/>
    <x v="0"/>
    <x v="0"/>
    <x v="0"/>
  </r>
  <r>
    <x v="22"/>
    <s v="COFREM"/>
    <n v="20"/>
    <x v="3"/>
    <x v="3"/>
    <n v="4462203"/>
    <n v="6426885"/>
    <n v="1702782.6129999999"/>
    <x v="0"/>
    <x v="0"/>
    <x v="0"/>
  </r>
  <r>
    <x v="22"/>
    <s v="COFREM"/>
    <m/>
    <x v="4"/>
    <x v="4"/>
    <n v="7258984"/>
    <n v="8520851"/>
    <n v="6680841.9244999997"/>
    <x v="1"/>
    <x v="1"/>
    <x v="1"/>
  </r>
  <r>
    <x v="22"/>
    <s v="COFREM"/>
    <n v="25"/>
    <x v="5"/>
    <x v="5"/>
    <n v="17152"/>
    <n v="14209"/>
    <n v="0"/>
    <x v="0"/>
    <x v="0"/>
    <x v="2"/>
  </r>
  <r>
    <x v="22"/>
    <s v="COFREM"/>
    <n v="30"/>
    <x v="6"/>
    <x v="6"/>
    <n v="6160521"/>
    <n v="5639425"/>
    <n v="17879.957999999999"/>
    <x v="0"/>
    <x v="0"/>
    <x v="2"/>
  </r>
  <r>
    <x v="22"/>
    <s v="COFREM"/>
    <n v="35"/>
    <x v="7"/>
    <x v="7"/>
    <n v="0"/>
    <n v="0"/>
    <n v="0"/>
    <x v="0"/>
    <x v="0"/>
    <x v="2"/>
  </r>
  <r>
    <x v="22"/>
    <s v="COFREM"/>
    <n v="40"/>
    <x v="8"/>
    <x v="8"/>
    <n v="0"/>
    <n v="0"/>
    <n v="4090000"/>
    <x v="0"/>
    <x v="0"/>
    <x v="2"/>
  </r>
  <r>
    <x v="22"/>
    <s v="COFREM"/>
    <n v="45"/>
    <x v="9"/>
    <x v="9"/>
    <n v="0"/>
    <n v="0"/>
    <n v="0"/>
    <x v="0"/>
    <x v="0"/>
    <x v="2"/>
  </r>
  <r>
    <x v="22"/>
    <s v="COFREM"/>
    <n v="50"/>
    <x v="10"/>
    <x v="10"/>
    <n v="0"/>
    <n v="0"/>
    <n v="0"/>
    <x v="0"/>
    <x v="0"/>
    <x v="2"/>
  </r>
  <r>
    <x v="22"/>
    <s v="COFREM"/>
    <n v="55"/>
    <x v="11"/>
    <x v="11"/>
    <n v="0"/>
    <n v="0"/>
    <n v="0"/>
    <x v="0"/>
    <x v="0"/>
    <x v="2"/>
  </r>
  <r>
    <x v="22"/>
    <s v="COFREM"/>
    <n v="60"/>
    <x v="12"/>
    <x v="12"/>
    <n v="0"/>
    <n v="0"/>
    <n v="0"/>
    <x v="0"/>
    <x v="0"/>
    <x v="2"/>
  </r>
  <r>
    <x v="22"/>
    <s v="COFREM"/>
    <n v="65"/>
    <x v="13"/>
    <x v="13"/>
    <n v="531377"/>
    <n v="400000"/>
    <n v="540000"/>
    <x v="0"/>
    <x v="0"/>
    <x v="2"/>
  </r>
  <r>
    <x v="22"/>
    <s v="COFREM"/>
    <n v="70"/>
    <x v="14"/>
    <x v="14"/>
    <n v="0"/>
    <n v="0"/>
    <n v="0"/>
    <x v="0"/>
    <x v="0"/>
    <x v="2"/>
  </r>
  <r>
    <x v="22"/>
    <s v="COFREM"/>
    <n v="75"/>
    <x v="15"/>
    <x v="15"/>
    <n v="0"/>
    <n v="0"/>
    <n v="0"/>
    <x v="0"/>
    <x v="0"/>
    <x v="2"/>
  </r>
  <r>
    <x v="22"/>
    <s v="COFREM"/>
    <n v="80"/>
    <x v="16"/>
    <x v="16"/>
    <n v="0"/>
    <n v="0"/>
    <n v="0"/>
    <x v="0"/>
    <x v="0"/>
    <x v="2"/>
  </r>
  <r>
    <x v="22"/>
    <s v="COFREM"/>
    <m/>
    <x v="17"/>
    <x v="17"/>
    <n v="6709050"/>
    <n v="6053634"/>
    <n v="4647879.9580000006"/>
    <x v="1"/>
    <x v="1"/>
    <x v="1"/>
  </r>
  <r>
    <x v="22"/>
    <s v="COFREM"/>
    <n v="85"/>
    <x v="18"/>
    <x v="18"/>
    <n v="0"/>
    <n v="0"/>
    <n v="0"/>
    <x v="0"/>
    <x v="0"/>
    <x v="3"/>
  </r>
  <r>
    <x v="22"/>
    <s v="COFREM"/>
    <n v="90"/>
    <x v="19"/>
    <x v="19"/>
    <n v="763850"/>
    <n v="609663"/>
    <n v="1179534.23881"/>
    <x v="0"/>
    <x v="0"/>
    <x v="3"/>
  </r>
  <r>
    <x v="22"/>
    <s v="COFREM"/>
    <n v="95"/>
    <x v="20"/>
    <x v="20"/>
    <n v="0"/>
    <n v="0"/>
    <n v="0"/>
    <x v="0"/>
    <x v="0"/>
    <x v="3"/>
  </r>
  <r>
    <x v="22"/>
    <s v="COFREM"/>
    <n v="100"/>
    <x v="21"/>
    <x v="21"/>
    <n v="10183278"/>
    <n v="7427873"/>
    <n v="14132376.14758"/>
    <x v="0"/>
    <x v="0"/>
    <x v="3"/>
  </r>
  <r>
    <x v="22"/>
    <s v="COFREM"/>
    <n v="105"/>
    <x v="22"/>
    <x v="22"/>
    <n v="0"/>
    <n v="0"/>
    <n v="0"/>
    <x v="0"/>
    <x v="0"/>
    <x v="3"/>
  </r>
  <r>
    <x v="22"/>
    <s v="COFREM"/>
    <n v="110"/>
    <x v="23"/>
    <x v="23"/>
    <n v="1444081"/>
    <n v="1007675"/>
    <n v="1174321.6550199999"/>
    <x v="0"/>
    <x v="0"/>
    <x v="3"/>
  </r>
  <r>
    <x v="22"/>
    <s v="COFREM"/>
    <n v="115"/>
    <x v="24"/>
    <x v="24"/>
    <n v="142238"/>
    <n v="152238"/>
    <n v="152238.45887"/>
    <x v="0"/>
    <x v="0"/>
    <x v="3"/>
  </r>
  <r>
    <x v="22"/>
    <s v="COFREM"/>
    <n v="120"/>
    <x v="25"/>
    <x v="25"/>
    <n v="0"/>
    <n v="0"/>
    <n v="0"/>
    <x v="0"/>
    <x v="0"/>
    <x v="3"/>
  </r>
  <r>
    <x v="22"/>
    <s v="COFREM"/>
    <n v="125"/>
    <x v="26"/>
    <x v="26"/>
    <n v="186051"/>
    <n v="155691"/>
    <n v="17415.219670000002"/>
    <x v="0"/>
    <x v="0"/>
    <x v="3"/>
  </r>
  <r>
    <x v="22"/>
    <s v="COFREM"/>
    <n v="130"/>
    <x v="27"/>
    <x v="27"/>
    <n v="0"/>
    <n v="0"/>
    <n v="0"/>
    <x v="0"/>
    <x v="0"/>
    <x v="3"/>
  </r>
  <r>
    <x v="22"/>
    <s v="COFREM"/>
    <n v="135"/>
    <x v="28"/>
    <x v="28"/>
    <n v="23385"/>
    <n v="29707"/>
    <n v="24048.211340000002"/>
    <x v="0"/>
    <x v="0"/>
    <x v="3"/>
  </r>
  <r>
    <x v="22"/>
    <s v="COFREM"/>
    <n v="140"/>
    <x v="29"/>
    <x v="29"/>
    <n v="0"/>
    <n v="0"/>
    <n v="3549.2489999999998"/>
    <x v="0"/>
    <x v="0"/>
    <x v="3"/>
  </r>
  <r>
    <x v="22"/>
    <s v="COFREM"/>
    <n v="145"/>
    <x v="30"/>
    <x v="30"/>
    <n v="1060547"/>
    <n v="474636"/>
    <n v="137338.89456000007"/>
    <x v="0"/>
    <x v="0"/>
    <x v="3"/>
  </r>
  <r>
    <x v="22"/>
    <s v="COFREM"/>
    <n v="150"/>
    <x v="31"/>
    <x v="31"/>
    <n v="51938"/>
    <n v="50300"/>
    <n v="0"/>
    <x v="0"/>
    <x v="0"/>
    <x v="3"/>
  </r>
  <r>
    <x v="22"/>
    <s v="COFREM"/>
    <n v="155"/>
    <x v="32"/>
    <x v="32"/>
    <n v="665601"/>
    <n v="658727"/>
    <n v="203787.66699999999"/>
    <x v="0"/>
    <x v="0"/>
    <x v="3"/>
  </r>
  <r>
    <x v="22"/>
    <s v="COFREM"/>
    <n v="160"/>
    <x v="33"/>
    <x v="33"/>
    <n v="194124"/>
    <n v="190931"/>
    <n v="211774.07292999999"/>
    <x v="0"/>
    <x v="0"/>
    <x v="3"/>
  </r>
  <r>
    <x v="22"/>
    <s v="COFREM"/>
    <n v="165"/>
    <x v="34"/>
    <x v="34"/>
    <n v="-927812"/>
    <n v="-953092"/>
    <n v="-1038118.3781900001"/>
    <x v="0"/>
    <x v="0"/>
    <x v="3"/>
  </r>
  <r>
    <x v="22"/>
    <s v="COFREM"/>
    <m/>
    <x v="35"/>
    <x v="35"/>
    <n v="13787281"/>
    <n v="9804349"/>
    <n v="16198265.436590001"/>
    <x v="1"/>
    <x v="1"/>
    <x v="1"/>
  </r>
  <r>
    <x v="22"/>
    <s v="COFREM"/>
    <n v="170"/>
    <x v="36"/>
    <x v="36"/>
    <n v="0"/>
    <n v="0"/>
    <n v="0"/>
    <x v="0"/>
    <x v="0"/>
    <x v="4"/>
  </r>
  <r>
    <x v="22"/>
    <s v="COFREM"/>
    <n v="175"/>
    <x v="37"/>
    <x v="37"/>
    <n v="0"/>
    <n v="0"/>
    <n v="0"/>
    <x v="0"/>
    <x v="0"/>
    <x v="4"/>
  </r>
  <r>
    <x v="22"/>
    <s v="COFREM"/>
    <n v="180"/>
    <x v="38"/>
    <x v="38"/>
    <n v="0"/>
    <n v="0"/>
    <n v="0"/>
    <x v="0"/>
    <x v="0"/>
    <x v="4"/>
  </r>
  <r>
    <x v="22"/>
    <s v="COFREM"/>
    <n v="185"/>
    <x v="39"/>
    <x v="39"/>
    <n v="0"/>
    <n v="0"/>
    <n v="0"/>
    <x v="0"/>
    <x v="0"/>
    <x v="4"/>
  </r>
  <r>
    <x v="22"/>
    <s v="COFREM"/>
    <n v="190"/>
    <x v="40"/>
    <x v="40"/>
    <n v="0"/>
    <n v="0"/>
    <n v="0"/>
    <x v="0"/>
    <x v="0"/>
    <x v="4"/>
  </r>
  <r>
    <x v="22"/>
    <s v="COFREM"/>
    <n v="195"/>
    <x v="41"/>
    <x v="41"/>
    <n v="0"/>
    <n v="0"/>
    <n v="0"/>
    <x v="0"/>
    <x v="0"/>
    <x v="4"/>
  </r>
  <r>
    <x v="22"/>
    <s v="COFREM"/>
    <n v="200"/>
    <x v="42"/>
    <x v="42"/>
    <n v="0"/>
    <n v="0"/>
    <n v="0"/>
    <x v="0"/>
    <x v="0"/>
    <x v="4"/>
  </r>
  <r>
    <x v="22"/>
    <s v="COFREM"/>
    <n v="205"/>
    <x v="43"/>
    <x v="43"/>
    <n v="0"/>
    <n v="0"/>
    <n v="0"/>
    <x v="0"/>
    <x v="0"/>
    <x v="4"/>
  </r>
  <r>
    <x v="22"/>
    <s v="COFREM"/>
    <n v="210"/>
    <x v="44"/>
    <x v="44"/>
    <n v="0"/>
    <n v="0"/>
    <n v="0"/>
    <x v="0"/>
    <x v="0"/>
    <x v="4"/>
  </r>
  <r>
    <x v="22"/>
    <s v="COFREM"/>
    <n v="215"/>
    <x v="45"/>
    <x v="45"/>
    <n v="59266"/>
    <n v="89170"/>
    <n v="41052.272810000002"/>
    <x v="0"/>
    <x v="0"/>
    <x v="4"/>
  </r>
  <r>
    <x v="22"/>
    <s v="COFREM"/>
    <n v="220"/>
    <x v="46"/>
    <x v="46"/>
    <n v="0"/>
    <n v="0"/>
    <n v="0"/>
    <x v="0"/>
    <x v="0"/>
    <x v="4"/>
  </r>
  <r>
    <x v="22"/>
    <s v="COFREM"/>
    <n v="225"/>
    <x v="47"/>
    <x v="47"/>
    <n v="900"/>
    <n v="0"/>
    <n v="0"/>
    <x v="0"/>
    <x v="0"/>
    <x v="4"/>
  </r>
  <r>
    <x v="22"/>
    <s v="COFREM"/>
    <n v="230"/>
    <x v="48"/>
    <x v="48"/>
    <n v="0"/>
    <n v="0"/>
    <n v="0"/>
    <x v="0"/>
    <x v="0"/>
    <x v="4"/>
  </r>
  <r>
    <x v="22"/>
    <s v="COFREM"/>
    <n v="235"/>
    <x v="49"/>
    <x v="16"/>
    <n v="0"/>
    <n v="0"/>
    <n v="0"/>
    <x v="0"/>
    <x v="0"/>
    <x v="4"/>
  </r>
  <r>
    <x v="22"/>
    <s v="COFREM"/>
    <m/>
    <x v="50"/>
    <x v="49"/>
    <n v="60166"/>
    <n v="89170"/>
    <n v="41052.272810000002"/>
    <x v="1"/>
    <x v="1"/>
    <x v="1"/>
  </r>
  <r>
    <x v="22"/>
    <s v="COFREM"/>
    <n v="240"/>
    <x v="51"/>
    <x v="50"/>
    <n v="84585"/>
    <n v="64820"/>
    <n v="98821.222680000006"/>
    <x v="0"/>
    <x v="0"/>
    <x v="5"/>
  </r>
  <r>
    <x v="22"/>
    <s v="COFREM"/>
    <n v="245"/>
    <x v="52"/>
    <x v="51"/>
    <n v="0"/>
    <n v="0"/>
    <n v="0"/>
    <x v="0"/>
    <x v="0"/>
    <x v="6"/>
  </r>
  <r>
    <x v="22"/>
    <s v="COFREM"/>
    <n v="250"/>
    <x v="53"/>
    <x v="52"/>
    <n v="0"/>
    <n v="0"/>
    <n v="0"/>
    <x v="0"/>
    <x v="0"/>
    <x v="6"/>
  </r>
  <r>
    <x v="22"/>
    <s v="COFREM"/>
    <n v="251"/>
    <x v="54"/>
    <x v="53"/>
    <n v="0"/>
    <n v="0"/>
    <n v="717070.48300000001"/>
    <x v="0"/>
    <x v="0"/>
    <x v="7"/>
  </r>
  <r>
    <x v="22"/>
    <s v="COFREM"/>
    <m/>
    <x v="55"/>
    <x v="54"/>
    <n v="27900066"/>
    <n v="24532824"/>
    <n v="27666860.814580001"/>
    <x v="1"/>
    <x v="1"/>
    <x v="1"/>
  </r>
  <r>
    <x v="22"/>
    <s v="COFREM"/>
    <m/>
    <x v="55"/>
    <x v="55"/>
    <m/>
    <m/>
    <m/>
    <x v="1"/>
    <x v="1"/>
    <x v="1"/>
  </r>
  <r>
    <x v="22"/>
    <s v="COFREM"/>
    <m/>
    <x v="55"/>
    <x v="56"/>
    <m/>
    <m/>
    <m/>
    <x v="1"/>
    <x v="1"/>
    <x v="1"/>
  </r>
  <r>
    <x v="22"/>
    <s v="COFREM"/>
    <n v="255"/>
    <x v="56"/>
    <x v="44"/>
    <n v="1670213"/>
    <n v="1670213"/>
    <n v="1670212.8777000001"/>
    <x v="0"/>
    <x v="2"/>
    <x v="8"/>
  </r>
  <r>
    <x v="22"/>
    <s v="COFREM"/>
    <n v="260"/>
    <x v="57"/>
    <x v="57"/>
    <n v="2612503"/>
    <n v="3909643"/>
    <n v="322608.24699999997"/>
    <x v="0"/>
    <x v="2"/>
    <x v="8"/>
  </r>
  <r>
    <x v="22"/>
    <s v="COFREM"/>
    <n v="265"/>
    <x v="58"/>
    <x v="58"/>
    <n v="0"/>
    <n v="0"/>
    <n v="0"/>
    <x v="0"/>
    <x v="2"/>
    <x v="8"/>
  </r>
  <r>
    <x v="22"/>
    <s v="COFREM"/>
    <m/>
    <x v="55"/>
    <x v="59"/>
    <n v="4282716"/>
    <n v="5579856"/>
    <n v="1992821.1247"/>
    <x v="1"/>
    <x v="1"/>
    <x v="1"/>
  </r>
  <r>
    <x v="22"/>
    <s v="COFREM"/>
    <n v="270"/>
    <x v="59"/>
    <x v="60"/>
    <n v="29821237"/>
    <n v="23914618"/>
    <n v="34050318.770649999"/>
    <x v="0"/>
    <x v="2"/>
    <x v="9"/>
  </r>
  <r>
    <x v="22"/>
    <s v="COFREM"/>
    <n v="275"/>
    <x v="60"/>
    <x v="61"/>
    <n v="3204198"/>
    <n v="3221202"/>
    <n v="3403797.1083800001"/>
    <x v="0"/>
    <x v="2"/>
    <x v="9"/>
  </r>
  <r>
    <x v="22"/>
    <s v="COFREM"/>
    <n v="280"/>
    <x v="61"/>
    <x v="62"/>
    <n v="4405623"/>
    <n v="3468190"/>
    <n v="5268844.0223500002"/>
    <x v="0"/>
    <x v="2"/>
    <x v="9"/>
  </r>
  <r>
    <x v="22"/>
    <s v="COFREM"/>
    <n v="285"/>
    <x v="62"/>
    <x v="63"/>
    <n v="4254423"/>
    <n v="3972791"/>
    <n v="4469679.9087100001"/>
    <x v="0"/>
    <x v="2"/>
    <x v="9"/>
  </r>
  <r>
    <x v="22"/>
    <s v="COFREM"/>
    <n v="290"/>
    <x v="63"/>
    <x v="64"/>
    <n v="3679"/>
    <n v="737745"/>
    <n v="3679.1764399999997"/>
    <x v="0"/>
    <x v="2"/>
    <x v="9"/>
  </r>
  <r>
    <x v="22"/>
    <s v="COFREM"/>
    <n v="295"/>
    <x v="64"/>
    <x v="65"/>
    <n v="19970"/>
    <n v="19970"/>
    <n v="19970.009999999998"/>
    <x v="0"/>
    <x v="2"/>
    <x v="9"/>
  </r>
  <r>
    <x v="22"/>
    <s v="COFREM"/>
    <n v="300"/>
    <x v="65"/>
    <x v="66"/>
    <n v="805003"/>
    <n v="673923"/>
    <n v="904986.33444000001"/>
    <x v="0"/>
    <x v="2"/>
    <x v="9"/>
  </r>
  <r>
    <x v="22"/>
    <s v="COFREM"/>
    <n v="305"/>
    <x v="66"/>
    <x v="67"/>
    <n v="0"/>
    <n v="0"/>
    <n v="0"/>
    <x v="0"/>
    <x v="2"/>
    <x v="9"/>
  </r>
  <r>
    <x v="22"/>
    <s v="COFREM"/>
    <n v="310"/>
    <x v="67"/>
    <x v="68"/>
    <n v="0"/>
    <n v="0"/>
    <n v="0"/>
    <x v="0"/>
    <x v="2"/>
    <x v="9"/>
  </r>
  <r>
    <x v="22"/>
    <s v="COFREM"/>
    <n v="315"/>
    <x v="68"/>
    <x v="69"/>
    <n v="0"/>
    <n v="0"/>
    <n v="0"/>
    <x v="0"/>
    <x v="2"/>
    <x v="9"/>
  </r>
  <r>
    <x v="22"/>
    <s v="COFREM"/>
    <n v="320"/>
    <x v="69"/>
    <x v="43"/>
    <n v="51650"/>
    <n v="29000"/>
    <n v="51650"/>
    <x v="0"/>
    <x v="2"/>
    <x v="9"/>
  </r>
  <r>
    <x v="22"/>
    <s v="COFREM"/>
    <n v="325"/>
    <x v="70"/>
    <x v="70"/>
    <n v="0"/>
    <n v="0"/>
    <n v="37630.080130000002"/>
    <x v="0"/>
    <x v="2"/>
    <x v="9"/>
  </r>
  <r>
    <x v="22"/>
    <s v="COFREM"/>
    <n v="330"/>
    <x v="71"/>
    <x v="71"/>
    <n v="-13726201"/>
    <n v="-12605695"/>
    <n v="-17257822.30421"/>
    <x v="0"/>
    <x v="2"/>
    <x v="9"/>
  </r>
  <r>
    <x v="22"/>
    <s v="COFREM"/>
    <n v="335"/>
    <x v="72"/>
    <x v="72"/>
    <n v="-9667"/>
    <n v="0"/>
    <n v="-26883.333480000001"/>
    <x v="0"/>
    <x v="2"/>
    <x v="9"/>
  </r>
  <r>
    <x v="22"/>
    <s v="COFREM"/>
    <n v="340"/>
    <x v="73"/>
    <x v="16"/>
    <n v="0"/>
    <n v="0"/>
    <n v="0"/>
    <x v="0"/>
    <x v="2"/>
    <x v="9"/>
  </r>
  <r>
    <x v="22"/>
    <s v="COFREM"/>
    <m/>
    <x v="55"/>
    <x v="73"/>
    <n v="28829915"/>
    <n v="23431744"/>
    <n v="30925849.77341"/>
    <x v="1"/>
    <x v="1"/>
    <x v="1"/>
  </r>
  <r>
    <x v="22"/>
    <s v="COFREM"/>
    <m/>
    <x v="74"/>
    <x v="74"/>
    <n v="33112631"/>
    <n v="29011600"/>
    <n v="32918670.898109999"/>
    <x v="1"/>
    <x v="1"/>
    <x v="1"/>
  </r>
  <r>
    <x v="22"/>
    <s v="COFREM"/>
    <n v="345"/>
    <x v="75"/>
    <x v="75"/>
    <n v="0"/>
    <n v="0"/>
    <n v="0"/>
    <x v="0"/>
    <x v="3"/>
    <x v="10"/>
  </r>
  <r>
    <x v="22"/>
    <s v="COFREM"/>
    <n v="350"/>
    <x v="76"/>
    <x v="76"/>
    <n v="0"/>
    <n v="0"/>
    <n v="0"/>
    <x v="0"/>
    <x v="3"/>
    <x v="10"/>
  </r>
  <r>
    <x v="22"/>
    <s v="COFREM"/>
    <n v="355"/>
    <x v="77"/>
    <x v="77"/>
    <n v="0"/>
    <n v="0"/>
    <n v="0"/>
    <x v="0"/>
    <x v="3"/>
    <x v="10"/>
  </r>
  <r>
    <x v="22"/>
    <s v="COFREM"/>
    <n v="360"/>
    <x v="78"/>
    <x v="78"/>
    <n v="0"/>
    <n v="0"/>
    <n v="0"/>
    <x v="0"/>
    <x v="3"/>
    <x v="10"/>
  </r>
  <r>
    <x v="22"/>
    <s v="COFREM"/>
    <n v="365"/>
    <x v="79"/>
    <x v="79"/>
    <n v="43329"/>
    <n v="0"/>
    <n v="2289089"/>
    <x v="0"/>
    <x v="3"/>
    <x v="10"/>
  </r>
  <r>
    <x v="22"/>
    <s v="COFREM"/>
    <n v="370"/>
    <x v="80"/>
    <x v="80"/>
    <n v="0"/>
    <n v="0"/>
    <n v="0"/>
    <x v="0"/>
    <x v="3"/>
    <x v="10"/>
  </r>
  <r>
    <x v="22"/>
    <s v="COFREM"/>
    <n v="375"/>
    <x v="81"/>
    <x v="72"/>
    <n v="-4814"/>
    <n v="0"/>
    <n v="-325078.96732"/>
    <x v="0"/>
    <x v="3"/>
    <x v="10"/>
  </r>
  <r>
    <x v="22"/>
    <s v="COFREM"/>
    <m/>
    <x v="82"/>
    <x v="81"/>
    <n v="38515"/>
    <n v="0"/>
    <n v="1964010.0326799999"/>
    <x v="1"/>
    <x v="1"/>
    <x v="1"/>
  </r>
  <r>
    <x v="22"/>
    <s v="COFREM"/>
    <n v="380"/>
    <x v="51"/>
    <x v="82"/>
    <n v="0"/>
    <n v="0"/>
    <n v="0"/>
    <x v="0"/>
    <x v="4"/>
    <x v="11"/>
  </r>
  <r>
    <x v="22"/>
    <s v="COFREM"/>
    <n v="385"/>
    <x v="83"/>
    <x v="83"/>
    <n v="266457"/>
    <n v="541484"/>
    <n v="153643.3456"/>
    <x v="0"/>
    <x v="4"/>
    <x v="11"/>
  </r>
  <r>
    <x v="22"/>
    <s v="COFREM"/>
    <n v="390"/>
    <x v="84"/>
    <x v="84"/>
    <n v="0"/>
    <n v="0"/>
    <n v="0"/>
    <x v="0"/>
    <x v="4"/>
    <x v="11"/>
  </r>
  <r>
    <x v="22"/>
    <s v="COFREM"/>
    <m/>
    <x v="85"/>
    <x v="85"/>
    <n v="266457"/>
    <n v="541484"/>
    <n v="153643.3456"/>
    <x v="1"/>
    <x v="1"/>
    <x v="1"/>
  </r>
  <r>
    <x v="22"/>
    <s v="COFREM"/>
    <n v="395"/>
    <x v="86"/>
    <x v="86"/>
    <n v="542211"/>
    <n v="496597"/>
    <n v="560454.70791"/>
    <x v="0"/>
    <x v="5"/>
    <x v="12"/>
  </r>
  <r>
    <x v="22"/>
    <s v="COFREM"/>
    <n v="400"/>
    <x v="52"/>
    <x v="87"/>
    <n v="20798164"/>
    <n v="11662506"/>
    <n v="29353077.780560002"/>
    <x v="0"/>
    <x v="5"/>
    <x v="12"/>
  </r>
  <r>
    <x v="22"/>
    <s v="COFREM"/>
    <n v="405"/>
    <x v="53"/>
    <x v="52"/>
    <n v="3205003"/>
    <n v="2113961"/>
    <n v="2702450.32546"/>
    <x v="0"/>
    <x v="5"/>
    <x v="12"/>
  </r>
  <r>
    <x v="22"/>
    <s v="COFREM"/>
    <n v="406"/>
    <x v="54"/>
    <x v="53"/>
    <n v="0"/>
    <n v="0"/>
    <n v="717070.48300000001"/>
    <x v="0"/>
    <x v="5"/>
    <x v="12"/>
  </r>
  <r>
    <x v="22"/>
    <s v="COFREM"/>
    <n v="410"/>
    <x v="17"/>
    <x v="88"/>
    <n v="0"/>
    <n v="0"/>
    <n v="0"/>
    <x v="0"/>
    <x v="5"/>
    <x v="12"/>
  </r>
  <r>
    <x v="22"/>
    <s v="COFREM"/>
    <n v="415"/>
    <x v="35"/>
    <x v="89"/>
    <n v="31669"/>
    <n v="163042"/>
    <n v="1244478.5246299999"/>
    <x v="0"/>
    <x v="5"/>
    <x v="12"/>
  </r>
  <r>
    <x v="22"/>
    <s v="COFREM"/>
    <n v="420"/>
    <x v="87"/>
    <x v="90"/>
    <n v="15402"/>
    <n v="15402"/>
    <n v="15401.735000000001"/>
    <x v="0"/>
    <x v="5"/>
    <x v="12"/>
  </r>
  <r>
    <x v="22"/>
    <s v="COFREM"/>
    <n v="425"/>
    <x v="88"/>
    <x v="91"/>
    <n v="-368572"/>
    <n v="-284493"/>
    <n v="-471531.46620999998"/>
    <x v="0"/>
    <x v="5"/>
    <x v="12"/>
  </r>
  <r>
    <x v="22"/>
    <s v="COFREM"/>
    <m/>
    <x v="89"/>
    <x v="92"/>
    <n v="24223877"/>
    <n v="14167015"/>
    <n v="34121402.090350002"/>
    <x v="1"/>
    <x v="1"/>
    <x v="1"/>
  </r>
  <r>
    <x v="22"/>
    <s v="COFREM"/>
    <m/>
    <x v="55"/>
    <x v="93"/>
    <m/>
    <m/>
    <m/>
    <x v="1"/>
    <x v="1"/>
    <x v="1"/>
  </r>
  <r>
    <x v="22"/>
    <s v="COFREM"/>
    <n v="430"/>
    <x v="90"/>
    <x v="94"/>
    <n v="0"/>
    <n v="0"/>
    <n v="0"/>
    <x v="0"/>
    <x v="6"/>
    <x v="13"/>
  </r>
  <r>
    <x v="22"/>
    <s v="COFREM"/>
    <n v="435"/>
    <x v="91"/>
    <x v="95"/>
    <n v="26695017"/>
    <n v="26695017"/>
    <n v="26695016.588720001"/>
    <x v="0"/>
    <x v="6"/>
    <x v="13"/>
  </r>
  <r>
    <x v="22"/>
    <s v="COFREM"/>
    <n v="440"/>
    <x v="92"/>
    <x v="96"/>
    <n v="0"/>
    <n v="0"/>
    <n v="0"/>
    <x v="0"/>
    <x v="6"/>
    <x v="13"/>
  </r>
  <r>
    <x v="22"/>
    <s v="COFREM"/>
    <m/>
    <x v="93"/>
    <x v="97"/>
    <n v="26695017"/>
    <n v="26695017"/>
    <n v="26695016.588720001"/>
    <x v="1"/>
    <x v="1"/>
    <x v="1"/>
  </r>
  <r>
    <x v="22"/>
    <s v="COFREM"/>
    <m/>
    <x v="94"/>
    <x v="98"/>
    <n v="112236563"/>
    <n v="94947940"/>
    <n v="123519603.77004001"/>
    <x v="1"/>
    <x v="1"/>
    <x v="1"/>
  </r>
  <r>
    <x v="22"/>
    <s v="COFREM"/>
    <m/>
    <x v="55"/>
    <x v="99"/>
    <m/>
    <m/>
    <m/>
    <x v="1"/>
    <x v="1"/>
    <x v="1"/>
  </r>
  <r>
    <x v="22"/>
    <s v="COFREM"/>
    <m/>
    <x v="55"/>
    <x v="100"/>
    <m/>
    <m/>
    <m/>
    <x v="1"/>
    <x v="1"/>
    <x v="1"/>
  </r>
  <r>
    <x v="22"/>
    <s v="COFREM"/>
    <n v="445"/>
    <x v="95"/>
    <x v="101"/>
    <n v="72337"/>
    <n v="2100265"/>
    <n v="71177.040999999997"/>
    <x v="2"/>
    <x v="7"/>
    <x v="14"/>
  </r>
  <r>
    <x v="22"/>
    <s v="COFREM"/>
    <m/>
    <x v="95"/>
    <x v="102"/>
    <n v="72337"/>
    <n v="2100265"/>
    <n v="71177.040999999997"/>
    <x v="1"/>
    <x v="1"/>
    <x v="1"/>
  </r>
  <r>
    <x v="23"/>
    <s v="COMFAMILIAR NARIÑO"/>
    <n v="5"/>
    <x v="0"/>
    <x v="0"/>
    <n v="54125"/>
    <n v="224743"/>
    <n v="29754"/>
    <x v="0"/>
    <x v="0"/>
    <x v="0"/>
  </r>
  <r>
    <x v="23"/>
    <s v="COMFAMILIAR NARIÑO"/>
    <n v="10"/>
    <x v="1"/>
    <x v="1"/>
    <n v="9639646"/>
    <n v="4468532"/>
    <n v="18542283"/>
    <x v="0"/>
    <x v="0"/>
    <x v="0"/>
  </r>
  <r>
    <x v="23"/>
    <s v="COMFAMILIAR NARIÑO"/>
    <n v="15"/>
    <x v="2"/>
    <x v="2"/>
    <n v="0"/>
    <n v="0"/>
    <n v="0"/>
    <x v="0"/>
    <x v="0"/>
    <x v="0"/>
  </r>
  <r>
    <x v="23"/>
    <s v="COMFAMILIAR NARIÑO"/>
    <n v="20"/>
    <x v="3"/>
    <x v="3"/>
    <n v="8051256"/>
    <n v="3460227"/>
    <n v="2348045"/>
    <x v="0"/>
    <x v="0"/>
    <x v="0"/>
  </r>
  <r>
    <x v="23"/>
    <s v="COMFAMILIAR NARIÑO"/>
    <m/>
    <x v="4"/>
    <x v="4"/>
    <n v="17745027"/>
    <n v="8153502"/>
    <n v="20920082"/>
    <x v="1"/>
    <x v="1"/>
    <x v="1"/>
  </r>
  <r>
    <x v="23"/>
    <s v="COMFAMILIAR NARIÑO"/>
    <n v="25"/>
    <x v="5"/>
    <x v="5"/>
    <n v="0"/>
    <n v="0"/>
    <n v="0"/>
    <x v="0"/>
    <x v="0"/>
    <x v="2"/>
  </r>
  <r>
    <x v="23"/>
    <s v="COMFAMILIAR NARIÑO"/>
    <n v="30"/>
    <x v="6"/>
    <x v="6"/>
    <n v="0"/>
    <n v="0"/>
    <n v="0"/>
    <x v="0"/>
    <x v="0"/>
    <x v="2"/>
  </r>
  <r>
    <x v="23"/>
    <s v="COMFAMILIAR NARIÑO"/>
    <n v="35"/>
    <x v="7"/>
    <x v="7"/>
    <n v="0"/>
    <n v="0"/>
    <n v="0"/>
    <x v="0"/>
    <x v="0"/>
    <x v="2"/>
  </r>
  <r>
    <x v="23"/>
    <s v="COMFAMILIAR NARIÑO"/>
    <n v="40"/>
    <x v="8"/>
    <x v="8"/>
    <n v="3428712"/>
    <n v="5325799"/>
    <n v="443664"/>
    <x v="0"/>
    <x v="0"/>
    <x v="2"/>
  </r>
  <r>
    <x v="23"/>
    <s v="COMFAMILIAR NARIÑO"/>
    <n v="45"/>
    <x v="9"/>
    <x v="9"/>
    <n v="0"/>
    <n v="0"/>
    <n v="0"/>
    <x v="0"/>
    <x v="0"/>
    <x v="2"/>
  </r>
  <r>
    <x v="23"/>
    <s v="COMFAMILIAR NARIÑO"/>
    <n v="50"/>
    <x v="10"/>
    <x v="10"/>
    <n v="0"/>
    <n v="0"/>
    <n v="0"/>
    <x v="0"/>
    <x v="0"/>
    <x v="2"/>
  </r>
  <r>
    <x v="23"/>
    <s v="COMFAMILIAR NARIÑO"/>
    <n v="55"/>
    <x v="11"/>
    <x v="11"/>
    <n v="70305"/>
    <n v="612269"/>
    <n v="86492"/>
    <x v="0"/>
    <x v="0"/>
    <x v="2"/>
  </r>
  <r>
    <x v="23"/>
    <s v="COMFAMILIAR NARIÑO"/>
    <n v="60"/>
    <x v="12"/>
    <x v="12"/>
    <n v="0"/>
    <n v="0"/>
    <n v="0"/>
    <x v="0"/>
    <x v="0"/>
    <x v="2"/>
  </r>
  <r>
    <x v="23"/>
    <s v="COMFAMILIAR NARIÑO"/>
    <n v="65"/>
    <x v="13"/>
    <x v="13"/>
    <n v="393318"/>
    <n v="371404"/>
    <n v="412314"/>
    <x v="0"/>
    <x v="0"/>
    <x v="2"/>
  </r>
  <r>
    <x v="23"/>
    <s v="COMFAMILIAR NARIÑO"/>
    <n v="70"/>
    <x v="14"/>
    <x v="14"/>
    <n v="0"/>
    <n v="0"/>
    <n v="0"/>
    <x v="0"/>
    <x v="0"/>
    <x v="2"/>
  </r>
  <r>
    <x v="23"/>
    <s v="COMFAMILIAR NARIÑO"/>
    <n v="75"/>
    <x v="15"/>
    <x v="15"/>
    <n v="500000"/>
    <n v="700000"/>
    <n v="1000000"/>
    <x v="0"/>
    <x v="0"/>
    <x v="2"/>
  </r>
  <r>
    <x v="23"/>
    <s v="COMFAMILIAR NARIÑO"/>
    <n v="80"/>
    <x v="16"/>
    <x v="16"/>
    <n v="0"/>
    <n v="0"/>
    <n v="0"/>
    <x v="0"/>
    <x v="0"/>
    <x v="2"/>
  </r>
  <r>
    <x v="23"/>
    <s v="COMFAMILIAR NARIÑO"/>
    <m/>
    <x v="17"/>
    <x v="17"/>
    <n v="4392335"/>
    <n v="7009472"/>
    <n v="1942470"/>
    <x v="1"/>
    <x v="1"/>
    <x v="1"/>
  </r>
  <r>
    <x v="23"/>
    <s v="COMFAMILIAR NARIÑO"/>
    <n v="85"/>
    <x v="18"/>
    <x v="18"/>
    <n v="4453760"/>
    <n v="3944589"/>
    <n v="3671629"/>
    <x v="0"/>
    <x v="0"/>
    <x v="3"/>
  </r>
  <r>
    <x v="23"/>
    <s v="COMFAMILIAR NARIÑO"/>
    <n v="90"/>
    <x v="19"/>
    <x v="19"/>
    <n v="5891138"/>
    <n v="2122122"/>
    <n v="4379645"/>
    <x v="0"/>
    <x v="0"/>
    <x v="3"/>
  </r>
  <r>
    <x v="23"/>
    <s v="COMFAMILIAR NARIÑO"/>
    <n v="95"/>
    <x v="20"/>
    <x v="20"/>
    <n v="2021369"/>
    <n v="1879882"/>
    <n v="6367918"/>
    <x v="0"/>
    <x v="0"/>
    <x v="3"/>
  </r>
  <r>
    <x v="23"/>
    <s v="COMFAMILIAR NARIÑO"/>
    <n v="100"/>
    <x v="21"/>
    <x v="21"/>
    <n v="4615475"/>
    <n v="5809939"/>
    <n v="5689375"/>
    <x v="0"/>
    <x v="0"/>
    <x v="3"/>
  </r>
  <r>
    <x v="23"/>
    <s v="COMFAMILIAR NARIÑO"/>
    <n v="105"/>
    <x v="22"/>
    <x v="22"/>
    <n v="0"/>
    <n v="0"/>
    <n v="0"/>
    <x v="0"/>
    <x v="0"/>
    <x v="3"/>
  </r>
  <r>
    <x v="23"/>
    <s v="COMFAMILIAR NARIÑO"/>
    <n v="110"/>
    <x v="23"/>
    <x v="23"/>
    <n v="1324168"/>
    <n v="1604686"/>
    <n v="9694099"/>
    <x v="0"/>
    <x v="0"/>
    <x v="3"/>
  </r>
  <r>
    <x v="23"/>
    <s v="COMFAMILIAR NARIÑO"/>
    <n v="115"/>
    <x v="24"/>
    <x v="24"/>
    <n v="0"/>
    <n v="0"/>
    <n v="0"/>
    <x v="0"/>
    <x v="0"/>
    <x v="3"/>
  </r>
  <r>
    <x v="23"/>
    <s v="COMFAMILIAR NARIÑO"/>
    <n v="120"/>
    <x v="25"/>
    <x v="25"/>
    <n v="0"/>
    <n v="0"/>
    <n v="0"/>
    <x v="0"/>
    <x v="0"/>
    <x v="3"/>
  </r>
  <r>
    <x v="23"/>
    <s v="COMFAMILIAR NARIÑO"/>
    <n v="125"/>
    <x v="26"/>
    <x v="26"/>
    <n v="218318"/>
    <n v="136071"/>
    <n v="160675"/>
    <x v="0"/>
    <x v="0"/>
    <x v="3"/>
  </r>
  <r>
    <x v="23"/>
    <s v="COMFAMILIAR NARIÑO"/>
    <n v="130"/>
    <x v="27"/>
    <x v="27"/>
    <n v="0"/>
    <n v="0"/>
    <n v="0"/>
    <x v="0"/>
    <x v="0"/>
    <x v="3"/>
  </r>
  <r>
    <x v="23"/>
    <s v="COMFAMILIAR NARIÑO"/>
    <n v="135"/>
    <x v="28"/>
    <x v="28"/>
    <n v="84384"/>
    <n v="163519"/>
    <n v="175212"/>
    <x v="0"/>
    <x v="0"/>
    <x v="3"/>
  </r>
  <r>
    <x v="23"/>
    <s v="COMFAMILIAR NARIÑO"/>
    <n v="140"/>
    <x v="29"/>
    <x v="29"/>
    <n v="34714"/>
    <n v="34631"/>
    <n v="37925"/>
    <x v="0"/>
    <x v="0"/>
    <x v="3"/>
  </r>
  <r>
    <x v="23"/>
    <s v="COMFAMILIAR NARIÑO"/>
    <n v="145"/>
    <x v="30"/>
    <x v="30"/>
    <n v="95706"/>
    <n v="123751"/>
    <n v="150702"/>
    <x v="0"/>
    <x v="0"/>
    <x v="3"/>
  </r>
  <r>
    <x v="23"/>
    <s v="COMFAMILIAR NARIÑO"/>
    <n v="150"/>
    <x v="31"/>
    <x v="31"/>
    <n v="6549"/>
    <n v="18764"/>
    <n v="6549"/>
    <x v="0"/>
    <x v="0"/>
    <x v="3"/>
  </r>
  <r>
    <x v="23"/>
    <s v="COMFAMILIAR NARIÑO"/>
    <n v="155"/>
    <x v="32"/>
    <x v="32"/>
    <n v="7481761"/>
    <n v="824920"/>
    <n v="14322643"/>
    <x v="0"/>
    <x v="0"/>
    <x v="3"/>
  </r>
  <r>
    <x v="23"/>
    <s v="COMFAMILIAR NARIÑO"/>
    <n v="160"/>
    <x v="33"/>
    <x v="33"/>
    <n v="532532"/>
    <n v="1114533"/>
    <n v="530916"/>
    <x v="0"/>
    <x v="0"/>
    <x v="3"/>
  </r>
  <r>
    <x v="23"/>
    <s v="COMFAMILIAR NARIÑO"/>
    <n v="165"/>
    <x v="34"/>
    <x v="34"/>
    <n v="-1246961"/>
    <n v="-1583176"/>
    <n v="-1333146"/>
    <x v="0"/>
    <x v="0"/>
    <x v="3"/>
  </r>
  <r>
    <x v="23"/>
    <s v="COMFAMILIAR NARIÑO"/>
    <m/>
    <x v="35"/>
    <x v="35"/>
    <n v="25512913"/>
    <n v="16194231"/>
    <n v="43854142"/>
    <x v="1"/>
    <x v="1"/>
    <x v="1"/>
  </r>
  <r>
    <x v="23"/>
    <s v="COMFAMILIAR NARIÑO"/>
    <n v="170"/>
    <x v="36"/>
    <x v="36"/>
    <n v="0"/>
    <n v="0"/>
    <n v="0"/>
    <x v="0"/>
    <x v="0"/>
    <x v="4"/>
  </r>
  <r>
    <x v="23"/>
    <s v="COMFAMILIAR NARIÑO"/>
    <n v="175"/>
    <x v="37"/>
    <x v="37"/>
    <n v="0"/>
    <n v="0"/>
    <n v="0"/>
    <x v="0"/>
    <x v="0"/>
    <x v="4"/>
  </r>
  <r>
    <x v="23"/>
    <s v="COMFAMILIAR NARIÑO"/>
    <n v="180"/>
    <x v="38"/>
    <x v="38"/>
    <n v="0"/>
    <n v="0"/>
    <n v="0"/>
    <x v="0"/>
    <x v="0"/>
    <x v="4"/>
  </r>
  <r>
    <x v="23"/>
    <s v="COMFAMILIAR NARIÑO"/>
    <n v="185"/>
    <x v="39"/>
    <x v="39"/>
    <n v="0"/>
    <n v="0"/>
    <n v="0"/>
    <x v="0"/>
    <x v="0"/>
    <x v="4"/>
  </r>
  <r>
    <x v="23"/>
    <s v="COMFAMILIAR NARIÑO"/>
    <n v="190"/>
    <x v="40"/>
    <x v="40"/>
    <n v="0"/>
    <n v="0"/>
    <n v="0"/>
    <x v="0"/>
    <x v="0"/>
    <x v="4"/>
  </r>
  <r>
    <x v="23"/>
    <s v="COMFAMILIAR NARIÑO"/>
    <n v="195"/>
    <x v="41"/>
    <x v="41"/>
    <n v="1353672"/>
    <n v="2054957"/>
    <n v="1616353"/>
    <x v="0"/>
    <x v="0"/>
    <x v="4"/>
  </r>
  <r>
    <x v="23"/>
    <s v="COMFAMILIAR NARIÑO"/>
    <n v="200"/>
    <x v="42"/>
    <x v="42"/>
    <n v="0"/>
    <n v="0"/>
    <n v="0"/>
    <x v="0"/>
    <x v="0"/>
    <x v="4"/>
  </r>
  <r>
    <x v="23"/>
    <s v="COMFAMILIAR NARIÑO"/>
    <n v="205"/>
    <x v="43"/>
    <x v="43"/>
    <n v="0"/>
    <n v="0"/>
    <n v="0"/>
    <x v="0"/>
    <x v="0"/>
    <x v="4"/>
  </r>
  <r>
    <x v="23"/>
    <s v="COMFAMILIAR NARIÑO"/>
    <n v="210"/>
    <x v="44"/>
    <x v="44"/>
    <n v="0"/>
    <n v="0"/>
    <n v="0"/>
    <x v="0"/>
    <x v="0"/>
    <x v="4"/>
  </r>
  <r>
    <x v="23"/>
    <s v="COMFAMILIAR NARIÑO"/>
    <n v="215"/>
    <x v="45"/>
    <x v="45"/>
    <n v="5301"/>
    <n v="25020"/>
    <n v="9207"/>
    <x v="0"/>
    <x v="0"/>
    <x v="4"/>
  </r>
  <r>
    <x v="23"/>
    <s v="COMFAMILIAR NARIÑO"/>
    <n v="220"/>
    <x v="46"/>
    <x v="46"/>
    <n v="0"/>
    <n v="0"/>
    <n v="0"/>
    <x v="0"/>
    <x v="0"/>
    <x v="4"/>
  </r>
  <r>
    <x v="23"/>
    <s v="COMFAMILIAR NARIÑO"/>
    <n v="225"/>
    <x v="47"/>
    <x v="47"/>
    <n v="0"/>
    <n v="0"/>
    <n v="0"/>
    <x v="0"/>
    <x v="0"/>
    <x v="4"/>
  </r>
  <r>
    <x v="23"/>
    <s v="COMFAMILIAR NARIÑO"/>
    <n v="230"/>
    <x v="48"/>
    <x v="48"/>
    <n v="0"/>
    <n v="0"/>
    <n v="0"/>
    <x v="0"/>
    <x v="0"/>
    <x v="4"/>
  </r>
  <r>
    <x v="23"/>
    <s v="COMFAMILIAR NARIÑO"/>
    <n v="235"/>
    <x v="49"/>
    <x v="16"/>
    <n v="0"/>
    <n v="0"/>
    <n v="0"/>
    <x v="0"/>
    <x v="0"/>
    <x v="4"/>
  </r>
  <r>
    <x v="23"/>
    <s v="COMFAMILIAR NARIÑO"/>
    <m/>
    <x v="50"/>
    <x v="49"/>
    <n v="1358973"/>
    <n v="2079977"/>
    <n v="1625560"/>
    <x v="1"/>
    <x v="1"/>
    <x v="1"/>
  </r>
  <r>
    <x v="23"/>
    <s v="COMFAMILIAR NARIÑO"/>
    <n v="240"/>
    <x v="51"/>
    <x v="50"/>
    <n v="237810"/>
    <n v="202792"/>
    <n v="536897"/>
    <x v="0"/>
    <x v="0"/>
    <x v="5"/>
  </r>
  <r>
    <x v="23"/>
    <s v="COMFAMILIAR NARIÑO"/>
    <n v="245"/>
    <x v="52"/>
    <x v="51"/>
    <n v="0"/>
    <n v="0"/>
    <n v="0"/>
    <x v="0"/>
    <x v="0"/>
    <x v="6"/>
  </r>
  <r>
    <x v="23"/>
    <s v="COMFAMILIAR NARIÑO"/>
    <n v="250"/>
    <x v="53"/>
    <x v="52"/>
    <n v="0"/>
    <n v="0"/>
    <n v="0"/>
    <x v="0"/>
    <x v="0"/>
    <x v="6"/>
  </r>
  <r>
    <x v="23"/>
    <s v="COMFAMILIAR NARIÑO"/>
    <n v="251"/>
    <x v="54"/>
    <x v="53"/>
    <n v="0"/>
    <n v="0"/>
    <n v="0"/>
    <x v="0"/>
    <x v="0"/>
    <x v="7"/>
  </r>
  <r>
    <x v="23"/>
    <s v="COMFAMILIAR NARIÑO"/>
    <m/>
    <x v="55"/>
    <x v="54"/>
    <n v="49247058"/>
    <n v="33639974"/>
    <n v="68879151"/>
    <x v="1"/>
    <x v="1"/>
    <x v="1"/>
  </r>
  <r>
    <x v="23"/>
    <s v="COMFAMILIAR NARIÑO"/>
    <m/>
    <x v="55"/>
    <x v="55"/>
    <m/>
    <m/>
    <m/>
    <x v="1"/>
    <x v="1"/>
    <x v="1"/>
  </r>
  <r>
    <x v="23"/>
    <s v="COMFAMILIAR NARIÑO"/>
    <m/>
    <x v="55"/>
    <x v="56"/>
    <m/>
    <m/>
    <m/>
    <x v="1"/>
    <x v="1"/>
    <x v="1"/>
  </r>
  <r>
    <x v="23"/>
    <s v="COMFAMILIAR NARIÑO"/>
    <n v="255"/>
    <x v="56"/>
    <x v="44"/>
    <n v="4977184"/>
    <n v="4507184"/>
    <n v="4617387"/>
    <x v="0"/>
    <x v="2"/>
    <x v="8"/>
  </r>
  <r>
    <x v="23"/>
    <s v="COMFAMILIAR NARIÑO"/>
    <n v="260"/>
    <x v="57"/>
    <x v="57"/>
    <n v="3147577"/>
    <n v="269480"/>
    <n v="3125120"/>
    <x v="0"/>
    <x v="2"/>
    <x v="8"/>
  </r>
  <r>
    <x v="23"/>
    <s v="COMFAMILIAR NARIÑO"/>
    <n v="265"/>
    <x v="58"/>
    <x v="58"/>
    <n v="0"/>
    <n v="0"/>
    <n v="0"/>
    <x v="0"/>
    <x v="2"/>
    <x v="8"/>
  </r>
  <r>
    <x v="23"/>
    <s v="COMFAMILIAR NARIÑO"/>
    <m/>
    <x v="55"/>
    <x v="59"/>
    <n v="8124761"/>
    <n v="4776664"/>
    <n v="7742507"/>
    <x v="1"/>
    <x v="1"/>
    <x v="1"/>
  </r>
  <r>
    <x v="23"/>
    <s v="COMFAMILIAR NARIÑO"/>
    <n v="270"/>
    <x v="59"/>
    <x v="60"/>
    <n v="30915874"/>
    <n v="28392936"/>
    <n v="30079833"/>
    <x v="0"/>
    <x v="2"/>
    <x v="9"/>
  </r>
  <r>
    <x v="23"/>
    <s v="COMFAMILIAR NARIÑO"/>
    <n v="275"/>
    <x v="60"/>
    <x v="61"/>
    <n v="4076959"/>
    <n v="4094776"/>
    <n v="4130065"/>
    <x v="0"/>
    <x v="2"/>
    <x v="9"/>
  </r>
  <r>
    <x v="23"/>
    <s v="COMFAMILIAR NARIÑO"/>
    <n v="280"/>
    <x v="61"/>
    <x v="62"/>
    <n v="2204267"/>
    <n v="2061622"/>
    <n v="2634655"/>
    <x v="0"/>
    <x v="2"/>
    <x v="9"/>
  </r>
  <r>
    <x v="23"/>
    <s v="COMFAMILIAR NARIÑO"/>
    <n v="285"/>
    <x v="62"/>
    <x v="63"/>
    <n v="3126390"/>
    <n v="3418439"/>
    <n v="3416825"/>
    <x v="0"/>
    <x v="2"/>
    <x v="9"/>
  </r>
  <r>
    <x v="23"/>
    <s v="COMFAMILIAR NARIÑO"/>
    <n v="290"/>
    <x v="63"/>
    <x v="64"/>
    <n v="142006"/>
    <n v="122353"/>
    <n v="162359"/>
    <x v="0"/>
    <x v="2"/>
    <x v="9"/>
  </r>
  <r>
    <x v="23"/>
    <s v="COMFAMILIAR NARIÑO"/>
    <n v="295"/>
    <x v="64"/>
    <x v="65"/>
    <n v="588633"/>
    <n v="537084"/>
    <n v="581354"/>
    <x v="0"/>
    <x v="2"/>
    <x v="9"/>
  </r>
  <r>
    <x v="23"/>
    <s v="COMFAMILIAR NARIÑO"/>
    <n v="300"/>
    <x v="65"/>
    <x v="66"/>
    <n v="900769"/>
    <n v="767557"/>
    <n v="1015985"/>
    <x v="0"/>
    <x v="2"/>
    <x v="9"/>
  </r>
  <r>
    <x v="23"/>
    <s v="COMFAMILIAR NARIÑO"/>
    <n v="305"/>
    <x v="66"/>
    <x v="67"/>
    <n v="42824"/>
    <n v="42824"/>
    <n v="42824"/>
    <x v="0"/>
    <x v="2"/>
    <x v="9"/>
  </r>
  <r>
    <x v="23"/>
    <s v="COMFAMILIAR NARIÑO"/>
    <n v="310"/>
    <x v="67"/>
    <x v="68"/>
    <n v="0"/>
    <n v="0"/>
    <n v="0"/>
    <x v="0"/>
    <x v="2"/>
    <x v="9"/>
  </r>
  <r>
    <x v="23"/>
    <s v="COMFAMILIAR NARIÑO"/>
    <n v="315"/>
    <x v="68"/>
    <x v="69"/>
    <n v="0"/>
    <n v="0"/>
    <n v="0"/>
    <x v="0"/>
    <x v="2"/>
    <x v="9"/>
  </r>
  <r>
    <x v="23"/>
    <s v="COMFAMILIAR NARIÑO"/>
    <n v="320"/>
    <x v="69"/>
    <x v="43"/>
    <n v="1459"/>
    <n v="959"/>
    <n v="1459"/>
    <x v="0"/>
    <x v="2"/>
    <x v="9"/>
  </r>
  <r>
    <x v="23"/>
    <s v="COMFAMILIAR NARIÑO"/>
    <n v="325"/>
    <x v="70"/>
    <x v="70"/>
    <n v="0"/>
    <n v="0"/>
    <n v="0"/>
    <x v="0"/>
    <x v="2"/>
    <x v="9"/>
  </r>
  <r>
    <x v="23"/>
    <s v="COMFAMILIAR NARIÑO"/>
    <n v="330"/>
    <x v="71"/>
    <x v="71"/>
    <n v="-12912749"/>
    <n v="-11705173"/>
    <n v="-13646144"/>
    <x v="0"/>
    <x v="2"/>
    <x v="9"/>
  </r>
  <r>
    <x v="23"/>
    <s v="COMFAMILIAR NARIÑO"/>
    <n v="335"/>
    <x v="72"/>
    <x v="72"/>
    <n v="-654"/>
    <n v="-654"/>
    <n v="-654"/>
    <x v="0"/>
    <x v="2"/>
    <x v="9"/>
  </r>
  <r>
    <x v="23"/>
    <s v="COMFAMILIAR NARIÑO"/>
    <n v="340"/>
    <x v="73"/>
    <x v="16"/>
    <n v="-542743"/>
    <n v="-542878"/>
    <n v="-542743"/>
    <x v="0"/>
    <x v="2"/>
    <x v="9"/>
  </r>
  <r>
    <x v="23"/>
    <s v="COMFAMILIAR NARIÑO"/>
    <m/>
    <x v="55"/>
    <x v="73"/>
    <n v="28543035"/>
    <n v="27189845"/>
    <n v="27875818"/>
    <x v="1"/>
    <x v="1"/>
    <x v="1"/>
  </r>
  <r>
    <x v="23"/>
    <s v="COMFAMILIAR NARIÑO"/>
    <m/>
    <x v="74"/>
    <x v="74"/>
    <n v="36667796"/>
    <n v="31966509"/>
    <n v="35618325"/>
    <x v="1"/>
    <x v="1"/>
    <x v="1"/>
  </r>
  <r>
    <x v="23"/>
    <s v="COMFAMILIAR NARIÑO"/>
    <n v="345"/>
    <x v="75"/>
    <x v="75"/>
    <n v="0"/>
    <n v="0"/>
    <n v="0"/>
    <x v="0"/>
    <x v="3"/>
    <x v="10"/>
  </r>
  <r>
    <x v="23"/>
    <s v="COMFAMILIAR NARIÑO"/>
    <n v="350"/>
    <x v="76"/>
    <x v="76"/>
    <n v="0"/>
    <n v="0"/>
    <n v="0"/>
    <x v="0"/>
    <x v="3"/>
    <x v="10"/>
  </r>
  <r>
    <x v="23"/>
    <s v="COMFAMILIAR NARIÑO"/>
    <n v="355"/>
    <x v="77"/>
    <x v="77"/>
    <n v="0"/>
    <n v="0"/>
    <n v="0"/>
    <x v="0"/>
    <x v="3"/>
    <x v="10"/>
  </r>
  <r>
    <x v="23"/>
    <s v="COMFAMILIAR NARIÑO"/>
    <n v="360"/>
    <x v="78"/>
    <x v="78"/>
    <n v="0"/>
    <n v="0"/>
    <n v="0"/>
    <x v="0"/>
    <x v="3"/>
    <x v="10"/>
  </r>
  <r>
    <x v="23"/>
    <s v="COMFAMILIAR NARIÑO"/>
    <n v="365"/>
    <x v="79"/>
    <x v="79"/>
    <n v="28645"/>
    <n v="0"/>
    <n v="39650"/>
    <x v="0"/>
    <x v="3"/>
    <x v="10"/>
  </r>
  <r>
    <x v="23"/>
    <s v="COMFAMILIAR NARIÑO"/>
    <n v="370"/>
    <x v="80"/>
    <x v="80"/>
    <n v="0"/>
    <n v="45718"/>
    <n v="0"/>
    <x v="0"/>
    <x v="3"/>
    <x v="10"/>
  </r>
  <r>
    <x v="23"/>
    <s v="COMFAMILIAR NARIÑO"/>
    <n v="375"/>
    <x v="81"/>
    <x v="72"/>
    <n v="0"/>
    <n v="0"/>
    <n v="0"/>
    <x v="0"/>
    <x v="3"/>
    <x v="10"/>
  </r>
  <r>
    <x v="23"/>
    <s v="COMFAMILIAR NARIÑO"/>
    <m/>
    <x v="82"/>
    <x v="81"/>
    <n v="28645"/>
    <n v="45718"/>
    <n v="39650"/>
    <x v="1"/>
    <x v="1"/>
    <x v="1"/>
  </r>
  <r>
    <x v="23"/>
    <s v="COMFAMILIAR NARIÑO"/>
    <n v="380"/>
    <x v="51"/>
    <x v="82"/>
    <n v="0"/>
    <n v="9389"/>
    <n v="0"/>
    <x v="0"/>
    <x v="4"/>
    <x v="11"/>
  </r>
  <r>
    <x v="23"/>
    <s v="COMFAMILIAR NARIÑO"/>
    <n v="385"/>
    <x v="83"/>
    <x v="83"/>
    <n v="1828794"/>
    <n v="714846"/>
    <n v="2068757"/>
    <x v="0"/>
    <x v="4"/>
    <x v="11"/>
  </r>
  <r>
    <x v="23"/>
    <s v="COMFAMILIAR NARIÑO"/>
    <n v="390"/>
    <x v="84"/>
    <x v="84"/>
    <n v="0"/>
    <n v="0"/>
    <n v="0"/>
    <x v="0"/>
    <x v="4"/>
    <x v="11"/>
  </r>
  <r>
    <x v="23"/>
    <s v="COMFAMILIAR NARIÑO"/>
    <m/>
    <x v="85"/>
    <x v="85"/>
    <n v="1828794"/>
    <n v="724235"/>
    <n v="2068757"/>
    <x v="1"/>
    <x v="1"/>
    <x v="1"/>
  </r>
  <r>
    <x v="23"/>
    <s v="COMFAMILIAR NARIÑO"/>
    <n v="395"/>
    <x v="86"/>
    <x v="86"/>
    <n v="476859"/>
    <n v="436870"/>
    <n v="497361"/>
    <x v="0"/>
    <x v="5"/>
    <x v="12"/>
  </r>
  <r>
    <x v="23"/>
    <s v="COMFAMILIAR NARIÑO"/>
    <n v="400"/>
    <x v="52"/>
    <x v="87"/>
    <n v="9849281"/>
    <n v="13422544"/>
    <n v="15851547"/>
    <x v="0"/>
    <x v="5"/>
    <x v="12"/>
  </r>
  <r>
    <x v="23"/>
    <s v="COMFAMILIAR NARIÑO"/>
    <n v="405"/>
    <x v="53"/>
    <x v="52"/>
    <n v="0"/>
    <n v="0"/>
    <n v="4477419"/>
    <x v="0"/>
    <x v="5"/>
    <x v="12"/>
  </r>
  <r>
    <x v="23"/>
    <s v="COMFAMILIAR NARIÑO"/>
    <n v="406"/>
    <x v="54"/>
    <x v="53"/>
    <n v="0"/>
    <n v="0"/>
    <n v="0"/>
    <x v="0"/>
    <x v="5"/>
    <x v="12"/>
  </r>
  <r>
    <x v="23"/>
    <s v="COMFAMILIAR NARIÑO"/>
    <n v="410"/>
    <x v="17"/>
    <x v="88"/>
    <n v="5070"/>
    <n v="5070"/>
    <n v="5070"/>
    <x v="0"/>
    <x v="5"/>
    <x v="12"/>
  </r>
  <r>
    <x v="23"/>
    <s v="COMFAMILIAR NARIÑO"/>
    <n v="415"/>
    <x v="35"/>
    <x v="89"/>
    <n v="0"/>
    <n v="0"/>
    <n v="0"/>
    <x v="0"/>
    <x v="5"/>
    <x v="12"/>
  </r>
  <r>
    <x v="23"/>
    <s v="COMFAMILIAR NARIÑO"/>
    <n v="420"/>
    <x v="87"/>
    <x v="90"/>
    <n v="0"/>
    <n v="0"/>
    <n v="0"/>
    <x v="0"/>
    <x v="5"/>
    <x v="12"/>
  </r>
  <r>
    <x v="23"/>
    <s v="COMFAMILIAR NARIÑO"/>
    <n v="425"/>
    <x v="88"/>
    <x v="91"/>
    <n v="0"/>
    <n v="0"/>
    <n v="0"/>
    <x v="0"/>
    <x v="5"/>
    <x v="12"/>
  </r>
  <r>
    <x v="23"/>
    <s v="COMFAMILIAR NARIÑO"/>
    <m/>
    <x v="89"/>
    <x v="92"/>
    <n v="10331210"/>
    <n v="13864484"/>
    <n v="20831397"/>
    <x v="1"/>
    <x v="1"/>
    <x v="1"/>
  </r>
  <r>
    <x v="23"/>
    <s v="COMFAMILIAR NARIÑO"/>
    <m/>
    <x v="55"/>
    <x v="93"/>
    <m/>
    <m/>
    <m/>
    <x v="1"/>
    <x v="1"/>
    <x v="1"/>
  </r>
  <r>
    <x v="23"/>
    <s v="COMFAMILIAR NARIÑO"/>
    <n v="430"/>
    <x v="90"/>
    <x v="94"/>
    <n v="766"/>
    <n v="386"/>
    <n v="919"/>
    <x v="0"/>
    <x v="6"/>
    <x v="13"/>
  </r>
  <r>
    <x v="23"/>
    <s v="COMFAMILIAR NARIÑO"/>
    <n v="435"/>
    <x v="91"/>
    <x v="95"/>
    <n v="63281537"/>
    <n v="57856167"/>
    <n v="62970006"/>
    <x v="0"/>
    <x v="6"/>
    <x v="13"/>
  </r>
  <r>
    <x v="23"/>
    <s v="COMFAMILIAR NARIÑO"/>
    <n v="440"/>
    <x v="92"/>
    <x v="96"/>
    <n v="0"/>
    <n v="0"/>
    <n v="0"/>
    <x v="0"/>
    <x v="6"/>
    <x v="13"/>
  </r>
  <r>
    <x v="23"/>
    <s v="COMFAMILIAR NARIÑO"/>
    <m/>
    <x v="93"/>
    <x v="97"/>
    <n v="63282303"/>
    <n v="57856553"/>
    <n v="62970925"/>
    <x v="1"/>
    <x v="1"/>
    <x v="1"/>
  </r>
  <r>
    <x v="23"/>
    <s v="COMFAMILIAR NARIÑO"/>
    <m/>
    <x v="94"/>
    <x v="98"/>
    <n v="161385806"/>
    <n v="138097473"/>
    <n v="190408205"/>
    <x v="1"/>
    <x v="1"/>
    <x v="1"/>
  </r>
  <r>
    <x v="23"/>
    <s v="COMFAMILIAR NARIÑO"/>
    <m/>
    <x v="55"/>
    <x v="99"/>
    <m/>
    <m/>
    <m/>
    <x v="1"/>
    <x v="1"/>
    <x v="1"/>
  </r>
  <r>
    <x v="23"/>
    <s v="COMFAMILIAR NARIÑO"/>
    <m/>
    <x v="55"/>
    <x v="100"/>
    <m/>
    <m/>
    <m/>
    <x v="1"/>
    <x v="1"/>
    <x v="1"/>
  </r>
  <r>
    <x v="23"/>
    <s v="COMFAMILIAR NARIÑO"/>
    <n v="445"/>
    <x v="95"/>
    <x v="101"/>
    <n v="10343934616"/>
    <n v="2206297213"/>
    <n v="91217803910"/>
    <x v="2"/>
    <x v="7"/>
    <x v="14"/>
  </r>
  <r>
    <x v="23"/>
    <s v="COMFAMILIAR NARIÑO"/>
    <m/>
    <x v="95"/>
    <x v="102"/>
    <n v="10343934616"/>
    <n v="2206297213"/>
    <n v="91217803910"/>
    <x v="1"/>
    <x v="1"/>
    <x v="1"/>
  </r>
  <r>
    <x v="24"/>
    <s v="COMFAORIENTE"/>
    <n v="5"/>
    <x v="0"/>
    <x v="0"/>
    <n v="96091.585959999997"/>
    <n v="70595.09"/>
    <n v="28263.43492"/>
    <x v="0"/>
    <x v="0"/>
    <x v="0"/>
  </r>
  <r>
    <x v="24"/>
    <s v="COMFAORIENTE"/>
    <n v="10"/>
    <x v="1"/>
    <x v="1"/>
    <n v="2511135.0477100001"/>
    <n v="3514645.6"/>
    <n v="1758583.4733599999"/>
    <x v="0"/>
    <x v="0"/>
    <x v="0"/>
  </r>
  <r>
    <x v="24"/>
    <s v="COMFAORIENTE"/>
    <n v="15"/>
    <x v="2"/>
    <x v="2"/>
    <n v="0"/>
    <n v="0"/>
    <n v="0"/>
    <x v="0"/>
    <x v="0"/>
    <x v="0"/>
  </r>
  <r>
    <x v="24"/>
    <s v="COMFAORIENTE"/>
    <n v="20"/>
    <x v="3"/>
    <x v="3"/>
    <n v="10433111.527480001"/>
    <n v="4919920.41"/>
    <n v="13599211.630519999"/>
    <x v="0"/>
    <x v="0"/>
    <x v="0"/>
  </r>
  <r>
    <x v="24"/>
    <s v="COMFAORIENTE"/>
    <m/>
    <x v="4"/>
    <x v="4"/>
    <n v="13040338.161150001"/>
    <n v="8505161.0999999996"/>
    <n v="15386058.538799999"/>
    <x v="1"/>
    <x v="1"/>
    <x v="1"/>
  </r>
  <r>
    <x v="24"/>
    <s v="COMFAORIENTE"/>
    <n v="25"/>
    <x v="5"/>
    <x v="5"/>
    <n v="0"/>
    <n v="0"/>
    <n v="0"/>
    <x v="0"/>
    <x v="0"/>
    <x v="2"/>
  </r>
  <r>
    <x v="24"/>
    <s v="COMFAORIENTE"/>
    <n v="30"/>
    <x v="6"/>
    <x v="6"/>
    <n v="0"/>
    <n v="0"/>
    <n v="0"/>
    <x v="0"/>
    <x v="0"/>
    <x v="2"/>
  </r>
  <r>
    <x v="24"/>
    <s v="COMFAORIENTE"/>
    <n v="35"/>
    <x v="7"/>
    <x v="7"/>
    <n v="0"/>
    <n v="0"/>
    <n v="0"/>
    <x v="0"/>
    <x v="0"/>
    <x v="2"/>
  </r>
  <r>
    <x v="24"/>
    <s v="COMFAORIENTE"/>
    <n v="40"/>
    <x v="8"/>
    <x v="8"/>
    <n v="2317707.4850499998"/>
    <n v="2026835.9839999999"/>
    <n v="2272539.50563"/>
    <x v="0"/>
    <x v="0"/>
    <x v="2"/>
  </r>
  <r>
    <x v="24"/>
    <s v="COMFAORIENTE"/>
    <n v="45"/>
    <x v="9"/>
    <x v="9"/>
    <n v="0"/>
    <n v="0"/>
    <n v="0"/>
    <x v="0"/>
    <x v="0"/>
    <x v="2"/>
  </r>
  <r>
    <x v="24"/>
    <s v="COMFAORIENTE"/>
    <n v="50"/>
    <x v="10"/>
    <x v="10"/>
    <n v="0"/>
    <n v="0"/>
    <n v="0"/>
    <x v="0"/>
    <x v="0"/>
    <x v="2"/>
  </r>
  <r>
    <x v="24"/>
    <s v="COMFAORIENTE"/>
    <n v="55"/>
    <x v="11"/>
    <x v="11"/>
    <n v="17962.692999999999"/>
    <n v="17962.692999999999"/>
    <n v="17962.692999999999"/>
    <x v="0"/>
    <x v="0"/>
    <x v="2"/>
  </r>
  <r>
    <x v="24"/>
    <s v="COMFAORIENTE"/>
    <n v="60"/>
    <x v="12"/>
    <x v="12"/>
    <n v="0"/>
    <n v="0"/>
    <n v="0"/>
    <x v="0"/>
    <x v="0"/>
    <x v="2"/>
  </r>
  <r>
    <x v="24"/>
    <s v="COMFAORIENTE"/>
    <n v="65"/>
    <x v="13"/>
    <x v="13"/>
    <n v="771922.70056999999"/>
    <n v="746595.06900000002"/>
    <n v="803400.94862000004"/>
    <x v="0"/>
    <x v="0"/>
    <x v="2"/>
  </r>
  <r>
    <x v="24"/>
    <s v="COMFAORIENTE"/>
    <n v="70"/>
    <x v="14"/>
    <x v="14"/>
    <n v="0"/>
    <n v="0"/>
    <n v="0"/>
    <x v="0"/>
    <x v="0"/>
    <x v="2"/>
  </r>
  <r>
    <x v="24"/>
    <s v="COMFAORIENTE"/>
    <n v="75"/>
    <x v="15"/>
    <x v="15"/>
    <n v="0"/>
    <n v="0"/>
    <n v="0"/>
    <x v="0"/>
    <x v="0"/>
    <x v="2"/>
  </r>
  <r>
    <x v="24"/>
    <s v="COMFAORIENTE"/>
    <n v="80"/>
    <x v="16"/>
    <x v="16"/>
    <n v="0"/>
    <n v="0"/>
    <n v="-17962.692999999999"/>
    <x v="0"/>
    <x v="0"/>
    <x v="2"/>
  </r>
  <r>
    <x v="24"/>
    <s v="COMFAORIENTE"/>
    <m/>
    <x v="17"/>
    <x v="17"/>
    <n v="3107592.8786199996"/>
    <n v="2791393.7459999998"/>
    <n v="3075940.45425"/>
    <x v="1"/>
    <x v="1"/>
    <x v="1"/>
  </r>
  <r>
    <x v="24"/>
    <s v="COMFAORIENTE"/>
    <n v="85"/>
    <x v="18"/>
    <x v="18"/>
    <n v="8099594.2611400001"/>
    <n v="14079642.612"/>
    <n v="13799924.29685"/>
    <x v="0"/>
    <x v="0"/>
    <x v="3"/>
  </r>
  <r>
    <x v="24"/>
    <s v="COMFAORIENTE"/>
    <n v="90"/>
    <x v="19"/>
    <x v="19"/>
    <n v="769614.65319999994"/>
    <n v="590127.59600000002"/>
    <n v="633110.96832999995"/>
    <x v="0"/>
    <x v="0"/>
    <x v="3"/>
  </r>
  <r>
    <x v="24"/>
    <s v="COMFAORIENTE"/>
    <n v="95"/>
    <x v="20"/>
    <x v="20"/>
    <n v="0"/>
    <n v="0"/>
    <n v="0"/>
    <x v="0"/>
    <x v="0"/>
    <x v="3"/>
  </r>
  <r>
    <x v="24"/>
    <s v="COMFAORIENTE"/>
    <n v="100"/>
    <x v="21"/>
    <x v="21"/>
    <n v="850151.86600000004"/>
    <n v="710120.79099999997"/>
    <n v="1367627.7180000001"/>
    <x v="0"/>
    <x v="0"/>
    <x v="3"/>
  </r>
  <r>
    <x v="24"/>
    <s v="COMFAORIENTE"/>
    <n v="105"/>
    <x v="22"/>
    <x v="22"/>
    <n v="0"/>
    <n v="0"/>
    <n v="0"/>
    <x v="0"/>
    <x v="0"/>
    <x v="3"/>
  </r>
  <r>
    <x v="24"/>
    <s v="COMFAORIENTE"/>
    <n v="110"/>
    <x v="23"/>
    <x v="23"/>
    <n v="10"/>
    <n v="199016.54399999999"/>
    <n v="44901.512000000002"/>
    <x v="0"/>
    <x v="0"/>
    <x v="3"/>
  </r>
  <r>
    <x v="24"/>
    <s v="COMFAORIENTE"/>
    <n v="115"/>
    <x v="24"/>
    <x v="24"/>
    <n v="0"/>
    <n v="1275298.442"/>
    <n v="0"/>
    <x v="0"/>
    <x v="0"/>
    <x v="3"/>
  </r>
  <r>
    <x v="24"/>
    <s v="COMFAORIENTE"/>
    <n v="120"/>
    <x v="25"/>
    <x v="25"/>
    <n v="0"/>
    <n v="0"/>
    <n v="0"/>
    <x v="0"/>
    <x v="0"/>
    <x v="3"/>
  </r>
  <r>
    <x v="24"/>
    <s v="COMFAORIENTE"/>
    <n v="125"/>
    <x v="26"/>
    <x v="26"/>
    <n v="372194.71992"/>
    <n v="325019.09399999998"/>
    <n v="411464.62329999998"/>
    <x v="0"/>
    <x v="0"/>
    <x v="3"/>
  </r>
  <r>
    <x v="24"/>
    <s v="COMFAORIENTE"/>
    <n v="130"/>
    <x v="27"/>
    <x v="27"/>
    <n v="0"/>
    <n v="0"/>
    <n v="0"/>
    <x v="0"/>
    <x v="0"/>
    <x v="3"/>
  </r>
  <r>
    <x v="24"/>
    <s v="COMFAORIENTE"/>
    <n v="135"/>
    <x v="28"/>
    <x v="28"/>
    <n v="26477.900669999999"/>
    <n v="17719.866000000002"/>
    <n v="14631.255999999999"/>
    <x v="0"/>
    <x v="0"/>
    <x v="3"/>
  </r>
  <r>
    <x v="24"/>
    <s v="COMFAORIENTE"/>
    <n v="140"/>
    <x v="29"/>
    <x v="29"/>
    <n v="1250917.78152"/>
    <n v="1506935.3740000001"/>
    <n v="0"/>
    <x v="0"/>
    <x v="0"/>
    <x v="3"/>
  </r>
  <r>
    <x v="24"/>
    <s v="COMFAORIENTE"/>
    <n v="145"/>
    <x v="30"/>
    <x v="30"/>
    <n v="33914.981200000002"/>
    <n v="25882.243999999999"/>
    <n v="33295.461000000003"/>
    <x v="0"/>
    <x v="0"/>
    <x v="3"/>
  </r>
  <r>
    <x v="24"/>
    <s v="COMFAORIENTE"/>
    <n v="150"/>
    <x v="31"/>
    <x v="31"/>
    <n v="0"/>
    <n v="0"/>
    <n v="12054.695"/>
    <x v="0"/>
    <x v="0"/>
    <x v="3"/>
  </r>
  <r>
    <x v="24"/>
    <s v="COMFAORIENTE"/>
    <n v="155"/>
    <x v="32"/>
    <x v="32"/>
    <n v="7012674.5789999999"/>
    <n v="3299848.3744600001"/>
    <n v="5665887.0639500003"/>
    <x v="0"/>
    <x v="0"/>
    <x v="3"/>
  </r>
  <r>
    <x v="24"/>
    <s v="COMFAORIENTE"/>
    <n v="160"/>
    <x v="33"/>
    <x v="33"/>
    <n v="1023597.74176"/>
    <n v="1025545.15"/>
    <n v="147524.125"/>
    <x v="0"/>
    <x v="0"/>
    <x v="3"/>
  </r>
  <r>
    <x v="24"/>
    <s v="COMFAORIENTE"/>
    <n v="165"/>
    <x v="34"/>
    <x v="34"/>
    <n v="-1672126.8385399999"/>
    <n v="-4505222.523"/>
    <n v="-1617670.0018"/>
    <x v="0"/>
    <x v="0"/>
    <x v="3"/>
  </r>
  <r>
    <x v="24"/>
    <s v="COMFAORIENTE"/>
    <m/>
    <x v="35"/>
    <x v="35"/>
    <n v="17767021.645870004"/>
    <n v="18549933.564460002"/>
    <n v="20512751.717629999"/>
    <x v="1"/>
    <x v="1"/>
    <x v="1"/>
  </r>
  <r>
    <x v="24"/>
    <s v="COMFAORIENTE"/>
    <n v="170"/>
    <x v="36"/>
    <x v="36"/>
    <n v="0"/>
    <n v="0"/>
    <n v="0"/>
    <x v="0"/>
    <x v="0"/>
    <x v="4"/>
  </r>
  <r>
    <x v="24"/>
    <s v="COMFAORIENTE"/>
    <n v="175"/>
    <x v="37"/>
    <x v="37"/>
    <n v="0"/>
    <n v="0"/>
    <n v="0"/>
    <x v="0"/>
    <x v="0"/>
    <x v="4"/>
  </r>
  <r>
    <x v="24"/>
    <s v="COMFAORIENTE"/>
    <n v="180"/>
    <x v="38"/>
    <x v="38"/>
    <n v="0"/>
    <n v="0"/>
    <n v="0"/>
    <x v="0"/>
    <x v="0"/>
    <x v="4"/>
  </r>
  <r>
    <x v="24"/>
    <s v="COMFAORIENTE"/>
    <n v="185"/>
    <x v="39"/>
    <x v="39"/>
    <n v="0"/>
    <n v="0"/>
    <n v="0"/>
    <x v="0"/>
    <x v="0"/>
    <x v="4"/>
  </r>
  <r>
    <x v="24"/>
    <s v="COMFAORIENTE"/>
    <n v="190"/>
    <x v="40"/>
    <x v="40"/>
    <n v="0"/>
    <n v="0"/>
    <n v="0"/>
    <x v="0"/>
    <x v="0"/>
    <x v="4"/>
  </r>
  <r>
    <x v="24"/>
    <s v="COMFAORIENTE"/>
    <n v="195"/>
    <x v="41"/>
    <x v="41"/>
    <n v="0"/>
    <n v="0"/>
    <n v="0"/>
    <x v="0"/>
    <x v="0"/>
    <x v="4"/>
  </r>
  <r>
    <x v="24"/>
    <s v="COMFAORIENTE"/>
    <n v="200"/>
    <x v="42"/>
    <x v="42"/>
    <n v="0"/>
    <n v="0"/>
    <n v="0"/>
    <x v="0"/>
    <x v="0"/>
    <x v="4"/>
  </r>
  <r>
    <x v="24"/>
    <s v="COMFAORIENTE"/>
    <n v="205"/>
    <x v="43"/>
    <x v="43"/>
    <n v="0"/>
    <n v="0"/>
    <n v="0"/>
    <x v="0"/>
    <x v="0"/>
    <x v="4"/>
  </r>
  <r>
    <x v="24"/>
    <s v="COMFAORIENTE"/>
    <n v="210"/>
    <x v="44"/>
    <x v="44"/>
    <n v="0"/>
    <n v="0"/>
    <n v="0"/>
    <x v="0"/>
    <x v="0"/>
    <x v="4"/>
  </r>
  <r>
    <x v="24"/>
    <s v="COMFAORIENTE"/>
    <n v="215"/>
    <x v="45"/>
    <x v="45"/>
    <n v="0"/>
    <n v="0"/>
    <n v="0"/>
    <x v="0"/>
    <x v="0"/>
    <x v="4"/>
  </r>
  <r>
    <x v="24"/>
    <s v="COMFAORIENTE"/>
    <n v="220"/>
    <x v="46"/>
    <x v="46"/>
    <n v="0"/>
    <n v="0"/>
    <n v="0"/>
    <x v="0"/>
    <x v="0"/>
    <x v="4"/>
  </r>
  <r>
    <x v="24"/>
    <s v="COMFAORIENTE"/>
    <n v="225"/>
    <x v="47"/>
    <x v="47"/>
    <n v="0"/>
    <n v="0"/>
    <n v="0"/>
    <x v="0"/>
    <x v="0"/>
    <x v="4"/>
  </r>
  <r>
    <x v="24"/>
    <s v="COMFAORIENTE"/>
    <n v="230"/>
    <x v="48"/>
    <x v="48"/>
    <n v="0"/>
    <n v="0"/>
    <n v="0"/>
    <x v="0"/>
    <x v="0"/>
    <x v="4"/>
  </r>
  <r>
    <x v="24"/>
    <s v="COMFAORIENTE"/>
    <n v="235"/>
    <x v="49"/>
    <x v="16"/>
    <n v="0"/>
    <n v="0"/>
    <n v="0"/>
    <x v="0"/>
    <x v="0"/>
    <x v="4"/>
  </r>
  <r>
    <x v="24"/>
    <s v="COMFAORIENTE"/>
    <m/>
    <x v="50"/>
    <x v="49"/>
    <n v="0"/>
    <n v="0"/>
    <n v="0"/>
    <x v="1"/>
    <x v="1"/>
    <x v="1"/>
  </r>
  <r>
    <x v="24"/>
    <s v="COMFAORIENTE"/>
    <n v="240"/>
    <x v="51"/>
    <x v="50"/>
    <n v="0"/>
    <n v="0"/>
    <n v="0"/>
    <x v="0"/>
    <x v="0"/>
    <x v="5"/>
  </r>
  <r>
    <x v="24"/>
    <s v="COMFAORIENTE"/>
    <n v="245"/>
    <x v="52"/>
    <x v="51"/>
    <n v="7275361.5529100001"/>
    <n v="4672178.1220000004"/>
    <n v="8897826.5301399995"/>
    <x v="0"/>
    <x v="0"/>
    <x v="6"/>
  </r>
  <r>
    <x v="24"/>
    <s v="COMFAORIENTE"/>
    <n v="250"/>
    <x v="53"/>
    <x v="52"/>
    <n v="895314.35988"/>
    <n v="924651.75699999998"/>
    <n v="844390.35395000002"/>
    <x v="0"/>
    <x v="0"/>
    <x v="6"/>
  </r>
  <r>
    <x v="24"/>
    <s v="COMFAORIENTE"/>
    <n v="251"/>
    <x v="54"/>
    <x v="53"/>
    <n v="0"/>
    <n v="0"/>
    <n v="635742.31065999996"/>
    <x v="0"/>
    <x v="0"/>
    <x v="7"/>
  </r>
  <r>
    <x v="24"/>
    <s v="COMFAORIENTE"/>
    <m/>
    <x v="55"/>
    <x v="54"/>
    <n v="42085628.598430008"/>
    <n v="35443318.289460003"/>
    <n v="48716967.594769992"/>
    <x v="1"/>
    <x v="1"/>
    <x v="1"/>
  </r>
  <r>
    <x v="24"/>
    <s v="COMFAORIENTE"/>
    <m/>
    <x v="55"/>
    <x v="55"/>
    <m/>
    <m/>
    <m/>
    <x v="1"/>
    <x v="1"/>
    <x v="1"/>
  </r>
  <r>
    <x v="24"/>
    <s v="COMFAORIENTE"/>
    <m/>
    <x v="55"/>
    <x v="56"/>
    <m/>
    <m/>
    <m/>
    <x v="1"/>
    <x v="1"/>
    <x v="1"/>
  </r>
  <r>
    <x v="24"/>
    <s v="COMFAORIENTE"/>
    <n v="255"/>
    <x v="56"/>
    <x v="44"/>
    <n v="2339073.1985599999"/>
    <n v="2339073.1979999999"/>
    <n v="2339073.1985599999"/>
    <x v="0"/>
    <x v="2"/>
    <x v="8"/>
  </r>
  <r>
    <x v="24"/>
    <s v="COMFAORIENTE"/>
    <n v="260"/>
    <x v="57"/>
    <x v="57"/>
    <n v="0"/>
    <n v="25930.212"/>
    <n v="0"/>
    <x v="0"/>
    <x v="2"/>
    <x v="8"/>
  </r>
  <r>
    <x v="24"/>
    <s v="COMFAORIENTE"/>
    <n v="265"/>
    <x v="58"/>
    <x v="58"/>
    <n v="0"/>
    <n v="0"/>
    <n v="0"/>
    <x v="0"/>
    <x v="2"/>
    <x v="8"/>
  </r>
  <r>
    <x v="24"/>
    <s v="COMFAORIENTE"/>
    <m/>
    <x v="55"/>
    <x v="59"/>
    <n v="2339073.1985599999"/>
    <n v="2365003.4099999997"/>
    <n v="2339073.1985599999"/>
    <x v="1"/>
    <x v="1"/>
    <x v="1"/>
  </r>
  <r>
    <x v="24"/>
    <s v="COMFAORIENTE"/>
    <n v="270"/>
    <x v="59"/>
    <x v="60"/>
    <n v="20822877.555950001"/>
    <n v="18431315.828000002"/>
    <n v="22716992.146930002"/>
    <x v="0"/>
    <x v="2"/>
    <x v="9"/>
  </r>
  <r>
    <x v="24"/>
    <s v="COMFAORIENTE"/>
    <n v="275"/>
    <x v="60"/>
    <x v="61"/>
    <n v="1781229.9997400001"/>
    <n v="1717859.33"/>
    <n v="1888813.0237400001"/>
    <x v="0"/>
    <x v="2"/>
    <x v="9"/>
  </r>
  <r>
    <x v="24"/>
    <s v="COMFAORIENTE"/>
    <n v="280"/>
    <x v="61"/>
    <x v="62"/>
    <n v="2551151.24132"/>
    <n v="2503602.14"/>
    <n v="2854235.2293199999"/>
    <x v="0"/>
    <x v="2"/>
    <x v="9"/>
  </r>
  <r>
    <x v="24"/>
    <s v="COMFAORIENTE"/>
    <n v="285"/>
    <x v="62"/>
    <x v="63"/>
    <n v="2801998.8009899999"/>
    <n v="3467476.7570000002"/>
    <n v="3085486.0949900001"/>
    <x v="0"/>
    <x v="2"/>
    <x v="9"/>
  </r>
  <r>
    <x v="24"/>
    <s v="COMFAORIENTE"/>
    <n v="290"/>
    <x v="63"/>
    <x v="64"/>
    <n v="57483.458440000002"/>
    <n v="65098.493999999999"/>
    <n v="76159.458440000002"/>
    <x v="0"/>
    <x v="2"/>
    <x v="9"/>
  </r>
  <r>
    <x v="24"/>
    <s v="COMFAORIENTE"/>
    <n v="295"/>
    <x v="64"/>
    <x v="65"/>
    <n v="0"/>
    <n v="0"/>
    <n v="0"/>
    <x v="0"/>
    <x v="2"/>
    <x v="9"/>
  </r>
  <r>
    <x v="24"/>
    <s v="COMFAORIENTE"/>
    <n v="300"/>
    <x v="65"/>
    <x v="66"/>
    <n v="42776.673600000002"/>
    <n v="42776.673000000003"/>
    <n v="42776.673000000003"/>
    <x v="0"/>
    <x v="2"/>
    <x v="9"/>
  </r>
  <r>
    <x v="24"/>
    <s v="COMFAORIENTE"/>
    <n v="305"/>
    <x v="66"/>
    <x v="67"/>
    <n v="0"/>
    <n v="0"/>
    <n v="0"/>
    <x v="0"/>
    <x v="2"/>
    <x v="9"/>
  </r>
  <r>
    <x v="24"/>
    <s v="COMFAORIENTE"/>
    <n v="310"/>
    <x v="67"/>
    <x v="68"/>
    <n v="0"/>
    <n v="0"/>
    <n v="0"/>
    <x v="0"/>
    <x v="2"/>
    <x v="9"/>
  </r>
  <r>
    <x v="24"/>
    <s v="COMFAORIENTE"/>
    <n v="315"/>
    <x v="68"/>
    <x v="69"/>
    <n v="0"/>
    <n v="0"/>
    <n v="0"/>
    <x v="0"/>
    <x v="2"/>
    <x v="9"/>
  </r>
  <r>
    <x v="24"/>
    <s v="COMFAORIENTE"/>
    <n v="320"/>
    <x v="69"/>
    <x v="43"/>
    <n v="0"/>
    <n v="0"/>
    <n v="0"/>
    <x v="0"/>
    <x v="2"/>
    <x v="9"/>
  </r>
  <r>
    <x v="24"/>
    <s v="COMFAORIENTE"/>
    <n v="325"/>
    <x v="70"/>
    <x v="70"/>
    <n v="0"/>
    <n v="0"/>
    <n v="0"/>
    <x v="0"/>
    <x v="2"/>
    <x v="9"/>
  </r>
  <r>
    <x v="24"/>
    <s v="COMFAORIENTE"/>
    <n v="330"/>
    <x v="71"/>
    <x v="71"/>
    <n v="-11449049.644099999"/>
    <n v="-11435511.524"/>
    <n v="-12398879.41746"/>
    <x v="0"/>
    <x v="2"/>
    <x v="9"/>
  </r>
  <r>
    <x v="24"/>
    <s v="COMFAORIENTE"/>
    <n v="335"/>
    <x v="72"/>
    <x v="72"/>
    <n v="0"/>
    <n v="0"/>
    <n v="0"/>
    <x v="0"/>
    <x v="2"/>
    <x v="9"/>
  </r>
  <r>
    <x v="24"/>
    <s v="COMFAORIENTE"/>
    <n v="340"/>
    <x v="73"/>
    <x v="16"/>
    <n v="0"/>
    <n v="0"/>
    <n v="0"/>
    <x v="0"/>
    <x v="2"/>
    <x v="9"/>
  </r>
  <r>
    <x v="24"/>
    <s v="COMFAORIENTE"/>
    <m/>
    <x v="55"/>
    <x v="73"/>
    <n v="16608468.08594"/>
    <n v="14792617.697999999"/>
    <n v="18265583.208960004"/>
    <x v="1"/>
    <x v="1"/>
    <x v="1"/>
  </r>
  <r>
    <x v="24"/>
    <s v="COMFAORIENTE"/>
    <m/>
    <x v="74"/>
    <x v="74"/>
    <n v="18947541.284499999"/>
    <n v="17157621.107999999"/>
    <n v="20604656.407520004"/>
    <x v="1"/>
    <x v="1"/>
    <x v="1"/>
  </r>
  <r>
    <x v="24"/>
    <s v="COMFAORIENTE"/>
    <n v="345"/>
    <x v="75"/>
    <x v="75"/>
    <n v="0"/>
    <n v="0"/>
    <n v="0"/>
    <x v="0"/>
    <x v="3"/>
    <x v="10"/>
  </r>
  <r>
    <x v="24"/>
    <s v="COMFAORIENTE"/>
    <n v="350"/>
    <x v="76"/>
    <x v="76"/>
    <n v="0"/>
    <n v="0"/>
    <n v="0"/>
    <x v="0"/>
    <x v="3"/>
    <x v="10"/>
  </r>
  <r>
    <x v="24"/>
    <s v="COMFAORIENTE"/>
    <n v="355"/>
    <x v="77"/>
    <x v="77"/>
    <n v="0"/>
    <n v="0"/>
    <n v="0"/>
    <x v="0"/>
    <x v="3"/>
    <x v="10"/>
  </r>
  <r>
    <x v="24"/>
    <s v="COMFAORIENTE"/>
    <n v="360"/>
    <x v="78"/>
    <x v="78"/>
    <n v="0"/>
    <n v="0"/>
    <n v="0"/>
    <x v="0"/>
    <x v="3"/>
    <x v="10"/>
  </r>
  <r>
    <x v="24"/>
    <s v="COMFAORIENTE"/>
    <n v="365"/>
    <x v="79"/>
    <x v="79"/>
    <n v="240000"/>
    <n v="240000"/>
    <n v="240000"/>
    <x v="0"/>
    <x v="3"/>
    <x v="10"/>
  </r>
  <r>
    <x v="24"/>
    <s v="COMFAORIENTE"/>
    <n v="370"/>
    <x v="80"/>
    <x v="80"/>
    <n v="0"/>
    <n v="0"/>
    <n v="0"/>
    <x v="0"/>
    <x v="3"/>
    <x v="10"/>
  </r>
  <r>
    <x v="24"/>
    <s v="COMFAORIENTE"/>
    <n v="375"/>
    <x v="81"/>
    <x v="72"/>
    <n v="-240000"/>
    <n v="-240000"/>
    <n v="-240000"/>
    <x v="0"/>
    <x v="3"/>
    <x v="10"/>
  </r>
  <r>
    <x v="24"/>
    <s v="COMFAORIENTE"/>
    <m/>
    <x v="82"/>
    <x v="81"/>
    <n v="0"/>
    <n v="0"/>
    <n v="0"/>
    <x v="1"/>
    <x v="1"/>
    <x v="1"/>
  </r>
  <r>
    <x v="24"/>
    <s v="COMFAORIENTE"/>
    <n v="380"/>
    <x v="51"/>
    <x v="82"/>
    <n v="8724.4249999999993"/>
    <n v="127077.432"/>
    <n v="79157.912469999996"/>
    <x v="0"/>
    <x v="4"/>
    <x v="11"/>
  </r>
  <r>
    <x v="24"/>
    <s v="COMFAORIENTE"/>
    <n v="385"/>
    <x v="83"/>
    <x v="83"/>
    <n v="345461.18942000001"/>
    <n v="327513.663"/>
    <n v="503332.12576000002"/>
    <x v="0"/>
    <x v="4"/>
    <x v="11"/>
  </r>
  <r>
    <x v="24"/>
    <s v="COMFAORIENTE"/>
    <n v="390"/>
    <x v="84"/>
    <x v="84"/>
    <n v="0"/>
    <n v="0"/>
    <n v="0"/>
    <x v="0"/>
    <x v="4"/>
    <x v="11"/>
  </r>
  <r>
    <x v="24"/>
    <s v="COMFAORIENTE"/>
    <m/>
    <x v="85"/>
    <x v="85"/>
    <n v="354185.61442"/>
    <n v="454591.09499999997"/>
    <n v="582490.03823000006"/>
    <x v="1"/>
    <x v="1"/>
    <x v="1"/>
  </r>
  <r>
    <x v="24"/>
    <s v="COMFAORIENTE"/>
    <n v="395"/>
    <x v="86"/>
    <x v="86"/>
    <n v="8829.75"/>
    <n v="35319"/>
    <n v="17953.163"/>
    <x v="0"/>
    <x v="5"/>
    <x v="12"/>
  </r>
  <r>
    <x v="24"/>
    <s v="COMFAORIENTE"/>
    <n v="400"/>
    <x v="52"/>
    <x v="87"/>
    <n v="1647724.18484"/>
    <n v="1598144.558"/>
    <n v="2080544.2960300001"/>
    <x v="0"/>
    <x v="5"/>
    <x v="12"/>
  </r>
  <r>
    <x v="24"/>
    <s v="COMFAORIENTE"/>
    <n v="405"/>
    <x v="53"/>
    <x v="52"/>
    <n v="0"/>
    <n v="0"/>
    <n v="0"/>
    <x v="0"/>
    <x v="5"/>
    <x v="12"/>
  </r>
  <r>
    <x v="24"/>
    <s v="COMFAORIENTE"/>
    <n v="406"/>
    <x v="54"/>
    <x v="53"/>
    <n v="0"/>
    <n v="0"/>
    <n v="0"/>
    <x v="0"/>
    <x v="5"/>
    <x v="12"/>
  </r>
  <r>
    <x v="24"/>
    <s v="COMFAORIENTE"/>
    <n v="410"/>
    <x v="17"/>
    <x v="88"/>
    <n v="0"/>
    <n v="0"/>
    <n v="0"/>
    <x v="0"/>
    <x v="5"/>
    <x v="12"/>
  </r>
  <r>
    <x v="24"/>
    <s v="COMFAORIENTE"/>
    <n v="415"/>
    <x v="35"/>
    <x v="89"/>
    <n v="1155771.7919999999"/>
    <n v="1115193.7890000001"/>
    <n v="578844.61800000002"/>
    <x v="0"/>
    <x v="5"/>
    <x v="12"/>
  </r>
  <r>
    <x v="24"/>
    <s v="COMFAORIENTE"/>
    <n v="420"/>
    <x v="87"/>
    <x v="90"/>
    <n v="0"/>
    <n v="0"/>
    <n v="0"/>
    <x v="0"/>
    <x v="5"/>
    <x v="12"/>
  </r>
  <r>
    <x v="24"/>
    <s v="COMFAORIENTE"/>
    <n v="425"/>
    <x v="88"/>
    <x v="91"/>
    <n v="0"/>
    <n v="0"/>
    <n v="0"/>
    <x v="0"/>
    <x v="5"/>
    <x v="12"/>
  </r>
  <r>
    <x v="24"/>
    <s v="COMFAORIENTE"/>
    <m/>
    <x v="89"/>
    <x v="92"/>
    <n v="2812325.7268399997"/>
    <n v="2748657.3470000001"/>
    <n v="2677342.0770300003"/>
    <x v="1"/>
    <x v="1"/>
    <x v="1"/>
  </r>
  <r>
    <x v="24"/>
    <s v="COMFAORIENTE"/>
    <m/>
    <x v="55"/>
    <x v="93"/>
    <m/>
    <m/>
    <m/>
    <x v="1"/>
    <x v="1"/>
    <x v="1"/>
  </r>
  <r>
    <x v="24"/>
    <s v="COMFAORIENTE"/>
    <n v="430"/>
    <x v="90"/>
    <x v="94"/>
    <n v="0"/>
    <n v="0"/>
    <n v="0"/>
    <x v="0"/>
    <x v="6"/>
    <x v="13"/>
  </r>
  <r>
    <x v="24"/>
    <s v="COMFAORIENTE"/>
    <n v="435"/>
    <x v="91"/>
    <x v="95"/>
    <n v="6326961.6509800004"/>
    <n v="6183461.6500000004"/>
    <n v="7818588.5836500004"/>
    <x v="0"/>
    <x v="6"/>
    <x v="13"/>
  </r>
  <r>
    <x v="24"/>
    <s v="COMFAORIENTE"/>
    <n v="440"/>
    <x v="92"/>
    <x v="96"/>
    <n v="0"/>
    <n v="0"/>
    <n v="0"/>
    <x v="0"/>
    <x v="6"/>
    <x v="13"/>
  </r>
  <r>
    <x v="24"/>
    <s v="COMFAORIENTE"/>
    <m/>
    <x v="93"/>
    <x v="97"/>
    <n v="6326961.6509800004"/>
    <n v="6183461.6500000004"/>
    <n v="7818588.5836500004"/>
    <x v="1"/>
    <x v="1"/>
    <x v="1"/>
  </r>
  <r>
    <x v="24"/>
    <s v="COMFAORIENTE"/>
    <m/>
    <x v="94"/>
    <x v="98"/>
    <n v="70526642.875170007"/>
    <n v="61987649.489459999"/>
    <n v="80400044.701200008"/>
    <x v="1"/>
    <x v="1"/>
    <x v="1"/>
  </r>
  <r>
    <x v="24"/>
    <s v="COMFAORIENTE"/>
    <m/>
    <x v="55"/>
    <x v="99"/>
    <m/>
    <m/>
    <m/>
    <x v="1"/>
    <x v="1"/>
    <x v="1"/>
  </r>
  <r>
    <x v="24"/>
    <s v="COMFAORIENTE"/>
    <m/>
    <x v="55"/>
    <x v="100"/>
    <m/>
    <m/>
    <m/>
    <x v="1"/>
    <x v="1"/>
    <x v="1"/>
  </r>
  <r>
    <x v="24"/>
    <s v="COMFAORIENTE"/>
    <n v="445"/>
    <x v="95"/>
    <x v="101"/>
    <n v="8516018.6464000009"/>
    <n v="8212598.7029999997"/>
    <n v="9026601.5967299994"/>
    <x v="2"/>
    <x v="7"/>
    <x v="14"/>
  </r>
  <r>
    <x v="24"/>
    <s v="COMFAORIENTE"/>
    <m/>
    <x v="95"/>
    <x v="102"/>
    <n v="8516018.6464000009"/>
    <n v="8212598.7029999997"/>
    <n v="9026601.5967299994"/>
    <x v="1"/>
    <x v="1"/>
    <x v="1"/>
  </r>
  <r>
    <x v="25"/>
    <s v="COMFANORTE"/>
    <n v="5"/>
    <x v="0"/>
    <x v="0"/>
    <n v="134928"/>
    <n v="99456"/>
    <n v="52938"/>
    <x v="0"/>
    <x v="0"/>
    <x v="0"/>
  </r>
  <r>
    <x v="25"/>
    <s v="COMFANORTE"/>
    <n v="10"/>
    <x v="1"/>
    <x v="1"/>
    <n v="1490815"/>
    <n v="1303651"/>
    <n v="2771451"/>
    <x v="0"/>
    <x v="0"/>
    <x v="0"/>
  </r>
  <r>
    <x v="25"/>
    <s v="COMFANORTE"/>
    <n v="15"/>
    <x v="2"/>
    <x v="2"/>
    <n v="0"/>
    <n v="339654"/>
    <n v="0"/>
    <x v="0"/>
    <x v="0"/>
    <x v="0"/>
  </r>
  <r>
    <x v="25"/>
    <s v="COMFANORTE"/>
    <n v="20"/>
    <x v="3"/>
    <x v="3"/>
    <n v="6385535"/>
    <n v="3471496"/>
    <n v="9821022"/>
    <x v="0"/>
    <x v="0"/>
    <x v="0"/>
  </r>
  <r>
    <x v="25"/>
    <s v="COMFANORTE"/>
    <m/>
    <x v="4"/>
    <x v="4"/>
    <n v="8011278"/>
    <n v="5214257"/>
    <n v="12645411"/>
    <x v="1"/>
    <x v="1"/>
    <x v="1"/>
  </r>
  <r>
    <x v="25"/>
    <s v="COMFANORTE"/>
    <n v="25"/>
    <x v="5"/>
    <x v="5"/>
    <n v="105000"/>
    <n v="105000"/>
    <n v="107500"/>
    <x v="0"/>
    <x v="0"/>
    <x v="2"/>
  </r>
  <r>
    <x v="25"/>
    <s v="COMFANORTE"/>
    <n v="30"/>
    <x v="6"/>
    <x v="6"/>
    <n v="0"/>
    <n v="0"/>
    <n v="0"/>
    <x v="0"/>
    <x v="0"/>
    <x v="2"/>
  </r>
  <r>
    <x v="25"/>
    <s v="COMFANORTE"/>
    <n v="35"/>
    <x v="7"/>
    <x v="7"/>
    <n v="0"/>
    <n v="0"/>
    <n v="0"/>
    <x v="0"/>
    <x v="0"/>
    <x v="2"/>
  </r>
  <r>
    <x v="25"/>
    <s v="COMFANORTE"/>
    <n v="40"/>
    <x v="8"/>
    <x v="8"/>
    <n v="457854"/>
    <n v="441722"/>
    <n v="1893441"/>
    <x v="0"/>
    <x v="0"/>
    <x v="2"/>
  </r>
  <r>
    <x v="25"/>
    <s v="COMFANORTE"/>
    <n v="45"/>
    <x v="9"/>
    <x v="9"/>
    <n v="0"/>
    <n v="0"/>
    <n v="0"/>
    <x v="0"/>
    <x v="0"/>
    <x v="2"/>
  </r>
  <r>
    <x v="25"/>
    <s v="COMFANORTE"/>
    <n v="50"/>
    <x v="10"/>
    <x v="10"/>
    <n v="0"/>
    <n v="0"/>
    <n v="0"/>
    <x v="0"/>
    <x v="0"/>
    <x v="2"/>
  </r>
  <r>
    <x v="25"/>
    <s v="COMFANORTE"/>
    <n v="55"/>
    <x v="11"/>
    <x v="11"/>
    <n v="0"/>
    <n v="0"/>
    <n v="0"/>
    <x v="0"/>
    <x v="0"/>
    <x v="2"/>
  </r>
  <r>
    <x v="25"/>
    <s v="COMFANORTE"/>
    <n v="60"/>
    <x v="12"/>
    <x v="12"/>
    <n v="0"/>
    <n v="0"/>
    <n v="0"/>
    <x v="0"/>
    <x v="0"/>
    <x v="2"/>
  </r>
  <r>
    <x v="25"/>
    <s v="COMFANORTE"/>
    <n v="65"/>
    <x v="13"/>
    <x v="13"/>
    <n v="274135"/>
    <n v="259675"/>
    <n v="296529"/>
    <x v="0"/>
    <x v="0"/>
    <x v="2"/>
  </r>
  <r>
    <x v="25"/>
    <s v="COMFANORTE"/>
    <n v="70"/>
    <x v="14"/>
    <x v="14"/>
    <n v="0"/>
    <n v="0"/>
    <n v="0"/>
    <x v="0"/>
    <x v="0"/>
    <x v="2"/>
  </r>
  <r>
    <x v="25"/>
    <s v="COMFANORTE"/>
    <n v="75"/>
    <x v="15"/>
    <x v="15"/>
    <n v="0"/>
    <n v="0"/>
    <n v="0"/>
    <x v="0"/>
    <x v="0"/>
    <x v="2"/>
  </r>
  <r>
    <x v="25"/>
    <s v="COMFANORTE"/>
    <n v="80"/>
    <x v="16"/>
    <x v="16"/>
    <n v="0"/>
    <n v="0"/>
    <n v="0"/>
    <x v="0"/>
    <x v="0"/>
    <x v="2"/>
  </r>
  <r>
    <x v="25"/>
    <s v="COMFANORTE"/>
    <m/>
    <x v="17"/>
    <x v="17"/>
    <n v="836989"/>
    <n v="806397"/>
    <n v="2297470"/>
    <x v="1"/>
    <x v="1"/>
    <x v="1"/>
  </r>
  <r>
    <x v="25"/>
    <s v="COMFANORTE"/>
    <n v="85"/>
    <x v="18"/>
    <x v="18"/>
    <n v="14481393"/>
    <n v="12682022"/>
    <n v="12000444"/>
    <x v="0"/>
    <x v="0"/>
    <x v="3"/>
  </r>
  <r>
    <x v="25"/>
    <s v="COMFANORTE"/>
    <n v="90"/>
    <x v="19"/>
    <x v="19"/>
    <n v="507094"/>
    <n v="847012"/>
    <n v="419377"/>
    <x v="0"/>
    <x v="0"/>
    <x v="3"/>
  </r>
  <r>
    <x v="25"/>
    <s v="COMFANORTE"/>
    <n v="95"/>
    <x v="20"/>
    <x v="20"/>
    <n v="0"/>
    <n v="0"/>
    <n v="0"/>
    <x v="0"/>
    <x v="0"/>
    <x v="3"/>
  </r>
  <r>
    <x v="25"/>
    <s v="COMFANORTE"/>
    <n v="100"/>
    <x v="21"/>
    <x v="21"/>
    <n v="1762419"/>
    <n v="1800505"/>
    <n v="2143281"/>
    <x v="0"/>
    <x v="0"/>
    <x v="3"/>
  </r>
  <r>
    <x v="25"/>
    <s v="COMFANORTE"/>
    <n v="105"/>
    <x v="22"/>
    <x v="22"/>
    <n v="0"/>
    <n v="0"/>
    <n v="0"/>
    <x v="0"/>
    <x v="0"/>
    <x v="3"/>
  </r>
  <r>
    <x v="25"/>
    <s v="COMFANORTE"/>
    <n v="110"/>
    <x v="23"/>
    <x v="23"/>
    <n v="5790378"/>
    <n v="2892287"/>
    <n v="9630255"/>
    <x v="0"/>
    <x v="0"/>
    <x v="3"/>
  </r>
  <r>
    <x v="25"/>
    <s v="COMFANORTE"/>
    <n v="115"/>
    <x v="24"/>
    <x v="24"/>
    <n v="0"/>
    <n v="0"/>
    <n v="0"/>
    <x v="0"/>
    <x v="0"/>
    <x v="3"/>
  </r>
  <r>
    <x v="25"/>
    <s v="COMFANORTE"/>
    <n v="120"/>
    <x v="25"/>
    <x v="25"/>
    <n v="0"/>
    <n v="0"/>
    <n v="0"/>
    <x v="0"/>
    <x v="0"/>
    <x v="3"/>
  </r>
  <r>
    <x v="25"/>
    <s v="COMFANORTE"/>
    <n v="125"/>
    <x v="26"/>
    <x v="26"/>
    <n v="0"/>
    <n v="0"/>
    <n v="0"/>
    <x v="0"/>
    <x v="0"/>
    <x v="3"/>
  </r>
  <r>
    <x v="25"/>
    <s v="COMFANORTE"/>
    <n v="130"/>
    <x v="27"/>
    <x v="27"/>
    <n v="0"/>
    <n v="0"/>
    <n v="0"/>
    <x v="0"/>
    <x v="0"/>
    <x v="3"/>
  </r>
  <r>
    <x v="25"/>
    <s v="COMFANORTE"/>
    <n v="135"/>
    <x v="28"/>
    <x v="28"/>
    <n v="24589"/>
    <n v="19225"/>
    <n v="27041"/>
    <x v="0"/>
    <x v="0"/>
    <x v="3"/>
  </r>
  <r>
    <x v="25"/>
    <s v="COMFANORTE"/>
    <n v="140"/>
    <x v="29"/>
    <x v="29"/>
    <n v="0"/>
    <n v="0"/>
    <n v="0"/>
    <x v="0"/>
    <x v="0"/>
    <x v="3"/>
  </r>
  <r>
    <x v="25"/>
    <s v="COMFANORTE"/>
    <n v="145"/>
    <x v="30"/>
    <x v="30"/>
    <n v="399449"/>
    <n v="454292"/>
    <n v="327812"/>
    <x v="0"/>
    <x v="0"/>
    <x v="3"/>
  </r>
  <r>
    <x v="25"/>
    <s v="COMFANORTE"/>
    <n v="150"/>
    <x v="31"/>
    <x v="31"/>
    <n v="9059"/>
    <n v="10182"/>
    <n v="400"/>
    <x v="0"/>
    <x v="0"/>
    <x v="3"/>
  </r>
  <r>
    <x v="25"/>
    <s v="COMFANORTE"/>
    <n v="155"/>
    <x v="32"/>
    <x v="32"/>
    <n v="2567295"/>
    <n v="2558910"/>
    <n v="2446454"/>
    <x v="0"/>
    <x v="0"/>
    <x v="3"/>
  </r>
  <r>
    <x v="25"/>
    <s v="COMFANORTE"/>
    <n v="160"/>
    <x v="33"/>
    <x v="33"/>
    <n v="117587"/>
    <n v="78564"/>
    <n v="28497"/>
    <x v="0"/>
    <x v="0"/>
    <x v="3"/>
  </r>
  <r>
    <x v="25"/>
    <s v="COMFANORTE"/>
    <n v="165"/>
    <x v="34"/>
    <x v="34"/>
    <n v="-2982568"/>
    <n v="-863826"/>
    <n v="-2788003"/>
    <x v="0"/>
    <x v="0"/>
    <x v="3"/>
  </r>
  <r>
    <x v="25"/>
    <s v="COMFANORTE"/>
    <m/>
    <x v="35"/>
    <x v="35"/>
    <n v="22676695"/>
    <n v="20479173"/>
    <n v="24235558"/>
    <x v="1"/>
    <x v="1"/>
    <x v="1"/>
  </r>
  <r>
    <x v="25"/>
    <s v="COMFANORTE"/>
    <n v="170"/>
    <x v="36"/>
    <x v="36"/>
    <n v="0"/>
    <n v="0"/>
    <n v="0"/>
    <x v="0"/>
    <x v="0"/>
    <x v="4"/>
  </r>
  <r>
    <x v="25"/>
    <s v="COMFANORTE"/>
    <n v="175"/>
    <x v="37"/>
    <x v="37"/>
    <n v="0"/>
    <n v="0"/>
    <n v="0"/>
    <x v="0"/>
    <x v="0"/>
    <x v="4"/>
  </r>
  <r>
    <x v="25"/>
    <s v="COMFANORTE"/>
    <n v="180"/>
    <x v="38"/>
    <x v="38"/>
    <n v="0"/>
    <n v="0"/>
    <n v="0"/>
    <x v="0"/>
    <x v="0"/>
    <x v="4"/>
  </r>
  <r>
    <x v="25"/>
    <s v="COMFANORTE"/>
    <n v="185"/>
    <x v="39"/>
    <x v="39"/>
    <n v="0"/>
    <n v="0"/>
    <n v="0"/>
    <x v="0"/>
    <x v="0"/>
    <x v="4"/>
  </r>
  <r>
    <x v="25"/>
    <s v="COMFANORTE"/>
    <n v="190"/>
    <x v="40"/>
    <x v="40"/>
    <n v="0"/>
    <n v="0"/>
    <n v="0"/>
    <x v="0"/>
    <x v="0"/>
    <x v="4"/>
  </r>
  <r>
    <x v="25"/>
    <s v="COMFANORTE"/>
    <n v="195"/>
    <x v="41"/>
    <x v="41"/>
    <n v="58980"/>
    <n v="17310"/>
    <n v="24445"/>
    <x v="0"/>
    <x v="0"/>
    <x v="4"/>
  </r>
  <r>
    <x v="25"/>
    <s v="COMFANORTE"/>
    <n v="200"/>
    <x v="42"/>
    <x v="42"/>
    <n v="0"/>
    <n v="0"/>
    <n v="0"/>
    <x v="0"/>
    <x v="0"/>
    <x v="4"/>
  </r>
  <r>
    <x v="25"/>
    <s v="COMFANORTE"/>
    <n v="205"/>
    <x v="43"/>
    <x v="43"/>
    <n v="0"/>
    <n v="0"/>
    <n v="0"/>
    <x v="0"/>
    <x v="0"/>
    <x v="4"/>
  </r>
  <r>
    <x v="25"/>
    <s v="COMFANORTE"/>
    <n v="210"/>
    <x v="44"/>
    <x v="44"/>
    <n v="0"/>
    <n v="0"/>
    <n v="0"/>
    <x v="0"/>
    <x v="0"/>
    <x v="4"/>
  </r>
  <r>
    <x v="25"/>
    <s v="COMFANORTE"/>
    <n v="215"/>
    <x v="45"/>
    <x v="45"/>
    <n v="0"/>
    <n v="0"/>
    <n v="0"/>
    <x v="0"/>
    <x v="0"/>
    <x v="4"/>
  </r>
  <r>
    <x v="25"/>
    <s v="COMFANORTE"/>
    <n v="220"/>
    <x v="46"/>
    <x v="46"/>
    <n v="0"/>
    <n v="0"/>
    <n v="0"/>
    <x v="0"/>
    <x v="0"/>
    <x v="4"/>
  </r>
  <r>
    <x v="25"/>
    <s v="COMFANORTE"/>
    <n v="225"/>
    <x v="47"/>
    <x v="47"/>
    <n v="0"/>
    <n v="0"/>
    <n v="0"/>
    <x v="0"/>
    <x v="0"/>
    <x v="4"/>
  </r>
  <r>
    <x v="25"/>
    <s v="COMFANORTE"/>
    <n v="230"/>
    <x v="48"/>
    <x v="48"/>
    <n v="272074"/>
    <n v="232666"/>
    <n v="289689"/>
    <x v="0"/>
    <x v="0"/>
    <x v="4"/>
  </r>
  <r>
    <x v="25"/>
    <s v="COMFANORTE"/>
    <n v="235"/>
    <x v="49"/>
    <x v="16"/>
    <n v="0"/>
    <n v="0"/>
    <n v="0"/>
    <x v="0"/>
    <x v="0"/>
    <x v="4"/>
  </r>
  <r>
    <x v="25"/>
    <s v="COMFANORTE"/>
    <m/>
    <x v="50"/>
    <x v="49"/>
    <n v="331054"/>
    <n v="249976"/>
    <n v="314134"/>
    <x v="1"/>
    <x v="1"/>
    <x v="1"/>
  </r>
  <r>
    <x v="25"/>
    <s v="COMFANORTE"/>
    <n v="240"/>
    <x v="51"/>
    <x v="50"/>
    <n v="0"/>
    <n v="0"/>
    <n v="0"/>
    <x v="0"/>
    <x v="0"/>
    <x v="5"/>
  </r>
  <r>
    <x v="25"/>
    <s v="COMFANORTE"/>
    <n v="245"/>
    <x v="52"/>
    <x v="51"/>
    <n v="0"/>
    <n v="0"/>
    <n v="0"/>
    <x v="0"/>
    <x v="0"/>
    <x v="6"/>
  </r>
  <r>
    <x v="25"/>
    <s v="COMFANORTE"/>
    <n v="250"/>
    <x v="53"/>
    <x v="52"/>
    <n v="0"/>
    <n v="0"/>
    <n v="0"/>
    <x v="0"/>
    <x v="0"/>
    <x v="6"/>
  </r>
  <r>
    <x v="25"/>
    <s v="COMFANORTE"/>
    <n v="251"/>
    <x v="54"/>
    <x v="53"/>
    <n v="0"/>
    <n v="0"/>
    <n v="0"/>
    <x v="0"/>
    <x v="0"/>
    <x v="7"/>
  </r>
  <r>
    <x v="25"/>
    <s v="COMFANORTE"/>
    <m/>
    <x v="55"/>
    <x v="54"/>
    <n v="31856016"/>
    <n v="26749803"/>
    <n v="39492573"/>
    <x v="1"/>
    <x v="1"/>
    <x v="1"/>
  </r>
  <r>
    <x v="25"/>
    <s v="COMFANORTE"/>
    <m/>
    <x v="55"/>
    <x v="55"/>
    <m/>
    <m/>
    <m/>
    <x v="1"/>
    <x v="1"/>
    <x v="1"/>
  </r>
  <r>
    <x v="25"/>
    <s v="COMFANORTE"/>
    <m/>
    <x v="55"/>
    <x v="56"/>
    <m/>
    <m/>
    <m/>
    <x v="1"/>
    <x v="1"/>
    <x v="1"/>
  </r>
  <r>
    <x v="25"/>
    <s v="COMFANORTE"/>
    <n v="255"/>
    <x v="56"/>
    <x v="44"/>
    <n v="2695144"/>
    <n v="2695144"/>
    <n v="2532451"/>
    <x v="0"/>
    <x v="2"/>
    <x v="8"/>
  </r>
  <r>
    <x v="25"/>
    <s v="COMFANORTE"/>
    <n v="260"/>
    <x v="57"/>
    <x v="57"/>
    <n v="157373"/>
    <n v="0"/>
    <n v="0"/>
    <x v="0"/>
    <x v="2"/>
    <x v="8"/>
  </r>
  <r>
    <x v="25"/>
    <s v="COMFANORTE"/>
    <n v="265"/>
    <x v="58"/>
    <x v="58"/>
    <n v="0"/>
    <n v="0"/>
    <n v="0"/>
    <x v="0"/>
    <x v="2"/>
    <x v="8"/>
  </r>
  <r>
    <x v="25"/>
    <s v="COMFANORTE"/>
    <m/>
    <x v="55"/>
    <x v="59"/>
    <n v="2852517"/>
    <n v="2695144"/>
    <n v="2532451"/>
    <x v="1"/>
    <x v="1"/>
    <x v="1"/>
  </r>
  <r>
    <x v="25"/>
    <s v="COMFANORTE"/>
    <n v="270"/>
    <x v="59"/>
    <x v="60"/>
    <n v="11365848"/>
    <n v="10939280"/>
    <n v="11523221"/>
    <x v="0"/>
    <x v="2"/>
    <x v="9"/>
  </r>
  <r>
    <x v="25"/>
    <s v="COMFANORTE"/>
    <n v="275"/>
    <x v="60"/>
    <x v="61"/>
    <n v="1436938"/>
    <n v="1202084"/>
    <n v="1381145"/>
    <x v="0"/>
    <x v="2"/>
    <x v="9"/>
  </r>
  <r>
    <x v="25"/>
    <s v="COMFANORTE"/>
    <n v="280"/>
    <x v="61"/>
    <x v="62"/>
    <n v="1591779"/>
    <n v="1424160"/>
    <n v="1338306"/>
    <x v="0"/>
    <x v="2"/>
    <x v="9"/>
  </r>
  <r>
    <x v="25"/>
    <s v="COMFANORTE"/>
    <n v="285"/>
    <x v="62"/>
    <x v="63"/>
    <n v="2421570"/>
    <n v="2391806"/>
    <n v="2108495"/>
    <x v="0"/>
    <x v="2"/>
    <x v="9"/>
  </r>
  <r>
    <x v="25"/>
    <s v="COMFANORTE"/>
    <n v="290"/>
    <x v="63"/>
    <x v="64"/>
    <n v="1876684"/>
    <n v="1345233"/>
    <n v="1693153"/>
    <x v="0"/>
    <x v="2"/>
    <x v="9"/>
  </r>
  <r>
    <x v="25"/>
    <s v="COMFANORTE"/>
    <n v="295"/>
    <x v="64"/>
    <x v="65"/>
    <n v="483029"/>
    <n v="478271"/>
    <n v="460634"/>
    <x v="0"/>
    <x v="2"/>
    <x v="9"/>
  </r>
  <r>
    <x v="25"/>
    <s v="COMFANORTE"/>
    <n v="300"/>
    <x v="65"/>
    <x v="66"/>
    <n v="90990"/>
    <n v="90990"/>
    <n v="90990"/>
    <x v="0"/>
    <x v="2"/>
    <x v="9"/>
  </r>
  <r>
    <x v="25"/>
    <s v="COMFANORTE"/>
    <n v="305"/>
    <x v="66"/>
    <x v="67"/>
    <n v="0"/>
    <n v="0"/>
    <n v="0"/>
    <x v="0"/>
    <x v="2"/>
    <x v="9"/>
  </r>
  <r>
    <x v="25"/>
    <s v="COMFANORTE"/>
    <n v="310"/>
    <x v="67"/>
    <x v="68"/>
    <n v="0"/>
    <n v="0"/>
    <n v="0"/>
    <x v="0"/>
    <x v="2"/>
    <x v="9"/>
  </r>
  <r>
    <x v="25"/>
    <s v="COMFANORTE"/>
    <n v="315"/>
    <x v="68"/>
    <x v="69"/>
    <n v="2189"/>
    <n v="2189"/>
    <n v="2189"/>
    <x v="0"/>
    <x v="2"/>
    <x v="9"/>
  </r>
  <r>
    <x v="25"/>
    <s v="COMFANORTE"/>
    <n v="320"/>
    <x v="69"/>
    <x v="43"/>
    <n v="8845"/>
    <n v="8845"/>
    <n v="7300"/>
    <x v="0"/>
    <x v="2"/>
    <x v="9"/>
  </r>
  <r>
    <x v="25"/>
    <s v="COMFANORTE"/>
    <n v="325"/>
    <x v="70"/>
    <x v="70"/>
    <n v="23983"/>
    <n v="32000"/>
    <n v="0"/>
    <x v="0"/>
    <x v="2"/>
    <x v="9"/>
  </r>
  <r>
    <x v="25"/>
    <s v="COMFANORTE"/>
    <n v="330"/>
    <x v="71"/>
    <x v="71"/>
    <n v="-8603950"/>
    <n v="-7798351"/>
    <n v="-8383558"/>
    <x v="0"/>
    <x v="2"/>
    <x v="9"/>
  </r>
  <r>
    <x v="25"/>
    <s v="COMFANORTE"/>
    <n v="335"/>
    <x v="72"/>
    <x v="72"/>
    <n v="0"/>
    <n v="0"/>
    <n v="0"/>
    <x v="0"/>
    <x v="2"/>
    <x v="9"/>
  </r>
  <r>
    <x v="25"/>
    <s v="COMFANORTE"/>
    <n v="340"/>
    <x v="73"/>
    <x v="16"/>
    <n v="-24200"/>
    <n v="-24200"/>
    <n v="-45147"/>
    <x v="0"/>
    <x v="2"/>
    <x v="9"/>
  </r>
  <r>
    <x v="25"/>
    <s v="COMFANORTE"/>
    <m/>
    <x v="55"/>
    <x v="73"/>
    <n v="10673705"/>
    <n v="10092307"/>
    <n v="10176728"/>
    <x v="1"/>
    <x v="1"/>
    <x v="1"/>
  </r>
  <r>
    <x v="25"/>
    <s v="COMFANORTE"/>
    <m/>
    <x v="74"/>
    <x v="74"/>
    <n v="13526222"/>
    <n v="12787451"/>
    <n v="12709179"/>
    <x v="1"/>
    <x v="1"/>
    <x v="1"/>
  </r>
  <r>
    <x v="25"/>
    <s v="COMFANORTE"/>
    <n v="345"/>
    <x v="75"/>
    <x v="75"/>
    <n v="0"/>
    <n v="0"/>
    <n v="0"/>
    <x v="0"/>
    <x v="3"/>
    <x v="10"/>
  </r>
  <r>
    <x v="25"/>
    <s v="COMFANORTE"/>
    <n v="350"/>
    <x v="76"/>
    <x v="76"/>
    <n v="0"/>
    <n v="0"/>
    <n v="0"/>
    <x v="0"/>
    <x v="3"/>
    <x v="10"/>
  </r>
  <r>
    <x v="25"/>
    <s v="COMFANORTE"/>
    <n v="355"/>
    <x v="77"/>
    <x v="77"/>
    <n v="0"/>
    <n v="0"/>
    <n v="0"/>
    <x v="0"/>
    <x v="3"/>
    <x v="10"/>
  </r>
  <r>
    <x v="25"/>
    <s v="COMFANORTE"/>
    <n v="360"/>
    <x v="78"/>
    <x v="78"/>
    <n v="0"/>
    <n v="0"/>
    <n v="0"/>
    <x v="0"/>
    <x v="3"/>
    <x v="10"/>
  </r>
  <r>
    <x v="25"/>
    <s v="COMFANORTE"/>
    <n v="365"/>
    <x v="79"/>
    <x v="79"/>
    <n v="116512"/>
    <n v="90949"/>
    <n v="236412"/>
    <x v="0"/>
    <x v="3"/>
    <x v="10"/>
  </r>
  <r>
    <x v="25"/>
    <s v="COMFANORTE"/>
    <n v="370"/>
    <x v="80"/>
    <x v="80"/>
    <n v="82763"/>
    <n v="190438"/>
    <n v="231438"/>
    <x v="0"/>
    <x v="3"/>
    <x v="10"/>
  </r>
  <r>
    <x v="25"/>
    <s v="COMFANORTE"/>
    <n v="375"/>
    <x v="81"/>
    <x v="72"/>
    <n v="-29624"/>
    <n v="-12632"/>
    <n v="-205175"/>
    <x v="0"/>
    <x v="3"/>
    <x v="10"/>
  </r>
  <r>
    <x v="25"/>
    <s v="COMFANORTE"/>
    <m/>
    <x v="82"/>
    <x v="81"/>
    <n v="169651"/>
    <n v="268755"/>
    <n v="262675"/>
    <x v="1"/>
    <x v="1"/>
    <x v="1"/>
  </r>
  <r>
    <x v="25"/>
    <s v="COMFANORTE"/>
    <n v="380"/>
    <x v="51"/>
    <x v="82"/>
    <n v="0"/>
    <n v="98872"/>
    <n v="3622"/>
    <x v="0"/>
    <x v="4"/>
    <x v="11"/>
  </r>
  <r>
    <x v="25"/>
    <s v="COMFANORTE"/>
    <n v="385"/>
    <x v="83"/>
    <x v="83"/>
    <n v="1188051"/>
    <n v="1144272"/>
    <n v="740817"/>
    <x v="0"/>
    <x v="4"/>
    <x v="11"/>
  </r>
  <r>
    <x v="25"/>
    <s v="COMFANORTE"/>
    <n v="390"/>
    <x v="84"/>
    <x v="84"/>
    <n v="0"/>
    <n v="0"/>
    <n v="0"/>
    <x v="0"/>
    <x v="4"/>
    <x v="11"/>
  </r>
  <r>
    <x v="25"/>
    <s v="COMFANORTE"/>
    <m/>
    <x v="85"/>
    <x v="85"/>
    <n v="1188051"/>
    <n v="1243144"/>
    <n v="744439"/>
    <x v="1"/>
    <x v="1"/>
    <x v="1"/>
  </r>
  <r>
    <x v="25"/>
    <s v="COMFANORTE"/>
    <n v="395"/>
    <x v="86"/>
    <x v="86"/>
    <n v="42374"/>
    <n v="42374"/>
    <n v="42374"/>
    <x v="0"/>
    <x v="5"/>
    <x v="12"/>
  </r>
  <r>
    <x v="25"/>
    <s v="COMFANORTE"/>
    <n v="400"/>
    <x v="52"/>
    <x v="87"/>
    <n v="5195284"/>
    <n v="4742665"/>
    <n v="8518158"/>
    <x v="0"/>
    <x v="5"/>
    <x v="12"/>
  </r>
  <r>
    <x v="25"/>
    <s v="COMFANORTE"/>
    <n v="405"/>
    <x v="53"/>
    <x v="52"/>
    <n v="223378"/>
    <n v="4894117"/>
    <n v="414496"/>
    <x v="0"/>
    <x v="5"/>
    <x v="12"/>
  </r>
  <r>
    <x v="25"/>
    <s v="COMFANORTE"/>
    <n v="406"/>
    <x v="54"/>
    <x v="53"/>
    <n v="0"/>
    <n v="0"/>
    <n v="0"/>
    <x v="0"/>
    <x v="5"/>
    <x v="12"/>
  </r>
  <r>
    <x v="25"/>
    <s v="COMFANORTE"/>
    <n v="410"/>
    <x v="17"/>
    <x v="88"/>
    <n v="0"/>
    <n v="0"/>
    <n v="0"/>
    <x v="0"/>
    <x v="5"/>
    <x v="12"/>
  </r>
  <r>
    <x v="25"/>
    <s v="COMFANORTE"/>
    <n v="415"/>
    <x v="35"/>
    <x v="89"/>
    <n v="0"/>
    <n v="0"/>
    <n v="0"/>
    <x v="0"/>
    <x v="5"/>
    <x v="12"/>
  </r>
  <r>
    <x v="25"/>
    <s v="COMFANORTE"/>
    <n v="420"/>
    <x v="87"/>
    <x v="90"/>
    <n v="2100000"/>
    <n v="552298"/>
    <n v="1200000"/>
    <x v="0"/>
    <x v="5"/>
    <x v="12"/>
  </r>
  <r>
    <x v="25"/>
    <s v="COMFANORTE"/>
    <n v="425"/>
    <x v="88"/>
    <x v="91"/>
    <n v="0"/>
    <n v="0"/>
    <n v="0"/>
    <x v="0"/>
    <x v="5"/>
    <x v="12"/>
  </r>
  <r>
    <x v="25"/>
    <s v="COMFANORTE"/>
    <m/>
    <x v="89"/>
    <x v="92"/>
    <n v="7561036"/>
    <n v="10231454"/>
    <n v="10175028"/>
    <x v="1"/>
    <x v="1"/>
    <x v="1"/>
  </r>
  <r>
    <x v="25"/>
    <s v="COMFANORTE"/>
    <m/>
    <x v="55"/>
    <x v="93"/>
    <m/>
    <m/>
    <m/>
    <x v="1"/>
    <x v="1"/>
    <x v="1"/>
  </r>
  <r>
    <x v="25"/>
    <s v="COMFANORTE"/>
    <n v="430"/>
    <x v="90"/>
    <x v="94"/>
    <n v="0"/>
    <n v="0"/>
    <n v="157740"/>
    <x v="0"/>
    <x v="6"/>
    <x v="13"/>
  </r>
  <r>
    <x v="25"/>
    <s v="COMFANORTE"/>
    <n v="435"/>
    <x v="91"/>
    <x v="95"/>
    <n v="14882978"/>
    <n v="9006762"/>
    <n v="21099921"/>
    <x v="0"/>
    <x v="6"/>
    <x v="13"/>
  </r>
  <r>
    <x v="25"/>
    <s v="COMFANORTE"/>
    <n v="440"/>
    <x v="92"/>
    <x v="96"/>
    <n v="0"/>
    <n v="0"/>
    <n v="0"/>
    <x v="0"/>
    <x v="6"/>
    <x v="13"/>
  </r>
  <r>
    <x v="25"/>
    <s v="COMFANORTE"/>
    <m/>
    <x v="93"/>
    <x v="97"/>
    <n v="14882978"/>
    <n v="9006762"/>
    <n v="21257661"/>
    <x v="1"/>
    <x v="1"/>
    <x v="1"/>
  </r>
  <r>
    <x v="25"/>
    <s v="COMFANORTE"/>
    <m/>
    <x v="94"/>
    <x v="98"/>
    <n v="69183954"/>
    <n v="60287369"/>
    <n v="84641555"/>
    <x v="1"/>
    <x v="1"/>
    <x v="1"/>
  </r>
  <r>
    <x v="25"/>
    <s v="COMFANORTE"/>
    <m/>
    <x v="55"/>
    <x v="99"/>
    <m/>
    <m/>
    <m/>
    <x v="1"/>
    <x v="1"/>
    <x v="1"/>
  </r>
  <r>
    <x v="25"/>
    <s v="COMFANORTE"/>
    <m/>
    <x v="55"/>
    <x v="100"/>
    <m/>
    <m/>
    <m/>
    <x v="1"/>
    <x v="1"/>
    <x v="1"/>
  </r>
  <r>
    <x v="25"/>
    <s v="COMFANORTE"/>
    <n v="445"/>
    <x v="95"/>
    <x v="101"/>
    <n v="0"/>
    <n v="0"/>
    <n v="0"/>
    <x v="2"/>
    <x v="7"/>
    <x v="14"/>
  </r>
  <r>
    <x v="25"/>
    <s v="COMFANORTE"/>
    <m/>
    <x v="95"/>
    <x v="102"/>
    <n v="0"/>
    <n v="0"/>
    <n v="0"/>
    <x v="1"/>
    <x v="1"/>
    <x v="1"/>
  </r>
  <r>
    <x v="26"/>
    <s v="CAFABA"/>
    <n v="5"/>
    <x v="0"/>
    <x v="0"/>
    <n v="14512"/>
    <n v="26184.007000000001"/>
    <n v="22943.107"/>
    <x v="0"/>
    <x v="0"/>
    <x v="0"/>
  </r>
  <r>
    <x v="26"/>
    <s v="CAFABA"/>
    <n v="10"/>
    <x v="1"/>
    <x v="1"/>
    <n v="1698566"/>
    <n v="2453120.1970000002"/>
    <n v="956466.67599999998"/>
    <x v="0"/>
    <x v="0"/>
    <x v="0"/>
  </r>
  <r>
    <x v="26"/>
    <s v="CAFABA"/>
    <n v="15"/>
    <x v="2"/>
    <x v="2"/>
    <n v="0"/>
    <n v="0"/>
    <n v="0"/>
    <x v="0"/>
    <x v="0"/>
    <x v="0"/>
  </r>
  <r>
    <x v="26"/>
    <s v="CAFABA"/>
    <n v="20"/>
    <x v="3"/>
    <x v="3"/>
    <n v="7779778"/>
    <n v="2514158.3110000002"/>
    <n v="3378624.219"/>
    <x v="0"/>
    <x v="0"/>
    <x v="0"/>
  </r>
  <r>
    <x v="26"/>
    <s v="CAFABA"/>
    <m/>
    <x v="4"/>
    <x v="4"/>
    <n v="9492856"/>
    <n v="4993462.5150000006"/>
    <n v="4358034.0020000003"/>
    <x v="1"/>
    <x v="1"/>
    <x v="1"/>
  </r>
  <r>
    <x v="26"/>
    <s v="CAFABA"/>
    <n v="25"/>
    <x v="5"/>
    <x v="5"/>
    <n v="5000"/>
    <n v="0"/>
    <n v="5456.0640000000003"/>
    <x v="0"/>
    <x v="0"/>
    <x v="2"/>
  </r>
  <r>
    <x v="26"/>
    <s v="CAFABA"/>
    <n v="30"/>
    <x v="6"/>
    <x v="6"/>
    <n v="21739"/>
    <n v="0"/>
    <n v="22997.062000000002"/>
    <x v="0"/>
    <x v="0"/>
    <x v="2"/>
  </r>
  <r>
    <x v="26"/>
    <s v="CAFABA"/>
    <n v="35"/>
    <x v="7"/>
    <x v="7"/>
    <n v="0"/>
    <n v="0"/>
    <n v="0"/>
    <x v="0"/>
    <x v="0"/>
    <x v="2"/>
  </r>
  <r>
    <x v="26"/>
    <s v="CAFABA"/>
    <n v="40"/>
    <x v="8"/>
    <x v="8"/>
    <n v="0"/>
    <n v="163256.95000000001"/>
    <n v="85000"/>
    <x v="0"/>
    <x v="0"/>
    <x v="2"/>
  </r>
  <r>
    <x v="26"/>
    <s v="CAFABA"/>
    <n v="45"/>
    <x v="9"/>
    <x v="9"/>
    <n v="0"/>
    <n v="0"/>
    <n v="0"/>
    <x v="0"/>
    <x v="0"/>
    <x v="2"/>
  </r>
  <r>
    <x v="26"/>
    <s v="CAFABA"/>
    <n v="50"/>
    <x v="10"/>
    <x v="10"/>
    <n v="0"/>
    <n v="0"/>
    <n v="0"/>
    <x v="0"/>
    <x v="0"/>
    <x v="2"/>
  </r>
  <r>
    <x v="26"/>
    <s v="CAFABA"/>
    <n v="55"/>
    <x v="11"/>
    <x v="11"/>
    <n v="0"/>
    <n v="0"/>
    <n v="0"/>
    <x v="0"/>
    <x v="0"/>
    <x v="2"/>
  </r>
  <r>
    <x v="26"/>
    <s v="CAFABA"/>
    <n v="60"/>
    <x v="12"/>
    <x v="12"/>
    <n v="0"/>
    <n v="0"/>
    <n v="0"/>
    <x v="0"/>
    <x v="0"/>
    <x v="2"/>
  </r>
  <r>
    <x v="26"/>
    <s v="CAFABA"/>
    <n v="65"/>
    <x v="13"/>
    <x v="13"/>
    <n v="131558"/>
    <n v="209101.29800000001"/>
    <n v="134980.07699999999"/>
    <x v="0"/>
    <x v="0"/>
    <x v="2"/>
  </r>
  <r>
    <x v="26"/>
    <s v="CAFABA"/>
    <n v="70"/>
    <x v="14"/>
    <x v="14"/>
    <n v="0"/>
    <n v="0"/>
    <n v="0"/>
    <x v="0"/>
    <x v="0"/>
    <x v="2"/>
  </r>
  <r>
    <x v="26"/>
    <s v="CAFABA"/>
    <n v="75"/>
    <x v="15"/>
    <x v="15"/>
    <n v="244086.51300000001"/>
    <n v="683288.80700000003"/>
    <n v="256513.78099999999"/>
    <x v="0"/>
    <x v="0"/>
    <x v="2"/>
  </r>
  <r>
    <x v="26"/>
    <s v="CAFABA"/>
    <n v="80"/>
    <x v="16"/>
    <x v="16"/>
    <n v="0"/>
    <n v="0"/>
    <n v="0"/>
    <x v="0"/>
    <x v="0"/>
    <x v="2"/>
  </r>
  <r>
    <x v="26"/>
    <s v="CAFABA"/>
    <m/>
    <x v="17"/>
    <x v="17"/>
    <n v="402383.51300000004"/>
    <n v="1055647.0550000002"/>
    <n v="504946.98399999994"/>
    <x v="1"/>
    <x v="1"/>
    <x v="1"/>
  </r>
  <r>
    <x v="26"/>
    <s v="CAFABA"/>
    <n v="85"/>
    <x v="18"/>
    <x v="18"/>
    <n v="15536792"/>
    <n v="16679932.615"/>
    <n v="6715896.4330000002"/>
    <x v="0"/>
    <x v="0"/>
    <x v="3"/>
  </r>
  <r>
    <x v="26"/>
    <s v="CAFABA"/>
    <n v="90"/>
    <x v="19"/>
    <x v="19"/>
    <n v="358104"/>
    <n v="287394.17300000001"/>
    <n v="271949.65100000001"/>
    <x v="0"/>
    <x v="0"/>
    <x v="3"/>
  </r>
  <r>
    <x v="26"/>
    <s v="CAFABA"/>
    <n v="95"/>
    <x v="20"/>
    <x v="20"/>
    <n v="0"/>
    <n v="0"/>
    <n v="1379230.7139999999"/>
    <x v="0"/>
    <x v="0"/>
    <x v="3"/>
  </r>
  <r>
    <x v="26"/>
    <s v="CAFABA"/>
    <n v="100"/>
    <x v="21"/>
    <x v="21"/>
    <n v="1127894"/>
    <n v="1134859.95"/>
    <n v="1078439.8500000001"/>
    <x v="0"/>
    <x v="0"/>
    <x v="3"/>
  </r>
  <r>
    <x v="26"/>
    <s v="CAFABA"/>
    <n v="105"/>
    <x v="22"/>
    <x v="22"/>
    <n v="0"/>
    <n v="0"/>
    <n v="0"/>
    <x v="0"/>
    <x v="0"/>
    <x v="3"/>
  </r>
  <r>
    <x v="26"/>
    <s v="CAFABA"/>
    <n v="110"/>
    <x v="23"/>
    <x v="23"/>
    <n v="1208759"/>
    <n v="1679288.6850000001"/>
    <n v="774148.3"/>
    <x v="0"/>
    <x v="0"/>
    <x v="3"/>
  </r>
  <r>
    <x v="26"/>
    <s v="CAFABA"/>
    <n v="115"/>
    <x v="24"/>
    <x v="24"/>
    <n v="0"/>
    <n v="0"/>
    <n v="0"/>
    <x v="0"/>
    <x v="0"/>
    <x v="3"/>
  </r>
  <r>
    <x v="26"/>
    <s v="CAFABA"/>
    <n v="120"/>
    <x v="25"/>
    <x v="25"/>
    <n v="0"/>
    <n v="0"/>
    <n v="0"/>
    <x v="0"/>
    <x v="0"/>
    <x v="3"/>
  </r>
  <r>
    <x v="26"/>
    <s v="CAFABA"/>
    <n v="125"/>
    <x v="26"/>
    <x v="26"/>
    <n v="122592"/>
    <n v="71525.38"/>
    <n v="34359.148000000001"/>
    <x v="0"/>
    <x v="0"/>
    <x v="3"/>
  </r>
  <r>
    <x v="26"/>
    <s v="CAFABA"/>
    <n v="130"/>
    <x v="27"/>
    <x v="27"/>
    <n v="0"/>
    <n v="0"/>
    <n v="0"/>
    <x v="0"/>
    <x v="0"/>
    <x v="3"/>
  </r>
  <r>
    <x v="26"/>
    <s v="CAFABA"/>
    <n v="135"/>
    <x v="28"/>
    <x v="28"/>
    <n v="58129"/>
    <n v="36673.951000000001"/>
    <n v="51392.887999999999"/>
    <x v="0"/>
    <x v="0"/>
    <x v="3"/>
  </r>
  <r>
    <x v="26"/>
    <s v="CAFABA"/>
    <n v="140"/>
    <x v="29"/>
    <x v="29"/>
    <n v="583555.522"/>
    <n v="721790.89800000004"/>
    <n v="354601.913"/>
    <x v="0"/>
    <x v="0"/>
    <x v="3"/>
  </r>
  <r>
    <x v="26"/>
    <s v="CAFABA"/>
    <n v="145"/>
    <x v="30"/>
    <x v="30"/>
    <n v="130321"/>
    <n v="155653.948"/>
    <n v="72854.555999999997"/>
    <x v="0"/>
    <x v="0"/>
    <x v="3"/>
  </r>
  <r>
    <x v="26"/>
    <s v="CAFABA"/>
    <n v="150"/>
    <x v="31"/>
    <x v="31"/>
    <n v="2857"/>
    <n v="3075.0219999999999"/>
    <n v="2180.6019999999999"/>
    <x v="0"/>
    <x v="0"/>
    <x v="3"/>
  </r>
  <r>
    <x v="26"/>
    <s v="CAFABA"/>
    <n v="155"/>
    <x v="32"/>
    <x v="32"/>
    <n v="18513387"/>
    <n v="8365204.7259999998"/>
    <n v="14325778.103"/>
    <x v="0"/>
    <x v="0"/>
    <x v="3"/>
  </r>
  <r>
    <x v="26"/>
    <s v="CAFABA"/>
    <n v="160"/>
    <x v="33"/>
    <x v="33"/>
    <n v="4626544"/>
    <n v="3375721.6680000001"/>
    <n v="1949410.08"/>
    <x v="0"/>
    <x v="0"/>
    <x v="3"/>
  </r>
  <r>
    <x v="26"/>
    <s v="CAFABA"/>
    <n v="165"/>
    <x v="34"/>
    <x v="34"/>
    <n v="-4626544"/>
    <n v="-3713687.338"/>
    <n v="-1949410.08"/>
    <x v="0"/>
    <x v="0"/>
    <x v="3"/>
  </r>
  <r>
    <x v="26"/>
    <s v="CAFABA"/>
    <m/>
    <x v="35"/>
    <x v="35"/>
    <n v="37642390.522"/>
    <n v="28797433.677999996"/>
    <n v="25060832.158"/>
    <x v="1"/>
    <x v="1"/>
    <x v="1"/>
  </r>
  <r>
    <x v="26"/>
    <s v="CAFABA"/>
    <n v="170"/>
    <x v="36"/>
    <x v="36"/>
    <n v="0"/>
    <n v="0"/>
    <n v="0"/>
    <x v="0"/>
    <x v="0"/>
    <x v="4"/>
  </r>
  <r>
    <x v="26"/>
    <s v="CAFABA"/>
    <n v="175"/>
    <x v="37"/>
    <x v="37"/>
    <n v="0"/>
    <n v="0"/>
    <n v="0"/>
    <x v="0"/>
    <x v="0"/>
    <x v="4"/>
  </r>
  <r>
    <x v="26"/>
    <s v="CAFABA"/>
    <n v="180"/>
    <x v="38"/>
    <x v="38"/>
    <n v="0"/>
    <n v="0"/>
    <n v="0"/>
    <x v="0"/>
    <x v="0"/>
    <x v="4"/>
  </r>
  <r>
    <x v="26"/>
    <s v="CAFABA"/>
    <n v="185"/>
    <x v="39"/>
    <x v="39"/>
    <n v="0"/>
    <n v="0"/>
    <n v="0"/>
    <x v="0"/>
    <x v="0"/>
    <x v="4"/>
  </r>
  <r>
    <x v="26"/>
    <s v="CAFABA"/>
    <n v="190"/>
    <x v="40"/>
    <x v="40"/>
    <n v="0"/>
    <n v="0"/>
    <n v="0"/>
    <x v="0"/>
    <x v="0"/>
    <x v="4"/>
  </r>
  <r>
    <x v="26"/>
    <s v="CAFABA"/>
    <n v="195"/>
    <x v="41"/>
    <x v="41"/>
    <n v="27528"/>
    <n v="29782.433000000001"/>
    <n v="4954.5259999999998"/>
    <x v="0"/>
    <x v="0"/>
    <x v="4"/>
  </r>
  <r>
    <x v="26"/>
    <s v="CAFABA"/>
    <n v="200"/>
    <x v="42"/>
    <x v="42"/>
    <n v="0"/>
    <n v="0"/>
    <n v="0"/>
    <x v="0"/>
    <x v="0"/>
    <x v="4"/>
  </r>
  <r>
    <x v="26"/>
    <s v="CAFABA"/>
    <n v="205"/>
    <x v="43"/>
    <x v="43"/>
    <n v="0"/>
    <n v="0"/>
    <n v="0"/>
    <x v="0"/>
    <x v="0"/>
    <x v="4"/>
  </r>
  <r>
    <x v="26"/>
    <s v="CAFABA"/>
    <n v="210"/>
    <x v="44"/>
    <x v="44"/>
    <n v="0"/>
    <n v="0"/>
    <n v="0"/>
    <x v="0"/>
    <x v="0"/>
    <x v="4"/>
  </r>
  <r>
    <x v="26"/>
    <s v="CAFABA"/>
    <n v="215"/>
    <x v="45"/>
    <x v="45"/>
    <n v="0"/>
    <n v="0"/>
    <n v="0"/>
    <x v="0"/>
    <x v="0"/>
    <x v="4"/>
  </r>
  <r>
    <x v="26"/>
    <s v="CAFABA"/>
    <n v="220"/>
    <x v="46"/>
    <x v="46"/>
    <n v="0"/>
    <n v="0"/>
    <n v="0"/>
    <x v="0"/>
    <x v="0"/>
    <x v="4"/>
  </r>
  <r>
    <x v="26"/>
    <s v="CAFABA"/>
    <n v="225"/>
    <x v="47"/>
    <x v="47"/>
    <n v="0"/>
    <n v="0"/>
    <n v="0"/>
    <x v="0"/>
    <x v="0"/>
    <x v="4"/>
  </r>
  <r>
    <x v="26"/>
    <s v="CAFABA"/>
    <n v="230"/>
    <x v="48"/>
    <x v="48"/>
    <n v="0"/>
    <n v="0"/>
    <n v="0"/>
    <x v="0"/>
    <x v="0"/>
    <x v="4"/>
  </r>
  <r>
    <x v="26"/>
    <s v="CAFABA"/>
    <n v="235"/>
    <x v="49"/>
    <x v="16"/>
    <n v="0"/>
    <n v="0"/>
    <n v="0"/>
    <x v="0"/>
    <x v="0"/>
    <x v="4"/>
  </r>
  <r>
    <x v="26"/>
    <s v="CAFABA"/>
    <m/>
    <x v="50"/>
    <x v="49"/>
    <n v="27528"/>
    <n v="29782.433000000001"/>
    <n v="4954.5259999999998"/>
    <x v="1"/>
    <x v="1"/>
    <x v="1"/>
  </r>
  <r>
    <x v="26"/>
    <s v="CAFABA"/>
    <n v="240"/>
    <x v="51"/>
    <x v="50"/>
    <n v="0"/>
    <n v="106181.792"/>
    <n v="0"/>
    <x v="0"/>
    <x v="0"/>
    <x v="5"/>
  </r>
  <r>
    <x v="26"/>
    <s v="CAFABA"/>
    <n v="245"/>
    <x v="52"/>
    <x v="51"/>
    <n v="0"/>
    <n v="0"/>
    <n v="0"/>
    <x v="0"/>
    <x v="0"/>
    <x v="6"/>
  </r>
  <r>
    <x v="26"/>
    <s v="CAFABA"/>
    <n v="250"/>
    <x v="53"/>
    <x v="52"/>
    <n v="0"/>
    <n v="0"/>
    <n v="0"/>
    <x v="0"/>
    <x v="0"/>
    <x v="6"/>
  </r>
  <r>
    <x v="26"/>
    <s v="CAFABA"/>
    <n v="251"/>
    <x v="54"/>
    <x v="53"/>
    <n v="0"/>
    <n v="0"/>
    <n v="0"/>
    <x v="0"/>
    <x v="0"/>
    <x v="7"/>
  </r>
  <r>
    <x v="26"/>
    <s v="CAFABA"/>
    <m/>
    <x v="55"/>
    <x v="54"/>
    <n v="47565158.034999996"/>
    <n v="34982507.472999997"/>
    <n v="29928767.670000002"/>
    <x v="1"/>
    <x v="1"/>
    <x v="1"/>
  </r>
  <r>
    <x v="26"/>
    <s v="CAFABA"/>
    <m/>
    <x v="55"/>
    <x v="55"/>
    <m/>
    <m/>
    <m/>
    <x v="1"/>
    <x v="1"/>
    <x v="1"/>
  </r>
  <r>
    <x v="26"/>
    <s v="CAFABA"/>
    <m/>
    <x v="55"/>
    <x v="56"/>
    <m/>
    <m/>
    <m/>
    <x v="1"/>
    <x v="1"/>
    <x v="1"/>
  </r>
  <r>
    <x v="26"/>
    <s v="CAFABA"/>
    <n v="255"/>
    <x v="56"/>
    <x v="44"/>
    <n v="130382.148"/>
    <n v="130382.148"/>
    <n v="380382.14799999999"/>
    <x v="0"/>
    <x v="2"/>
    <x v="8"/>
  </r>
  <r>
    <x v="26"/>
    <s v="CAFABA"/>
    <n v="260"/>
    <x v="57"/>
    <x v="57"/>
    <n v="0"/>
    <n v="0"/>
    <n v="0"/>
    <x v="0"/>
    <x v="2"/>
    <x v="8"/>
  </r>
  <r>
    <x v="26"/>
    <s v="CAFABA"/>
    <n v="265"/>
    <x v="58"/>
    <x v="58"/>
    <n v="0"/>
    <n v="0"/>
    <n v="0"/>
    <x v="0"/>
    <x v="2"/>
    <x v="8"/>
  </r>
  <r>
    <x v="26"/>
    <s v="CAFABA"/>
    <m/>
    <x v="55"/>
    <x v="59"/>
    <n v="130382.148"/>
    <n v="130382.148"/>
    <n v="380382.14799999999"/>
    <x v="1"/>
    <x v="1"/>
    <x v="1"/>
  </r>
  <r>
    <x v="26"/>
    <s v="CAFABA"/>
    <n v="270"/>
    <x v="59"/>
    <x v="60"/>
    <n v="3731021.875"/>
    <n v="3621095.4049999998"/>
    <n v="3481021.875"/>
    <x v="0"/>
    <x v="2"/>
    <x v="9"/>
  </r>
  <r>
    <x v="26"/>
    <s v="CAFABA"/>
    <n v="275"/>
    <x v="60"/>
    <x v="61"/>
    <n v="771522"/>
    <n v="793463.49100000004"/>
    <n v="771513.42599999998"/>
    <x v="0"/>
    <x v="2"/>
    <x v="9"/>
  </r>
  <r>
    <x v="26"/>
    <s v="CAFABA"/>
    <n v="280"/>
    <x v="61"/>
    <x v="62"/>
    <n v="801337"/>
    <n v="928647.26100000006"/>
    <n v="777173.23"/>
    <x v="0"/>
    <x v="2"/>
    <x v="9"/>
  </r>
  <r>
    <x v="26"/>
    <s v="CAFABA"/>
    <n v="285"/>
    <x v="62"/>
    <x v="63"/>
    <n v="803858"/>
    <n v="923896.61100000003"/>
    <n v="740502.97600000002"/>
    <x v="0"/>
    <x v="2"/>
    <x v="9"/>
  </r>
  <r>
    <x v="26"/>
    <s v="CAFABA"/>
    <n v="290"/>
    <x v="63"/>
    <x v="64"/>
    <n v="383646"/>
    <n v="415822.44300000003"/>
    <n v="382605.359"/>
    <x v="0"/>
    <x v="2"/>
    <x v="9"/>
  </r>
  <r>
    <x v="26"/>
    <s v="CAFABA"/>
    <n v="295"/>
    <x v="64"/>
    <x v="65"/>
    <n v="0"/>
    <n v="0"/>
    <n v="0"/>
    <x v="0"/>
    <x v="2"/>
    <x v="9"/>
  </r>
  <r>
    <x v="26"/>
    <s v="CAFABA"/>
    <n v="300"/>
    <x v="65"/>
    <x v="66"/>
    <n v="333437.28000000003"/>
    <n v="336227.20799999998"/>
    <n v="286572.04499999998"/>
    <x v="0"/>
    <x v="2"/>
    <x v="9"/>
  </r>
  <r>
    <x v="26"/>
    <s v="CAFABA"/>
    <n v="305"/>
    <x v="66"/>
    <x v="67"/>
    <n v="0"/>
    <n v="0"/>
    <n v="0"/>
    <x v="0"/>
    <x v="2"/>
    <x v="9"/>
  </r>
  <r>
    <x v="26"/>
    <s v="CAFABA"/>
    <n v="310"/>
    <x v="67"/>
    <x v="68"/>
    <n v="0"/>
    <n v="0"/>
    <n v="0"/>
    <x v="0"/>
    <x v="2"/>
    <x v="9"/>
  </r>
  <r>
    <x v="26"/>
    <s v="CAFABA"/>
    <n v="315"/>
    <x v="68"/>
    <x v="69"/>
    <n v="0"/>
    <n v="0"/>
    <n v="0"/>
    <x v="0"/>
    <x v="2"/>
    <x v="9"/>
  </r>
  <r>
    <x v="26"/>
    <s v="CAFABA"/>
    <n v="320"/>
    <x v="69"/>
    <x v="43"/>
    <n v="0"/>
    <n v="0"/>
    <n v="0"/>
    <x v="0"/>
    <x v="2"/>
    <x v="9"/>
  </r>
  <r>
    <x v="26"/>
    <s v="CAFABA"/>
    <n v="325"/>
    <x v="70"/>
    <x v="70"/>
    <n v="0"/>
    <n v="0"/>
    <n v="0"/>
    <x v="0"/>
    <x v="2"/>
    <x v="9"/>
  </r>
  <r>
    <x v="26"/>
    <s v="CAFABA"/>
    <n v="330"/>
    <x v="71"/>
    <x v="71"/>
    <n v="-3446029"/>
    <n v="-3366769.66"/>
    <n v="-3705127.8280000002"/>
    <x v="0"/>
    <x v="2"/>
    <x v="9"/>
  </r>
  <r>
    <x v="26"/>
    <s v="CAFABA"/>
    <n v="335"/>
    <x v="72"/>
    <x v="72"/>
    <n v="0"/>
    <n v="0"/>
    <n v="0"/>
    <x v="0"/>
    <x v="2"/>
    <x v="9"/>
  </r>
  <r>
    <x v="26"/>
    <s v="CAFABA"/>
    <n v="340"/>
    <x v="73"/>
    <x v="16"/>
    <n v="0"/>
    <n v="0"/>
    <n v="0"/>
    <x v="0"/>
    <x v="2"/>
    <x v="9"/>
  </r>
  <r>
    <x v="26"/>
    <s v="CAFABA"/>
    <m/>
    <x v="55"/>
    <x v="73"/>
    <n v="3378793.1550000003"/>
    <n v="3652382.7589999987"/>
    <n v="2734261.0829999992"/>
    <x v="1"/>
    <x v="1"/>
    <x v="1"/>
  </r>
  <r>
    <x v="26"/>
    <s v="CAFABA"/>
    <m/>
    <x v="74"/>
    <x v="74"/>
    <n v="3509175.3030000003"/>
    <n v="3782764.9069999987"/>
    <n v="3114643.2309999992"/>
    <x v="1"/>
    <x v="1"/>
    <x v="1"/>
  </r>
  <r>
    <x v="26"/>
    <s v="CAFABA"/>
    <n v="345"/>
    <x v="75"/>
    <x v="75"/>
    <n v="0"/>
    <n v="0"/>
    <n v="0"/>
    <x v="0"/>
    <x v="3"/>
    <x v="10"/>
  </r>
  <r>
    <x v="26"/>
    <s v="CAFABA"/>
    <n v="350"/>
    <x v="76"/>
    <x v="76"/>
    <n v="154536"/>
    <n v="154536"/>
    <n v="154536"/>
    <x v="0"/>
    <x v="3"/>
    <x v="10"/>
  </r>
  <r>
    <x v="26"/>
    <s v="CAFABA"/>
    <n v="355"/>
    <x v="77"/>
    <x v="77"/>
    <n v="0"/>
    <n v="0"/>
    <n v="0"/>
    <x v="0"/>
    <x v="3"/>
    <x v="10"/>
  </r>
  <r>
    <x v="26"/>
    <s v="CAFABA"/>
    <n v="360"/>
    <x v="78"/>
    <x v="78"/>
    <n v="0"/>
    <n v="0"/>
    <n v="0"/>
    <x v="0"/>
    <x v="3"/>
    <x v="10"/>
  </r>
  <r>
    <x v="26"/>
    <s v="CAFABA"/>
    <n v="365"/>
    <x v="79"/>
    <x v="79"/>
    <n v="0"/>
    <n v="0"/>
    <n v="0"/>
    <x v="0"/>
    <x v="3"/>
    <x v="10"/>
  </r>
  <r>
    <x v="26"/>
    <s v="CAFABA"/>
    <n v="370"/>
    <x v="80"/>
    <x v="80"/>
    <n v="620259"/>
    <n v="638742.43900000001"/>
    <n v="614815.57499999995"/>
    <x v="0"/>
    <x v="3"/>
    <x v="10"/>
  </r>
  <r>
    <x v="26"/>
    <s v="CAFABA"/>
    <n v="375"/>
    <x v="81"/>
    <x v="72"/>
    <n v="18483"/>
    <n v="0"/>
    <n v="5470.0640000000003"/>
    <x v="0"/>
    <x v="3"/>
    <x v="10"/>
  </r>
  <r>
    <x v="26"/>
    <s v="CAFABA"/>
    <m/>
    <x v="82"/>
    <x v="81"/>
    <n v="793278"/>
    <n v="793278.43900000001"/>
    <n v="774821.63899999997"/>
    <x v="1"/>
    <x v="1"/>
    <x v="1"/>
  </r>
  <r>
    <x v="26"/>
    <s v="CAFABA"/>
    <n v="380"/>
    <x v="51"/>
    <x v="82"/>
    <n v="47643"/>
    <n v="0"/>
    <n v="54703.260999999999"/>
    <x v="0"/>
    <x v="4"/>
    <x v="11"/>
  </r>
  <r>
    <x v="26"/>
    <s v="CAFABA"/>
    <n v="385"/>
    <x v="83"/>
    <x v="83"/>
    <n v="135146.11300000001"/>
    <n v="182526.31299999999"/>
    <n v="135146.11300000001"/>
    <x v="0"/>
    <x v="4"/>
    <x v="11"/>
  </r>
  <r>
    <x v="26"/>
    <s v="CAFABA"/>
    <n v="390"/>
    <x v="84"/>
    <x v="84"/>
    <n v="0"/>
    <n v="0"/>
    <n v="0"/>
    <x v="0"/>
    <x v="4"/>
    <x v="11"/>
  </r>
  <r>
    <x v="26"/>
    <s v="CAFABA"/>
    <m/>
    <x v="85"/>
    <x v="85"/>
    <n v="182789.11300000001"/>
    <n v="182526.31299999999"/>
    <n v="189849.37400000001"/>
    <x v="1"/>
    <x v="1"/>
    <x v="1"/>
  </r>
  <r>
    <x v="26"/>
    <s v="CAFABA"/>
    <n v="395"/>
    <x v="86"/>
    <x v="86"/>
    <n v="0"/>
    <n v="0"/>
    <n v="0"/>
    <x v="0"/>
    <x v="5"/>
    <x v="12"/>
  </r>
  <r>
    <x v="26"/>
    <s v="CAFABA"/>
    <n v="400"/>
    <x v="52"/>
    <x v="87"/>
    <n v="5985307"/>
    <n v="8732422.3713000007"/>
    <n v="17941225.127"/>
    <x v="0"/>
    <x v="5"/>
    <x v="12"/>
  </r>
  <r>
    <x v="26"/>
    <s v="CAFABA"/>
    <n v="405"/>
    <x v="53"/>
    <x v="52"/>
    <n v="197006"/>
    <n v="23961.848000000002"/>
    <n v="75939.456000000006"/>
    <x v="0"/>
    <x v="5"/>
    <x v="12"/>
  </r>
  <r>
    <x v="26"/>
    <s v="CAFABA"/>
    <n v="406"/>
    <x v="54"/>
    <x v="53"/>
    <n v="0"/>
    <n v="0"/>
    <n v="0"/>
    <x v="0"/>
    <x v="5"/>
    <x v="12"/>
  </r>
  <r>
    <x v="26"/>
    <s v="CAFABA"/>
    <n v="410"/>
    <x v="17"/>
    <x v="88"/>
    <n v="0"/>
    <n v="17265.184000000001"/>
    <n v="0"/>
    <x v="0"/>
    <x v="5"/>
    <x v="12"/>
  </r>
  <r>
    <x v="26"/>
    <s v="CAFABA"/>
    <n v="415"/>
    <x v="35"/>
    <x v="89"/>
    <n v="0"/>
    <n v="0"/>
    <n v="0"/>
    <x v="0"/>
    <x v="5"/>
    <x v="12"/>
  </r>
  <r>
    <x v="26"/>
    <s v="CAFABA"/>
    <n v="420"/>
    <x v="87"/>
    <x v="90"/>
    <n v="102266.675"/>
    <n v="0"/>
    <n v="155736.815"/>
    <x v="0"/>
    <x v="5"/>
    <x v="12"/>
  </r>
  <r>
    <x v="26"/>
    <s v="CAFABA"/>
    <n v="425"/>
    <x v="88"/>
    <x v="91"/>
    <n v="0"/>
    <n v="0"/>
    <n v="0"/>
    <x v="0"/>
    <x v="5"/>
    <x v="12"/>
  </r>
  <r>
    <x v="26"/>
    <s v="CAFABA"/>
    <m/>
    <x v="89"/>
    <x v="92"/>
    <n v="6284579.6749999998"/>
    <n v="8773649.4033000004"/>
    <n v="18172901.398000002"/>
    <x v="1"/>
    <x v="1"/>
    <x v="1"/>
  </r>
  <r>
    <x v="26"/>
    <s v="CAFABA"/>
    <m/>
    <x v="55"/>
    <x v="93"/>
    <m/>
    <m/>
    <m/>
    <x v="1"/>
    <x v="1"/>
    <x v="1"/>
  </r>
  <r>
    <x v="26"/>
    <s v="CAFABA"/>
    <n v="430"/>
    <x v="90"/>
    <x v="94"/>
    <n v="0"/>
    <n v="0"/>
    <n v="0"/>
    <x v="0"/>
    <x v="6"/>
    <x v="13"/>
  </r>
  <r>
    <x v="26"/>
    <s v="CAFABA"/>
    <n v="435"/>
    <x v="91"/>
    <x v="95"/>
    <n v="10086649"/>
    <n v="7313762.1050000004"/>
    <n v="10229117.273"/>
    <x v="0"/>
    <x v="6"/>
    <x v="13"/>
  </r>
  <r>
    <x v="26"/>
    <s v="CAFABA"/>
    <n v="440"/>
    <x v="92"/>
    <x v="96"/>
    <n v="0"/>
    <n v="0"/>
    <n v="0"/>
    <x v="0"/>
    <x v="6"/>
    <x v="13"/>
  </r>
  <r>
    <x v="26"/>
    <s v="CAFABA"/>
    <m/>
    <x v="93"/>
    <x v="97"/>
    <n v="10086649"/>
    <n v="7313762.1050000004"/>
    <n v="10229117.273"/>
    <x v="1"/>
    <x v="1"/>
    <x v="1"/>
  </r>
  <r>
    <x v="26"/>
    <s v="CAFABA"/>
    <m/>
    <x v="94"/>
    <x v="98"/>
    <n v="68421629.125999987"/>
    <n v="55828488.640300006"/>
    <n v="62410100.585000001"/>
    <x v="1"/>
    <x v="1"/>
    <x v="1"/>
  </r>
  <r>
    <x v="26"/>
    <s v="CAFABA"/>
    <m/>
    <x v="55"/>
    <x v="99"/>
    <m/>
    <m/>
    <m/>
    <x v="1"/>
    <x v="1"/>
    <x v="1"/>
  </r>
  <r>
    <x v="26"/>
    <s v="CAFABA"/>
    <m/>
    <x v="55"/>
    <x v="100"/>
    <m/>
    <m/>
    <m/>
    <x v="1"/>
    <x v="1"/>
    <x v="1"/>
  </r>
  <r>
    <x v="26"/>
    <s v="CAFABA"/>
    <n v="445"/>
    <x v="95"/>
    <x v="101"/>
    <n v="14360764"/>
    <n v="11335528.509"/>
    <n v="-11917376.2271"/>
    <x v="2"/>
    <x v="7"/>
    <x v="14"/>
  </r>
  <r>
    <x v="26"/>
    <s v="CAFABA"/>
    <m/>
    <x v="95"/>
    <x v="102"/>
    <n v="14360764"/>
    <n v="11335528.509"/>
    <n v="-11917376.2271"/>
    <x v="1"/>
    <x v="1"/>
    <x v="1"/>
  </r>
  <r>
    <x v="27"/>
    <s v="CAJASAN"/>
    <n v="5"/>
    <x v="0"/>
    <x v="0"/>
    <n v="729405"/>
    <n v="543446"/>
    <n v="588008.54809000005"/>
    <x v="0"/>
    <x v="0"/>
    <x v="0"/>
  </r>
  <r>
    <x v="27"/>
    <s v="CAJASAN"/>
    <n v="10"/>
    <x v="1"/>
    <x v="1"/>
    <n v="8860284"/>
    <n v="8487394"/>
    <n v="6947781.9648500001"/>
    <x v="0"/>
    <x v="0"/>
    <x v="0"/>
  </r>
  <r>
    <x v="27"/>
    <s v="CAJASAN"/>
    <n v="15"/>
    <x v="2"/>
    <x v="2"/>
    <n v="0"/>
    <n v="0"/>
    <n v="0"/>
    <x v="0"/>
    <x v="0"/>
    <x v="0"/>
  </r>
  <r>
    <x v="27"/>
    <s v="CAJASAN"/>
    <n v="20"/>
    <x v="3"/>
    <x v="3"/>
    <n v="8388150"/>
    <n v="6009093"/>
    <n v="8898500.1180000007"/>
    <x v="0"/>
    <x v="0"/>
    <x v="0"/>
  </r>
  <r>
    <x v="27"/>
    <s v="CAJASAN"/>
    <m/>
    <x v="4"/>
    <x v="4"/>
    <n v="17977839"/>
    <n v="15039933"/>
    <n v="16434290.630940001"/>
    <x v="1"/>
    <x v="1"/>
    <x v="1"/>
  </r>
  <r>
    <x v="27"/>
    <s v="CAJASAN"/>
    <n v="25"/>
    <x v="5"/>
    <x v="5"/>
    <n v="0"/>
    <n v="0"/>
    <n v="0"/>
    <x v="0"/>
    <x v="0"/>
    <x v="2"/>
  </r>
  <r>
    <x v="27"/>
    <s v="CAJASAN"/>
    <n v="30"/>
    <x v="6"/>
    <x v="6"/>
    <n v="0"/>
    <n v="0"/>
    <n v="0"/>
    <x v="0"/>
    <x v="0"/>
    <x v="2"/>
  </r>
  <r>
    <x v="27"/>
    <s v="CAJASAN"/>
    <n v="35"/>
    <x v="7"/>
    <x v="7"/>
    <n v="0"/>
    <n v="0"/>
    <n v="0"/>
    <x v="0"/>
    <x v="0"/>
    <x v="2"/>
  </r>
  <r>
    <x v="27"/>
    <s v="CAJASAN"/>
    <n v="40"/>
    <x v="8"/>
    <x v="8"/>
    <n v="6167284"/>
    <n v="7822308"/>
    <n v="4323183.3182100002"/>
    <x v="0"/>
    <x v="0"/>
    <x v="2"/>
  </r>
  <r>
    <x v="27"/>
    <s v="CAJASAN"/>
    <n v="45"/>
    <x v="9"/>
    <x v="9"/>
    <n v="2261901"/>
    <n v="356779"/>
    <n v="0"/>
    <x v="0"/>
    <x v="0"/>
    <x v="2"/>
  </r>
  <r>
    <x v="27"/>
    <s v="CAJASAN"/>
    <n v="50"/>
    <x v="10"/>
    <x v="10"/>
    <n v="0"/>
    <n v="0"/>
    <n v="0"/>
    <x v="0"/>
    <x v="0"/>
    <x v="2"/>
  </r>
  <r>
    <x v="27"/>
    <s v="CAJASAN"/>
    <n v="55"/>
    <x v="11"/>
    <x v="11"/>
    <n v="0"/>
    <n v="0"/>
    <n v="0"/>
    <x v="0"/>
    <x v="0"/>
    <x v="2"/>
  </r>
  <r>
    <x v="27"/>
    <s v="CAJASAN"/>
    <n v="60"/>
    <x v="12"/>
    <x v="12"/>
    <n v="0"/>
    <n v="0"/>
    <n v="0"/>
    <x v="0"/>
    <x v="0"/>
    <x v="2"/>
  </r>
  <r>
    <x v="27"/>
    <s v="CAJASAN"/>
    <n v="65"/>
    <x v="13"/>
    <x v="13"/>
    <n v="0"/>
    <n v="0"/>
    <n v="0"/>
    <x v="0"/>
    <x v="0"/>
    <x v="2"/>
  </r>
  <r>
    <x v="27"/>
    <s v="CAJASAN"/>
    <n v="70"/>
    <x v="14"/>
    <x v="14"/>
    <n v="0"/>
    <n v="0"/>
    <n v="0"/>
    <x v="0"/>
    <x v="0"/>
    <x v="2"/>
  </r>
  <r>
    <x v="27"/>
    <s v="CAJASAN"/>
    <n v="75"/>
    <x v="15"/>
    <x v="15"/>
    <n v="2983501"/>
    <n v="5775213"/>
    <n v="4283103.6720700003"/>
    <x v="0"/>
    <x v="0"/>
    <x v="2"/>
  </r>
  <r>
    <x v="27"/>
    <s v="CAJASAN"/>
    <n v="80"/>
    <x v="16"/>
    <x v="16"/>
    <n v="0"/>
    <n v="0"/>
    <n v="0"/>
    <x v="0"/>
    <x v="0"/>
    <x v="2"/>
  </r>
  <r>
    <x v="27"/>
    <s v="CAJASAN"/>
    <m/>
    <x v="17"/>
    <x v="17"/>
    <n v="11412686"/>
    <n v="13954300"/>
    <n v="8606286.9902800005"/>
    <x v="1"/>
    <x v="1"/>
    <x v="1"/>
  </r>
  <r>
    <x v="27"/>
    <s v="CAJASAN"/>
    <n v="85"/>
    <x v="18"/>
    <x v="18"/>
    <n v="2696266"/>
    <n v="2793173"/>
    <n v="2529811.4802899999"/>
    <x v="0"/>
    <x v="0"/>
    <x v="3"/>
  </r>
  <r>
    <x v="27"/>
    <s v="CAJASAN"/>
    <n v="90"/>
    <x v="19"/>
    <x v="19"/>
    <n v="2912085"/>
    <n v="2797447"/>
    <n v="3682774.3956200001"/>
    <x v="0"/>
    <x v="0"/>
    <x v="3"/>
  </r>
  <r>
    <x v="27"/>
    <s v="CAJASAN"/>
    <n v="95"/>
    <x v="20"/>
    <x v="20"/>
    <n v="0"/>
    <n v="0"/>
    <n v="0"/>
    <x v="0"/>
    <x v="0"/>
    <x v="3"/>
  </r>
  <r>
    <x v="27"/>
    <s v="CAJASAN"/>
    <n v="100"/>
    <x v="21"/>
    <x v="21"/>
    <n v="1782923"/>
    <n v="1208164"/>
    <n v="2484910.8030599998"/>
    <x v="0"/>
    <x v="0"/>
    <x v="3"/>
  </r>
  <r>
    <x v="27"/>
    <s v="CAJASAN"/>
    <n v="105"/>
    <x v="22"/>
    <x v="22"/>
    <n v="0"/>
    <n v="0"/>
    <n v="0"/>
    <x v="0"/>
    <x v="0"/>
    <x v="3"/>
  </r>
  <r>
    <x v="27"/>
    <s v="CAJASAN"/>
    <n v="110"/>
    <x v="23"/>
    <x v="23"/>
    <n v="675844"/>
    <n v="977164"/>
    <n v="401690.79483999999"/>
    <x v="0"/>
    <x v="0"/>
    <x v="3"/>
  </r>
  <r>
    <x v="27"/>
    <s v="CAJASAN"/>
    <n v="115"/>
    <x v="24"/>
    <x v="24"/>
    <n v="134"/>
    <n v="0"/>
    <n v="0"/>
    <x v="0"/>
    <x v="0"/>
    <x v="3"/>
  </r>
  <r>
    <x v="27"/>
    <s v="CAJASAN"/>
    <n v="120"/>
    <x v="25"/>
    <x v="25"/>
    <n v="0"/>
    <n v="0"/>
    <n v="0"/>
    <x v="0"/>
    <x v="0"/>
    <x v="3"/>
  </r>
  <r>
    <x v="27"/>
    <s v="CAJASAN"/>
    <n v="125"/>
    <x v="26"/>
    <x v="26"/>
    <n v="54340"/>
    <n v="42060"/>
    <n v="152827.44808999999"/>
    <x v="0"/>
    <x v="0"/>
    <x v="3"/>
  </r>
  <r>
    <x v="27"/>
    <s v="CAJASAN"/>
    <n v="130"/>
    <x v="27"/>
    <x v="27"/>
    <n v="0"/>
    <n v="0"/>
    <n v="0"/>
    <x v="0"/>
    <x v="0"/>
    <x v="3"/>
  </r>
  <r>
    <x v="27"/>
    <s v="CAJASAN"/>
    <n v="135"/>
    <x v="28"/>
    <x v="28"/>
    <n v="330000"/>
    <n v="367914"/>
    <n v="443514.28662000003"/>
    <x v="0"/>
    <x v="0"/>
    <x v="3"/>
  </r>
  <r>
    <x v="27"/>
    <s v="CAJASAN"/>
    <n v="140"/>
    <x v="29"/>
    <x v="29"/>
    <n v="0"/>
    <n v="0"/>
    <n v="0"/>
    <x v="0"/>
    <x v="0"/>
    <x v="3"/>
  </r>
  <r>
    <x v="27"/>
    <s v="CAJASAN"/>
    <n v="145"/>
    <x v="30"/>
    <x v="30"/>
    <n v="230397"/>
    <n v="168725"/>
    <n v="225033.32669999998"/>
    <x v="0"/>
    <x v="0"/>
    <x v="3"/>
  </r>
  <r>
    <x v="27"/>
    <s v="CAJASAN"/>
    <n v="150"/>
    <x v="31"/>
    <x v="31"/>
    <n v="207"/>
    <n v="6342"/>
    <n v="3717.029"/>
    <x v="0"/>
    <x v="0"/>
    <x v="3"/>
  </r>
  <r>
    <x v="27"/>
    <s v="CAJASAN"/>
    <n v="155"/>
    <x v="32"/>
    <x v="32"/>
    <n v="1209498"/>
    <n v="2037634"/>
    <n v="1862394.70389"/>
    <x v="0"/>
    <x v="0"/>
    <x v="3"/>
  </r>
  <r>
    <x v="27"/>
    <s v="CAJASAN"/>
    <n v="160"/>
    <x v="33"/>
    <x v="33"/>
    <n v="362013"/>
    <n v="382673"/>
    <n v="0"/>
    <x v="0"/>
    <x v="0"/>
    <x v="3"/>
  </r>
  <r>
    <x v="27"/>
    <s v="CAJASAN"/>
    <n v="165"/>
    <x v="34"/>
    <x v="34"/>
    <n v="-842286"/>
    <n v="-835768"/>
    <n v="-826231.30374999996"/>
    <x v="0"/>
    <x v="0"/>
    <x v="3"/>
  </r>
  <r>
    <x v="27"/>
    <s v="CAJASAN"/>
    <m/>
    <x v="35"/>
    <x v="35"/>
    <n v="9411421"/>
    <n v="9945528"/>
    <n v="10960442.964359999"/>
    <x v="1"/>
    <x v="1"/>
    <x v="1"/>
  </r>
  <r>
    <x v="27"/>
    <s v="CAJASAN"/>
    <n v="170"/>
    <x v="36"/>
    <x v="36"/>
    <n v="22986"/>
    <n v="18861"/>
    <n v="29119.96269"/>
    <x v="0"/>
    <x v="0"/>
    <x v="4"/>
  </r>
  <r>
    <x v="27"/>
    <s v="CAJASAN"/>
    <n v="175"/>
    <x v="37"/>
    <x v="37"/>
    <n v="0"/>
    <n v="0"/>
    <n v="0"/>
    <x v="0"/>
    <x v="0"/>
    <x v="4"/>
  </r>
  <r>
    <x v="27"/>
    <s v="CAJASAN"/>
    <n v="180"/>
    <x v="38"/>
    <x v="38"/>
    <n v="143589"/>
    <n v="61883"/>
    <n v="518547.87835000001"/>
    <x v="0"/>
    <x v="0"/>
    <x v="4"/>
  </r>
  <r>
    <x v="27"/>
    <s v="CAJASAN"/>
    <n v="185"/>
    <x v="39"/>
    <x v="39"/>
    <n v="0"/>
    <n v="0"/>
    <n v="0"/>
    <x v="0"/>
    <x v="0"/>
    <x v="4"/>
  </r>
  <r>
    <x v="27"/>
    <s v="CAJASAN"/>
    <n v="190"/>
    <x v="40"/>
    <x v="40"/>
    <n v="0"/>
    <n v="0"/>
    <n v="0"/>
    <x v="0"/>
    <x v="0"/>
    <x v="4"/>
  </r>
  <r>
    <x v="27"/>
    <s v="CAJASAN"/>
    <n v="195"/>
    <x v="41"/>
    <x v="41"/>
    <n v="5086571"/>
    <n v="5552201"/>
    <n v="5339543.2217299994"/>
    <x v="0"/>
    <x v="0"/>
    <x v="4"/>
  </r>
  <r>
    <x v="27"/>
    <s v="CAJASAN"/>
    <n v="200"/>
    <x v="42"/>
    <x v="42"/>
    <n v="941842"/>
    <n v="941842"/>
    <n v="941841.75"/>
    <x v="0"/>
    <x v="0"/>
    <x v="4"/>
  </r>
  <r>
    <x v="27"/>
    <s v="CAJASAN"/>
    <n v="205"/>
    <x v="43"/>
    <x v="43"/>
    <n v="0"/>
    <n v="0"/>
    <n v="0"/>
    <x v="0"/>
    <x v="0"/>
    <x v="4"/>
  </r>
  <r>
    <x v="27"/>
    <s v="CAJASAN"/>
    <n v="210"/>
    <x v="44"/>
    <x v="44"/>
    <n v="2900000"/>
    <n v="2900000"/>
    <n v="2900000"/>
    <x v="0"/>
    <x v="0"/>
    <x v="4"/>
  </r>
  <r>
    <x v="27"/>
    <s v="CAJASAN"/>
    <n v="215"/>
    <x v="45"/>
    <x v="45"/>
    <n v="28462"/>
    <n v="32457"/>
    <n v="33585.669399999999"/>
    <x v="0"/>
    <x v="0"/>
    <x v="4"/>
  </r>
  <r>
    <x v="27"/>
    <s v="CAJASAN"/>
    <n v="220"/>
    <x v="46"/>
    <x v="46"/>
    <n v="0"/>
    <n v="0"/>
    <n v="0"/>
    <x v="0"/>
    <x v="0"/>
    <x v="4"/>
  </r>
  <r>
    <x v="27"/>
    <s v="CAJASAN"/>
    <n v="225"/>
    <x v="47"/>
    <x v="47"/>
    <n v="0"/>
    <n v="0"/>
    <n v="0"/>
    <x v="0"/>
    <x v="0"/>
    <x v="4"/>
  </r>
  <r>
    <x v="27"/>
    <s v="CAJASAN"/>
    <n v="230"/>
    <x v="48"/>
    <x v="48"/>
    <n v="290013"/>
    <n v="313154"/>
    <n v="211397.50477"/>
    <x v="0"/>
    <x v="0"/>
    <x v="4"/>
  </r>
  <r>
    <x v="27"/>
    <s v="CAJASAN"/>
    <n v="235"/>
    <x v="49"/>
    <x v="16"/>
    <n v="0"/>
    <n v="0"/>
    <n v="0.49325999999999998"/>
    <x v="0"/>
    <x v="0"/>
    <x v="4"/>
  </r>
  <r>
    <x v="27"/>
    <s v="CAJASAN"/>
    <m/>
    <x v="50"/>
    <x v="49"/>
    <n v="9413463"/>
    <n v="9820398"/>
    <n v="9974036.4801999982"/>
    <x v="1"/>
    <x v="1"/>
    <x v="1"/>
  </r>
  <r>
    <x v="27"/>
    <s v="CAJASAN"/>
    <n v="240"/>
    <x v="51"/>
    <x v="50"/>
    <n v="233245"/>
    <n v="0"/>
    <n v="7364.9939999999997"/>
    <x v="0"/>
    <x v="0"/>
    <x v="5"/>
  </r>
  <r>
    <x v="27"/>
    <s v="CAJASAN"/>
    <n v="245"/>
    <x v="52"/>
    <x v="51"/>
    <n v="0"/>
    <n v="0"/>
    <n v="0"/>
    <x v="0"/>
    <x v="0"/>
    <x v="6"/>
  </r>
  <r>
    <x v="27"/>
    <s v="CAJASAN"/>
    <n v="250"/>
    <x v="53"/>
    <x v="52"/>
    <n v="0"/>
    <n v="0"/>
    <n v="0"/>
    <x v="0"/>
    <x v="0"/>
    <x v="6"/>
  </r>
  <r>
    <x v="27"/>
    <s v="CAJASAN"/>
    <n v="251"/>
    <x v="54"/>
    <x v="53"/>
    <n v="0"/>
    <n v="0"/>
    <n v="4951045.1553400001"/>
    <x v="0"/>
    <x v="0"/>
    <x v="7"/>
  </r>
  <r>
    <x v="27"/>
    <s v="CAJASAN"/>
    <m/>
    <x v="55"/>
    <x v="54"/>
    <n v="48448654"/>
    <n v="48760159"/>
    <n v="45982422.059780002"/>
    <x v="1"/>
    <x v="1"/>
    <x v="1"/>
  </r>
  <r>
    <x v="27"/>
    <s v="CAJASAN"/>
    <m/>
    <x v="55"/>
    <x v="55"/>
    <m/>
    <m/>
    <m/>
    <x v="1"/>
    <x v="1"/>
    <x v="1"/>
  </r>
  <r>
    <x v="27"/>
    <s v="CAJASAN"/>
    <m/>
    <x v="55"/>
    <x v="56"/>
    <m/>
    <m/>
    <m/>
    <x v="1"/>
    <x v="1"/>
    <x v="1"/>
  </r>
  <r>
    <x v="27"/>
    <s v="CAJASAN"/>
    <n v="255"/>
    <x v="56"/>
    <x v="44"/>
    <n v="2779687"/>
    <n v="2779687"/>
    <n v="2779687.1659200001"/>
    <x v="0"/>
    <x v="2"/>
    <x v="8"/>
  </r>
  <r>
    <x v="27"/>
    <s v="CAJASAN"/>
    <n v="260"/>
    <x v="57"/>
    <x v="57"/>
    <n v="353225"/>
    <n v="1487142"/>
    <n v="3509548.2815300003"/>
    <x v="0"/>
    <x v="2"/>
    <x v="8"/>
  </r>
  <r>
    <x v="27"/>
    <s v="CAJASAN"/>
    <n v="265"/>
    <x v="58"/>
    <x v="58"/>
    <n v="0"/>
    <n v="0"/>
    <n v="0"/>
    <x v="0"/>
    <x v="2"/>
    <x v="8"/>
  </r>
  <r>
    <x v="27"/>
    <s v="CAJASAN"/>
    <m/>
    <x v="55"/>
    <x v="59"/>
    <n v="3132912"/>
    <n v="4266829"/>
    <n v="6289235.4474500008"/>
    <x v="1"/>
    <x v="1"/>
    <x v="1"/>
  </r>
  <r>
    <x v="27"/>
    <s v="CAJASAN"/>
    <n v="270"/>
    <x v="59"/>
    <x v="60"/>
    <n v="24923766"/>
    <n v="23351033"/>
    <n v="24678675.257849999"/>
    <x v="0"/>
    <x v="2"/>
    <x v="9"/>
  </r>
  <r>
    <x v="27"/>
    <s v="CAJASAN"/>
    <n v="275"/>
    <x v="60"/>
    <x v="61"/>
    <n v="2316725"/>
    <n v="3944248"/>
    <n v="2724869.8066199999"/>
    <x v="0"/>
    <x v="2"/>
    <x v="9"/>
  </r>
  <r>
    <x v="27"/>
    <s v="CAJASAN"/>
    <n v="280"/>
    <x v="61"/>
    <x v="62"/>
    <n v="3351534"/>
    <n v="4710245"/>
    <n v="4196674.7546199998"/>
    <x v="0"/>
    <x v="2"/>
    <x v="9"/>
  </r>
  <r>
    <x v="27"/>
    <s v="CAJASAN"/>
    <n v="285"/>
    <x v="62"/>
    <x v="63"/>
    <n v="3290858"/>
    <n v="4888472"/>
    <n v="4118493.5044699996"/>
    <x v="0"/>
    <x v="2"/>
    <x v="9"/>
  </r>
  <r>
    <x v="27"/>
    <s v="CAJASAN"/>
    <n v="290"/>
    <x v="63"/>
    <x v="64"/>
    <n v="502214"/>
    <n v="895345"/>
    <n v="449449.85574000003"/>
    <x v="0"/>
    <x v="2"/>
    <x v="9"/>
  </r>
  <r>
    <x v="27"/>
    <s v="CAJASAN"/>
    <n v="295"/>
    <x v="64"/>
    <x v="65"/>
    <n v="969137"/>
    <n v="914057"/>
    <n v="362988.23510000005"/>
    <x v="0"/>
    <x v="2"/>
    <x v="9"/>
  </r>
  <r>
    <x v="27"/>
    <s v="CAJASAN"/>
    <n v="300"/>
    <x v="65"/>
    <x v="66"/>
    <n v="160284"/>
    <n v="486823"/>
    <n v="246752.022"/>
    <x v="0"/>
    <x v="2"/>
    <x v="9"/>
  </r>
  <r>
    <x v="27"/>
    <s v="CAJASAN"/>
    <n v="305"/>
    <x v="66"/>
    <x v="67"/>
    <n v="0"/>
    <n v="0"/>
    <n v="0"/>
    <x v="0"/>
    <x v="2"/>
    <x v="9"/>
  </r>
  <r>
    <x v="27"/>
    <s v="CAJASAN"/>
    <n v="310"/>
    <x v="67"/>
    <x v="68"/>
    <n v="0"/>
    <n v="0"/>
    <n v="0"/>
    <x v="0"/>
    <x v="2"/>
    <x v="9"/>
  </r>
  <r>
    <x v="27"/>
    <s v="CAJASAN"/>
    <n v="315"/>
    <x v="68"/>
    <x v="69"/>
    <n v="0"/>
    <n v="0"/>
    <n v="0"/>
    <x v="0"/>
    <x v="2"/>
    <x v="9"/>
  </r>
  <r>
    <x v="27"/>
    <s v="CAJASAN"/>
    <n v="320"/>
    <x v="69"/>
    <x v="43"/>
    <n v="0"/>
    <n v="0"/>
    <n v="0"/>
    <x v="0"/>
    <x v="2"/>
    <x v="9"/>
  </r>
  <r>
    <x v="27"/>
    <s v="CAJASAN"/>
    <n v="325"/>
    <x v="70"/>
    <x v="70"/>
    <n v="0"/>
    <n v="0"/>
    <n v="0"/>
    <x v="0"/>
    <x v="2"/>
    <x v="9"/>
  </r>
  <r>
    <x v="27"/>
    <s v="CAJASAN"/>
    <n v="330"/>
    <x v="71"/>
    <x v="71"/>
    <n v="-10382302"/>
    <n v="-17776716"/>
    <n v="-12676094.28672"/>
    <x v="0"/>
    <x v="2"/>
    <x v="9"/>
  </r>
  <r>
    <x v="27"/>
    <s v="CAJASAN"/>
    <n v="335"/>
    <x v="72"/>
    <x v="72"/>
    <n v="0"/>
    <n v="0"/>
    <n v="0"/>
    <x v="0"/>
    <x v="2"/>
    <x v="9"/>
  </r>
  <r>
    <x v="27"/>
    <s v="CAJASAN"/>
    <n v="340"/>
    <x v="73"/>
    <x v="16"/>
    <n v="0"/>
    <n v="0"/>
    <n v="-9000.5152200000011"/>
    <x v="0"/>
    <x v="2"/>
    <x v="9"/>
  </r>
  <r>
    <x v="27"/>
    <s v="CAJASAN"/>
    <m/>
    <x v="55"/>
    <x v="73"/>
    <n v="25132216"/>
    <n v="21413507"/>
    <n v="24092808.634460002"/>
    <x v="1"/>
    <x v="1"/>
    <x v="1"/>
  </r>
  <r>
    <x v="27"/>
    <s v="CAJASAN"/>
    <m/>
    <x v="74"/>
    <x v="74"/>
    <n v="28265128"/>
    <n v="25680336"/>
    <n v="30382044.081910003"/>
    <x v="1"/>
    <x v="1"/>
    <x v="1"/>
  </r>
  <r>
    <x v="27"/>
    <s v="CAJASAN"/>
    <n v="345"/>
    <x v="75"/>
    <x v="75"/>
    <n v="0"/>
    <n v="0"/>
    <n v="0"/>
    <x v="0"/>
    <x v="3"/>
    <x v="10"/>
  </r>
  <r>
    <x v="27"/>
    <s v="CAJASAN"/>
    <n v="350"/>
    <x v="76"/>
    <x v="76"/>
    <n v="4576"/>
    <n v="4576"/>
    <n v="4575.817"/>
    <x v="0"/>
    <x v="3"/>
    <x v="10"/>
  </r>
  <r>
    <x v="27"/>
    <s v="CAJASAN"/>
    <n v="355"/>
    <x v="77"/>
    <x v="77"/>
    <n v="0"/>
    <n v="0"/>
    <n v="0"/>
    <x v="0"/>
    <x v="3"/>
    <x v="10"/>
  </r>
  <r>
    <x v="27"/>
    <s v="CAJASAN"/>
    <n v="360"/>
    <x v="78"/>
    <x v="78"/>
    <n v="0"/>
    <n v="0"/>
    <n v="0"/>
    <x v="0"/>
    <x v="3"/>
    <x v="10"/>
  </r>
  <r>
    <x v="27"/>
    <s v="CAJASAN"/>
    <n v="365"/>
    <x v="79"/>
    <x v="79"/>
    <n v="0"/>
    <n v="0"/>
    <n v="0"/>
    <x v="0"/>
    <x v="3"/>
    <x v="10"/>
  </r>
  <r>
    <x v="27"/>
    <s v="CAJASAN"/>
    <n v="370"/>
    <x v="80"/>
    <x v="80"/>
    <n v="2404712"/>
    <n v="800000"/>
    <n v="0"/>
    <x v="0"/>
    <x v="3"/>
    <x v="10"/>
  </r>
  <r>
    <x v="27"/>
    <s v="CAJASAN"/>
    <n v="375"/>
    <x v="81"/>
    <x v="72"/>
    <n v="0"/>
    <n v="0"/>
    <n v="0"/>
    <x v="0"/>
    <x v="3"/>
    <x v="10"/>
  </r>
  <r>
    <x v="27"/>
    <s v="CAJASAN"/>
    <m/>
    <x v="82"/>
    <x v="81"/>
    <n v="2409288"/>
    <n v="804576"/>
    <n v="4575.817"/>
    <x v="1"/>
    <x v="1"/>
    <x v="1"/>
  </r>
  <r>
    <x v="27"/>
    <s v="CAJASAN"/>
    <n v="380"/>
    <x v="51"/>
    <x v="82"/>
    <n v="0"/>
    <n v="0"/>
    <n v="0"/>
    <x v="0"/>
    <x v="4"/>
    <x v="11"/>
  </r>
  <r>
    <x v="27"/>
    <s v="CAJASAN"/>
    <n v="385"/>
    <x v="83"/>
    <x v="83"/>
    <n v="238034"/>
    <n v="112481"/>
    <n v="2568555.6101500001"/>
    <x v="0"/>
    <x v="4"/>
    <x v="11"/>
  </r>
  <r>
    <x v="27"/>
    <s v="CAJASAN"/>
    <n v="390"/>
    <x v="84"/>
    <x v="84"/>
    <n v="0"/>
    <n v="0"/>
    <n v="0"/>
    <x v="0"/>
    <x v="4"/>
    <x v="11"/>
  </r>
  <r>
    <x v="27"/>
    <s v="CAJASAN"/>
    <m/>
    <x v="85"/>
    <x v="85"/>
    <n v="238034"/>
    <n v="112481"/>
    <n v="2568555.6101500001"/>
    <x v="1"/>
    <x v="1"/>
    <x v="1"/>
  </r>
  <r>
    <x v="27"/>
    <s v="CAJASAN"/>
    <n v="395"/>
    <x v="86"/>
    <x v="86"/>
    <n v="4860"/>
    <n v="4860"/>
    <n v="4860"/>
    <x v="0"/>
    <x v="5"/>
    <x v="12"/>
  </r>
  <r>
    <x v="27"/>
    <s v="CAJASAN"/>
    <n v="400"/>
    <x v="52"/>
    <x v="87"/>
    <n v="23635225"/>
    <n v="16489905"/>
    <n v="25127293.70465"/>
    <x v="0"/>
    <x v="5"/>
    <x v="12"/>
  </r>
  <r>
    <x v="27"/>
    <s v="CAJASAN"/>
    <n v="405"/>
    <x v="53"/>
    <x v="52"/>
    <n v="1007675"/>
    <n v="1152220"/>
    <n v="0"/>
    <x v="0"/>
    <x v="5"/>
    <x v="12"/>
  </r>
  <r>
    <x v="27"/>
    <s v="CAJASAN"/>
    <n v="406"/>
    <x v="54"/>
    <x v="53"/>
    <n v="0"/>
    <n v="0"/>
    <n v="0"/>
    <x v="0"/>
    <x v="5"/>
    <x v="12"/>
  </r>
  <r>
    <x v="27"/>
    <s v="CAJASAN"/>
    <n v="410"/>
    <x v="17"/>
    <x v="88"/>
    <n v="2072483"/>
    <n v="1901019"/>
    <n v="3672106.4081799998"/>
    <x v="0"/>
    <x v="5"/>
    <x v="12"/>
  </r>
  <r>
    <x v="27"/>
    <s v="CAJASAN"/>
    <n v="415"/>
    <x v="35"/>
    <x v="89"/>
    <n v="178403"/>
    <n v="286869"/>
    <n v="1101700.7028099999"/>
    <x v="0"/>
    <x v="5"/>
    <x v="12"/>
  </r>
  <r>
    <x v="27"/>
    <s v="CAJASAN"/>
    <n v="420"/>
    <x v="87"/>
    <x v="90"/>
    <n v="0"/>
    <n v="0"/>
    <n v="3598.5689700000003"/>
    <x v="0"/>
    <x v="5"/>
    <x v="12"/>
  </r>
  <r>
    <x v="27"/>
    <s v="CAJASAN"/>
    <n v="425"/>
    <x v="88"/>
    <x v="91"/>
    <n v="0"/>
    <n v="0"/>
    <n v="0"/>
    <x v="0"/>
    <x v="5"/>
    <x v="12"/>
  </r>
  <r>
    <x v="27"/>
    <s v="CAJASAN"/>
    <m/>
    <x v="89"/>
    <x v="92"/>
    <n v="26898646"/>
    <n v="19834873"/>
    <n v="29909559.384609997"/>
    <x v="1"/>
    <x v="1"/>
    <x v="1"/>
  </r>
  <r>
    <x v="27"/>
    <s v="CAJASAN"/>
    <m/>
    <x v="55"/>
    <x v="93"/>
    <m/>
    <m/>
    <m/>
    <x v="1"/>
    <x v="1"/>
    <x v="1"/>
  </r>
  <r>
    <x v="27"/>
    <s v="CAJASAN"/>
    <n v="430"/>
    <x v="90"/>
    <x v="94"/>
    <n v="331386"/>
    <n v="292535"/>
    <n v="367846.54087000003"/>
    <x v="0"/>
    <x v="6"/>
    <x v="13"/>
  </r>
  <r>
    <x v="27"/>
    <s v="CAJASAN"/>
    <n v="435"/>
    <x v="91"/>
    <x v="95"/>
    <n v="59487813"/>
    <n v="24916949"/>
    <n v="59498878.911940001"/>
    <x v="0"/>
    <x v="6"/>
    <x v="13"/>
  </r>
  <r>
    <x v="27"/>
    <s v="CAJASAN"/>
    <n v="440"/>
    <x v="92"/>
    <x v="96"/>
    <n v="0"/>
    <n v="0"/>
    <n v="0"/>
    <x v="0"/>
    <x v="6"/>
    <x v="13"/>
  </r>
  <r>
    <x v="27"/>
    <s v="CAJASAN"/>
    <m/>
    <x v="93"/>
    <x v="97"/>
    <n v="59819199"/>
    <n v="25209484"/>
    <n v="59866725.452810004"/>
    <x v="1"/>
    <x v="1"/>
    <x v="1"/>
  </r>
  <r>
    <x v="27"/>
    <s v="CAJASAN"/>
    <m/>
    <x v="94"/>
    <x v="98"/>
    <n v="166078949"/>
    <n v="120401909"/>
    <n v="168713882.40626001"/>
    <x v="1"/>
    <x v="1"/>
    <x v="1"/>
  </r>
  <r>
    <x v="27"/>
    <s v="CAJASAN"/>
    <m/>
    <x v="55"/>
    <x v="99"/>
    <m/>
    <m/>
    <m/>
    <x v="1"/>
    <x v="1"/>
    <x v="1"/>
  </r>
  <r>
    <x v="27"/>
    <s v="CAJASAN"/>
    <m/>
    <x v="55"/>
    <x v="100"/>
    <m/>
    <m/>
    <m/>
    <x v="1"/>
    <x v="1"/>
    <x v="1"/>
  </r>
  <r>
    <x v="27"/>
    <s v="CAJASAN"/>
    <n v="445"/>
    <x v="95"/>
    <x v="101"/>
    <n v="97058157"/>
    <n v="95768702"/>
    <n v="104361216.21906999"/>
    <x v="2"/>
    <x v="7"/>
    <x v="14"/>
  </r>
  <r>
    <x v="27"/>
    <s v="CAJASAN"/>
    <m/>
    <x v="95"/>
    <x v="102"/>
    <n v="97058157"/>
    <n v="95768702"/>
    <n v="104361216.21906999"/>
    <x v="1"/>
    <x v="1"/>
    <x v="1"/>
  </r>
  <r>
    <x v="28"/>
    <s v="COMFENALCO SANTANDER."/>
    <n v="5"/>
    <x v="0"/>
    <x v="0"/>
    <n v="1052653"/>
    <n v="932577"/>
    <n v="1001736"/>
    <x v="0"/>
    <x v="0"/>
    <x v="0"/>
  </r>
  <r>
    <x v="28"/>
    <s v="COMFENALCO SANTANDER."/>
    <n v="10"/>
    <x v="1"/>
    <x v="1"/>
    <n v="3446524"/>
    <n v="5278976"/>
    <n v="2990723"/>
    <x v="0"/>
    <x v="0"/>
    <x v="0"/>
  </r>
  <r>
    <x v="28"/>
    <s v="COMFENALCO SANTANDER."/>
    <n v="15"/>
    <x v="2"/>
    <x v="2"/>
    <n v="0"/>
    <n v="0"/>
    <n v="0"/>
    <x v="0"/>
    <x v="0"/>
    <x v="0"/>
  </r>
  <r>
    <x v="28"/>
    <s v="COMFENALCO SANTANDER."/>
    <n v="20"/>
    <x v="3"/>
    <x v="3"/>
    <n v="15839704"/>
    <n v="15320797"/>
    <n v="14046178"/>
    <x v="0"/>
    <x v="0"/>
    <x v="0"/>
  </r>
  <r>
    <x v="28"/>
    <s v="COMFENALCO SANTANDER."/>
    <m/>
    <x v="4"/>
    <x v="4"/>
    <n v="20338881"/>
    <n v="21532350"/>
    <n v="18038637"/>
    <x v="1"/>
    <x v="1"/>
    <x v="1"/>
  </r>
  <r>
    <x v="28"/>
    <s v="COMFENALCO SANTANDER."/>
    <n v="25"/>
    <x v="5"/>
    <x v="5"/>
    <n v="0"/>
    <n v="0"/>
    <n v="0"/>
    <x v="0"/>
    <x v="0"/>
    <x v="2"/>
  </r>
  <r>
    <x v="28"/>
    <s v="COMFENALCO SANTANDER."/>
    <n v="30"/>
    <x v="6"/>
    <x v="6"/>
    <n v="0"/>
    <n v="0"/>
    <n v="0"/>
    <x v="0"/>
    <x v="0"/>
    <x v="2"/>
  </r>
  <r>
    <x v="28"/>
    <s v="COMFENALCO SANTANDER."/>
    <n v="35"/>
    <x v="7"/>
    <x v="7"/>
    <n v="0"/>
    <n v="0"/>
    <n v="0"/>
    <x v="0"/>
    <x v="0"/>
    <x v="2"/>
  </r>
  <r>
    <x v="28"/>
    <s v="COMFENALCO SANTANDER."/>
    <n v="40"/>
    <x v="8"/>
    <x v="8"/>
    <n v="525239"/>
    <n v="1829311"/>
    <n v="719403"/>
    <x v="0"/>
    <x v="0"/>
    <x v="2"/>
  </r>
  <r>
    <x v="28"/>
    <s v="COMFENALCO SANTANDER."/>
    <n v="45"/>
    <x v="9"/>
    <x v="9"/>
    <n v="625008"/>
    <n v="0"/>
    <n v="0"/>
    <x v="0"/>
    <x v="0"/>
    <x v="2"/>
  </r>
  <r>
    <x v="28"/>
    <s v="COMFENALCO SANTANDER."/>
    <n v="50"/>
    <x v="10"/>
    <x v="10"/>
    <n v="0"/>
    <n v="0"/>
    <n v="0"/>
    <x v="0"/>
    <x v="0"/>
    <x v="2"/>
  </r>
  <r>
    <x v="28"/>
    <s v="COMFENALCO SANTANDER."/>
    <n v="55"/>
    <x v="11"/>
    <x v="11"/>
    <n v="0"/>
    <n v="0"/>
    <n v="55155"/>
    <x v="0"/>
    <x v="0"/>
    <x v="2"/>
  </r>
  <r>
    <x v="28"/>
    <s v="COMFENALCO SANTANDER."/>
    <n v="60"/>
    <x v="12"/>
    <x v="12"/>
    <n v="0"/>
    <n v="0"/>
    <n v="0"/>
    <x v="0"/>
    <x v="0"/>
    <x v="2"/>
  </r>
  <r>
    <x v="28"/>
    <s v="COMFENALCO SANTANDER."/>
    <n v="65"/>
    <x v="13"/>
    <x v="13"/>
    <n v="1528541"/>
    <n v="2424488"/>
    <n v="1445092"/>
    <x v="0"/>
    <x v="0"/>
    <x v="2"/>
  </r>
  <r>
    <x v="28"/>
    <s v="COMFENALCO SANTANDER."/>
    <n v="70"/>
    <x v="14"/>
    <x v="14"/>
    <n v="0"/>
    <n v="0"/>
    <n v="0"/>
    <x v="0"/>
    <x v="0"/>
    <x v="2"/>
  </r>
  <r>
    <x v="28"/>
    <s v="COMFENALCO SANTANDER."/>
    <n v="75"/>
    <x v="15"/>
    <x v="15"/>
    <n v="4484762"/>
    <n v="4453938"/>
    <n v="4496681"/>
    <x v="0"/>
    <x v="0"/>
    <x v="2"/>
  </r>
  <r>
    <x v="28"/>
    <s v="COMFENALCO SANTANDER."/>
    <n v="80"/>
    <x v="16"/>
    <x v="16"/>
    <n v="0"/>
    <n v="0"/>
    <n v="0"/>
    <x v="0"/>
    <x v="0"/>
    <x v="2"/>
  </r>
  <r>
    <x v="28"/>
    <s v="COMFENALCO SANTANDER."/>
    <m/>
    <x v="17"/>
    <x v="17"/>
    <n v="7163550"/>
    <n v="8707737"/>
    <n v="6716331"/>
    <x v="1"/>
    <x v="1"/>
    <x v="1"/>
  </r>
  <r>
    <x v="28"/>
    <s v="COMFENALCO SANTANDER."/>
    <n v="85"/>
    <x v="18"/>
    <x v="18"/>
    <n v="1676906"/>
    <n v="3652020"/>
    <n v="230047"/>
    <x v="0"/>
    <x v="0"/>
    <x v="3"/>
  </r>
  <r>
    <x v="28"/>
    <s v="COMFENALCO SANTANDER."/>
    <n v="90"/>
    <x v="19"/>
    <x v="19"/>
    <n v="7823909"/>
    <n v="3820669"/>
    <n v="5688788"/>
    <x v="0"/>
    <x v="0"/>
    <x v="3"/>
  </r>
  <r>
    <x v="28"/>
    <s v="COMFENALCO SANTANDER."/>
    <n v="95"/>
    <x v="20"/>
    <x v="20"/>
    <n v="0"/>
    <n v="0"/>
    <n v="0"/>
    <x v="0"/>
    <x v="0"/>
    <x v="3"/>
  </r>
  <r>
    <x v="28"/>
    <s v="COMFENALCO SANTANDER."/>
    <n v="100"/>
    <x v="21"/>
    <x v="21"/>
    <n v="16624547"/>
    <n v="12842947"/>
    <n v="22180251"/>
    <x v="0"/>
    <x v="0"/>
    <x v="3"/>
  </r>
  <r>
    <x v="28"/>
    <s v="COMFENALCO SANTANDER."/>
    <n v="105"/>
    <x v="22"/>
    <x v="22"/>
    <n v="0"/>
    <n v="0"/>
    <n v="0"/>
    <x v="0"/>
    <x v="0"/>
    <x v="3"/>
  </r>
  <r>
    <x v="28"/>
    <s v="COMFENALCO SANTANDER."/>
    <n v="110"/>
    <x v="23"/>
    <x v="23"/>
    <n v="2450590"/>
    <n v="1543765"/>
    <n v="1311285"/>
    <x v="0"/>
    <x v="0"/>
    <x v="3"/>
  </r>
  <r>
    <x v="28"/>
    <s v="COMFENALCO SANTANDER."/>
    <n v="115"/>
    <x v="24"/>
    <x v="24"/>
    <n v="0"/>
    <n v="0"/>
    <n v="0"/>
    <x v="0"/>
    <x v="0"/>
    <x v="3"/>
  </r>
  <r>
    <x v="28"/>
    <s v="COMFENALCO SANTANDER."/>
    <n v="120"/>
    <x v="25"/>
    <x v="25"/>
    <n v="0"/>
    <n v="6145676"/>
    <n v="7400000"/>
    <x v="0"/>
    <x v="0"/>
    <x v="3"/>
  </r>
  <r>
    <x v="28"/>
    <s v="COMFENALCO SANTANDER."/>
    <n v="125"/>
    <x v="26"/>
    <x v="26"/>
    <n v="189883"/>
    <n v="112778"/>
    <n v="129720"/>
    <x v="0"/>
    <x v="0"/>
    <x v="3"/>
  </r>
  <r>
    <x v="28"/>
    <s v="COMFENALCO SANTANDER."/>
    <n v="130"/>
    <x v="27"/>
    <x v="27"/>
    <n v="0"/>
    <n v="0"/>
    <n v="0"/>
    <x v="0"/>
    <x v="0"/>
    <x v="3"/>
  </r>
  <r>
    <x v="28"/>
    <s v="COMFENALCO SANTANDER."/>
    <n v="135"/>
    <x v="28"/>
    <x v="28"/>
    <n v="798292"/>
    <n v="963958"/>
    <n v="966406"/>
    <x v="0"/>
    <x v="0"/>
    <x v="3"/>
  </r>
  <r>
    <x v="28"/>
    <s v="COMFENALCO SANTANDER."/>
    <n v="140"/>
    <x v="29"/>
    <x v="29"/>
    <n v="130079"/>
    <n v="249564"/>
    <n v="202990"/>
    <x v="0"/>
    <x v="0"/>
    <x v="3"/>
  </r>
  <r>
    <x v="28"/>
    <s v="COMFENALCO SANTANDER."/>
    <n v="145"/>
    <x v="30"/>
    <x v="30"/>
    <n v="93019"/>
    <n v="95157"/>
    <n v="90312"/>
    <x v="0"/>
    <x v="0"/>
    <x v="3"/>
  </r>
  <r>
    <x v="28"/>
    <s v="COMFENALCO SANTANDER."/>
    <n v="150"/>
    <x v="31"/>
    <x v="31"/>
    <n v="55588"/>
    <n v="51006"/>
    <n v="51006"/>
    <x v="0"/>
    <x v="0"/>
    <x v="3"/>
  </r>
  <r>
    <x v="28"/>
    <s v="COMFENALCO SANTANDER."/>
    <n v="155"/>
    <x v="32"/>
    <x v="32"/>
    <n v="916276"/>
    <n v="929015"/>
    <n v="2982699"/>
    <x v="0"/>
    <x v="0"/>
    <x v="3"/>
  </r>
  <r>
    <x v="28"/>
    <s v="COMFENALCO SANTANDER."/>
    <n v="160"/>
    <x v="33"/>
    <x v="33"/>
    <n v="948183"/>
    <n v="2659787"/>
    <n v="543912"/>
    <x v="0"/>
    <x v="0"/>
    <x v="3"/>
  </r>
  <r>
    <x v="28"/>
    <s v="COMFENALCO SANTANDER."/>
    <n v="165"/>
    <x v="34"/>
    <x v="34"/>
    <n v="-1991418"/>
    <n v="-2849022"/>
    <n v="-1284915"/>
    <x v="0"/>
    <x v="0"/>
    <x v="3"/>
  </r>
  <r>
    <x v="28"/>
    <s v="COMFENALCO SANTANDER."/>
    <m/>
    <x v="35"/>
    <x v="35"/>
    <n v="29715854"/>
    <n v="30217320"/>
    <n v="40492501"/>
    <x v="1"/>
    <x v="1"/>
    <x v="1"/>
  </r>
  <r>
    <x v="28"/>
    <s v="COMFENALCO SANTANDER."/>
    <n v="170"/>
    <x v="36"/>
    <x v="36"/>
    <n v="0"/>
    <n v="0"/>
    <n v="0"/>
    <x v="0"/>
    <x v="0"/>
    <x v="4"/>
  </r>
  <r>
    <x v="28"/>
    <s v="COMFENALCO SANTANDER."/>
    <n v="175"/>
    <x v="37"/>
    <x v="37"/>
    <n v="0"/>
    <n v="0"/>
    <n v="0"/>
    <x v="0"/>
    <x v="0"/>
    <x v="4"/>
  </r>
  <r>
    <x v="28"/>
    <s v="COMFENALCO SANTANDER."/>
    <n v="180"/>
    <x v="38"/>
    <x v="38"/>
    <n v="6618524"/>
    <n v="4937693"/>
    <n v="15855775"/>
    <x v="0"/>
    <x v="0"/>
    <x v="4"/>
  </r>
  <r>
    <x v="28"/>
    <s v="COMFENALCO SANTANDER."/>
    <n v="185"/>
    <x v="39"/>
    <x v="39"/>
    <n v="0"/>
    <n v="0"/>
    <n v="0"/>
    <x v="0"/>
    <x v="0"/>
    <x v="4"/>
  </r>
  <r>
    <x v="28"/>
    <s v="COMFENALCO SANTANDER."/>
    <n v="190"/>
    <x v="40"/>
    <x v="40"/>
    <n v="0"/>
    <n v="0"/>
    <n v="0"/>
    <x v="0"/>
    <x v="0"/>
    <x v="4"/>
  </r>
  <r>
    <x v="28"/>
    <s v="COMFENALCO SANTANDER."/>
    <n v="195"/>
    <x v="41"/>
    <x v="41"/>
    <n v="1968643"/>
    <n v="1798044"/>
    <n v="1985592"/>
    <x v="0"/>
    <x v="0"/>
    <x v="4"/>
  </r>
  <r>
    <x v="28"/>
    <s v="COMFENALCO SANTANDER."/>
    <n v="200"/>
    <x v="42"/>
    <x v="42"/>
    <n v="3632241"/>
    <n v="0"/>
    <n v="1173952"/>
    <x v="0"/>
    <x v="0"/>
    <x v="4"/>
  </r>
  <r>
    <x v="28"/>
    <s v="COMFENALCO SANTANDER."/>
    <n v="205"/>
    <x v="43"/>
    <x v="43"/>
    <n v="0"/>
    <n v="0"/>
    <n v="0"/>
    <x v="0"/>
    <x v="0"/>
    <x v="4"/>
  </r>
  <r>
    <x v="28"/>
    <s v="COMFENALCO SANTANDER."/>
    <n v="210"/>
    <x v="44"/>
    <x v="44"/>
    <n v="1773157"/>
    <n v="2059319"/>
    <n v="5812556"/>
    <x v="0"/>
    <x v="0"/>
    <x v="4"/>
  </r>
  <r>
    <x v="28"/>
    <s v="COMFENALCO SANTANDER."/>
    <n v="215"/>
    <x v="45"/>
    <x v="45"/>
    <n v="0"/>
    <n v="0"/>
    <n v="0"/>
    <x v="0"/>
    <x v="0"/>
    <x v="4"/>
  </r>
  <r>
    <x v="28"/>
    <s v="COMFENALCO SANTANDER."/>
    <n v="220"/>
    <x v="46"/>
    <x v="46"/>
    <n v="0"/>
    <n v="0"/>
    <n v="0"/>
    <x v="0"/>
    <x v="0"/>
    <x v="4"/>
  </r>
  <r>
    <x v="28"/>
    <s v="COMFENALCO SANTANDER."/>
    <n v="225"/>
    <x v="47"/>
    <x v="47"/>
    <n v="0"/>
    <n v="0"/>
    <n v="0"/>
    <x v="0"/>
    <x v="0"/>
    <x v="4"/>
  </r>
  <r>
    <x v="28"/>
    <s v="COMFENALCO SANTANDER."/>
    <n v="230"/>
    <x v="48"/>
    <x v="48"/>
    <n v="104433"/>
    <n v="124598"/>
    <n v="112794"/>
    <x v="0"/>
    <x v="0"/>
    <x v="4"/>
  </r>
  <r>
    <x v="28"/>
    <s v="COMFENALCO SANTANDER."/>
    <n v="235"/>
    <x v="49"/>
    <x v="16"/>
    <n v="0"/>
    <n v="0"/>
    <n v="0"/>
    <x v="0"/>
    <x v="0"/>
    <x v="4"/>
  </r>
  <r>
    <x v="28"/>
    <s v="COMFENALCO SANTANDER."/>
    <m/>
    <x v="50"/>
    <x v="49"/>
    <n v="14096998"/>
    <n v="8919654"/>
    <n v="24940669"/>
    <x v="1"/>
    <x v="1"/>
    <x v="1"/>
  </r>
  <r>
    <x v="28"/>
    <s v="COMFENALCO SANTANDER."/>
    <n v="240"/>
    <x v="51"/>
    <x v="50"/>
    <n v="135108"/>
    <n v="68000"/>
    <n v="68181"/>
    <x v="0"/>
    <x v="0"/>
    <x v="5"/>
  </r>
  <r>
    <x v="28"/>
    <s v="COMFENALCO SANTANDER."/>
    <n v="245"/>
    <x v="52"/>
    <x v="51"/>
    <n v="0"/>
    <n v="0"/>
    <n v="5241811"/>
    <x v="0"/>
    <x v="0"/>
    <x v="6"/>
  </r>
  <r>
    <x v="28"/>
    <s v="COMFENALCO SANTANDER."/>
    <n v="250"/>
    <x v="53"/>
    <x v="52"/>
    <n v="0"/>
    <n v="0"/>
    <n v="0"/>
    <x v="0"/>
    <x v="0"/>
    <x v="6"/>
  </r>
  <r>
    <x v="28"/>
    <s v="COMFENALCO SANTANDER."/>
    <n v="251"/>
    <x v="54"/>
    <x v="53"/>
    <n v="0"/>
    <n v="0"/>
    <n v="6558902"/>
    <x v="0"/>
    <x v="0"/>
    <x v="7"/>
  </r>
  <r>
    <x v="28"/>
    <s v="COMFENALCO SANTANDER."/>
    <m/>
    <x v="55"/>
    <x v="54"/>
    <n v="71450391"/>
    <n v="69445061"/>
    <n v="95498130"/>
    <x v="1"/>
    <x v="1"/>
    <x v="1"/>
  </r>
  <r>
    <x v="28"/>
    <s v="COMFENALCO SANTANDER."/>
    <m/>
    <x v="55"/>
    <x v="55"/>
    <m/>
    <m/>
    <m/>
    <x v="1"/>
    <x v="1"/>
    <x v="1"/>
  </r>
  <r>
    <x v="28"/>
    <s v="COMFENALCO SANTANDER."/>
    <m/>
    <x v="55"/>
    <x v="56"/>
    <m/>
    <m/>
    <m/>
    <x v="1"/>
    <x v="1"/>
    <x v="1"/>
  </r>
  <r>
    <x v="28"/>
    <s v="COMFENALCO SANTANDER."/>
    <n v="255"/>
    <x v="56"/>
    <x v="44"/>
    <n v="4495235"/>
    <n v="4495235"/>
    <n v="4495235"/>
    <x v="0"/>
    <x v="2"/>
    <x v="8"/>
  </r>
  <r>
    <x v="28"/>
    <s v="COMFENALCO SANTANDER."/>
    <n v="260"/>
    <x v="57"/>
    <x v="57"/>
    <n v="0"/>
    <n v="0"/>
    <n v="0"/>
    <x v="0"/>
    <x v="2"/>
    <x v="8"/>
  </r>
  <r>
    <x v="28"/>
    <s v="COMFENALCO SANTANDER."/>
    <n v="265"/>
    <x v="58"/>
    <x v="58"/>
    <n v="0"/>
    <n v="0"/>
    <n v="0"/>
    <x v="0"/>
    <x v="2"/>
    <x v="8"/>
  </r>
  <r>
    <x v="28"/>
    <s v="COMFENALCO SANTANDER."/>
    <m/>
    <x v="55"/>
    <x v="59"/>
    <n v="4495235"/>
    <n v="4495235"/>
    <n v="4495235"/>
    <x v="1"/>
    <x v="1"/>
    <x v="1"/>
  </r>
  <r>
    <x v="28"/>
    <s v="COMFENALCO SANTANDER."/>
    <n v="270"/>
    <x v="59"/>
    <x v="60"/>
    <n v="44949297"/>
    <n v="32260318"/>
    <n v="45923679"/>
    <x v="0"/>
    <x v="2"/>
    <x v="9"/>
  </r>
  <r>
    <x v="28"/>
    <s v="COMFENALCO SANTANDER."/>
    <n v="275"/>
    <x v="60"/>
    <x v="61"/>
    <n v="1184305"/>
    <n v="1017394"/>
    <n v="1238337"/>
    <x v="0"/>
    <x v="2"/>
    <x v="9"/>
  </r>
  <r>
    <x v="28"/>
    <s v="COMFENALCO SANTANDER."/>
    <n v="280"/>
    <x v="61"/>
    <x v="62"/>
    <n v="5737819"/>
    <n v="5371002"/>
    <n v="5895948"/>
    <x v="0"/>
    <x v="2"/>
    <x v="9"/>
  </r>
  <r>
    <x v="28"/>
    <s v="COMFENALCO SANTANDER."/>
    <n v="285"/>
    <x v="62"/>
    <x v="63"/>
    <n v="3274560"/>
    <n v="3261088"/>
    <n v="3052437"/>
    <x v="0"/>
    <x v="2"/>
    <x v="9"/>
  </r>
  <r>
    <x v="28"/>
    <s v="COMFENALCO SANTANDER."/>
    <n v="290"/>
    <x v="63"/>
    <x v="64"/>
    <n v="1176193"/>
    <n v="1172294"/>
    <n v="1146020"/>
    <x v="0"/>
    <x v="2"/>
    <x v="9"/>
  </r>
  <r>
    <x v="28"/>
    <s v="COMFENALCO SANTANDER."/>
    <n v="295"/>
    <x v="64"/>
    <x v="65"/>
    <n v="13815"/>
    <n v="13815"/>
    <n v="13815"/>
    <x v="0"/>
    <x v="2"/>
    <x v="9"/>
  </r>
  <r>
    <x v="28"/>
    <s v="COMFENALCO SANTANDER."/>
    <n v="300"/>
    <x v="65"/>
    <x v="66"/>
    <n v="154757"/>
    <n v="115027"/>
    <n v="98757"/>
    <x v="0"/>
    <x v="2"/>
    <x v="9"/>
  </r>
  <r>
    <x v="28"/>
    <s v="COMFENALCO SANTANDER."/>
    <n v="305"/>
    <x v="66"/>
    <x v="67"/>
    <n v="0"/>
    <n v="0"/>
    <n v="0"/>
    <x v="0"/>
    <x v="2"/>
    <x v="9"/>
  </r>
  <r>
    <x v="28"/>
    <s v="COMFENALCO SANTANDER."/>
    <n v="310"/>
    <x v="67"/>
    <x v="68"/>
    <n v="0"/>
    <n v="0"/>
    <n v="0"/>
    <x v="0"/>
    <x v="2"/>
    <x v="9"/>
  </r>
  <r>
    <x v="28"/>
    <s v="COMFENALCO SANTANDER."/>
    <n v="315"/>
    <x v="68"/>
    <x v="69"/>
    <n v="0"/>
    <n v="0"/>
    <n v="0"/>
    <x v="0"/>
    <x v="2"/>
    <x v="9"/>
  </r>
  <r>
    <x v="28"/>
    <s v="COMFENALCO SANTANDER."/>
    <n v="320"/>
    <x v="69"/>
    <x v="43"/>
    <n v="0"/>
    <n v="0"/>
    <n v="0"/>
    <x v="0"/>
    <x v="2"/>
    <x v="9"/>
  </r>
  <r>
    <x v="28"/>
    <s v="COMFENALCO SANTANDER."/>
    <n v="325"/>
    <x v="70"/>
    <x v="70"/>
    <n v="0"/>
    <n v="0"/>
    <n v="0"/>
    <x v="0"/>
    <x v="2"/>
    <x v="9"/>
  </r>
  <r>
    <x v="28"/>
    <s v="COMFENALCO SANTANDER."/>
    <n v="330"/>
    <x v="71"/>
    <x v="71"/>
    <n v="-21955811"/>
    <n v="-19840387"/>
    <n v="-23707526"/>
    <x v="0"/>
    <x v="2"/>
    <x v="9"/>
  </r>
  <r>
    <x v="28"/>
    <s v="COMFENALCO SANTANDER."/>
    <n v="335"/>
    <x v="72"/>
    <x v="72"/>
    <n v="0"/>
    <n v="0"/>
    <n v="0"/>
    <x v="0"/>
    <x v="2"/>
    <x v="9"/>
  </r>
  <r>
    <x v="28"/>
    <s v="COMFENALCO SANTANDER."/>
    <n v="340"/>
    <x v="73"/>
    <x v="16"/>
    <n v="0"/>
    <n v="0"/>
    <n v="0"/>
    <x v="0"/>
    <x v="2"/>
    <x v="9"/>
  </r>
  <r>
    <x v="28"/>
    <s v="COMFENALCO SANTANDER."/>
    <m/>
    <x v="55"/>
    <x v="73"/>
    <n v="34534935"/>
    <n v="23370551"/>
    <n v="33661467"/>
    <x v="1"/>
    <x v="1"/>
    <x v="1"/>
  </r>
  <r>
    <x v="28"/>
    <s v="COMFENALCO SANTANDER."/>
    <m/>
    <x v="74"/>
    <x v="74"/>
    <n v="39030170"/>
    <n v="27865786"/>
    <n v="38156702"/>
    <x v="1"/>
    <x v="1"/>
    <x v="1"/>
  </r>
  <r>
    <x v="28"/>
    <s v="COMFENALCO SANTANDER."/>
    <n v="345"/>
    <x v="75"/>
    <x v="75"/>
    <n v="10836"/>
    <n v="10836"/>
    <n v="10836"/>
    <x v="0"/>
    <x v="3"/>
    <x v="10"/>
  </r>
  <r>
    <x v="28"/>
    <s v="COMFENALCO SANTANDER."/>
    <n v="350"/>
    <x v="76"/>
    <x v="76"/>
    <n v="0"/>
    <n v="0"/>
    <n v="0"/>
    <x v="0"/>
    <x v="3"/>
    <x v="10"/>
  </r>
  <r>
    <x v="28"/>
    <s v="COMFENALCO SANTANDER."/>
    <n v="355"/>
    <x v="77"/>
    <x v="77"/>
    <n v="0"/>
    <n v="0"/>
    <n v="0"/>
    <x v="0"/>
    <x v="3"/>
    <x v="10"/>
  </r>
  <r>
    <x v="28"/>
    <s v="COMFENALCO SANTANDER."/>
    <n v="360"/>
    <x v="78"/>
    <x v="78"/>
    <n v="0"/>
    <n v="0"/>
    <n v="0"/>
    <x v="0"/>
    <x v="3"/>
    <x v="10"/>
  </r>
  <r>
    <x v="28"/>
    <s v="COMFENALCO SANTANDER."/>
    <n v="365"/>
    <x v="79"/>
    <x v="79"/>
    <n v="828816"/>
    <n v="371869"/>
    <n v="872222"/>
    <x v="0"/>
    <x v="3"/>
    <x v="10"/>
  </r>
  <r>
    <x v="28"/>
    <s v="COMFENALCO SANTANDER."/>
    <n v="370"/>
    <x v="80"/>
    <x v="80"/>
    <n v="0"/>
    <n v="0"/>
    <n v="0"/>
    <x v="0"/>
    <x v="3"/>
    <x v="10"/>
  </r>
  <r>
    <x v="28"/>
    <s v="COMFENALCO SANTANDER."/>
    <n v="375"/>
    <x v="81"/>
    <x v="72"/>
    <n v="-226448"/>
    <n v="-80858"/>
    <n v="-280565"/>
    <x v="0"/>
    <x v="3"/>
    <x v="10"/>
  </r>
  <r>
    <x v="28"/>
    <s v="COMFENALCO SANTANDER."/>
    <m/>
    <x v="82"/>
    <x v="81"/>
    <n v="613204"/>
    <n v="301847"/>
    <n v="602493"/>
    <x v="1"/>
    <x v="1"/>
    <x v="1"/>
  </r>
  <r>
    <x v="28"/>
    <s v="COMFENALCO SANTANDER."/>
    <n v="380"/>
    <x v="51"/>
    <x v="82"/>
    <n v="0"/>
    <n v="0"/>
    <n v="0"/>
    <x v="0"/>
    <x v="4"/>
    <x v="11"/>
  </r>
  <r>
    <x v="28"/>
    <s v="COMFENALCO SANTANDER."/>
    <n v="385"/>
    <x v="83"/>
    <x v="83"/>
    <n v="335768"/>
    <n v="1363948"/>
    <n v="567393"/>
    <x v="0"/>
    <x v="4"/>
    <x v="11"/>
  </r>
  <r>
    <x v="28"/>
    <s v="COMFENALCO SANTANDER."/>
    <n v="390"/>
    <x v="84"/>
    <x v="84"/>
    <n v="0"/>
    <n v="0"/>
    <n v="0"/>
    <x v="0"/>
    <x v="4"/>
    <x v="11"/>
  </r>
  <r>
    <x v="28"/>
    <s v="COMFENALCO SANTANDER."/>
    <m/>
    <x v="85"/>
    <x v="85"/>
    <n v="335768"/>
    <n v="1363948"/>
    <n v="567393"/>
    <x v="1"/>
    <x v="1"/>
    <x v="1"/>
  </r>
  <r>
    <x v="28"/>
    <s v="COMFENALCO SANTANDER."/>
    <n v="395"/>
    <x v="86"/>
    <x v="86"/>
    <n v="126054"/>
    <n v="112278"/>
    <n v="89787"/>
    <x v="0"/>
    <x v="5"/>
    <x v="12"/>
  </r>
  <r>
    <x v="28"/>
    <s v="COMFENALCO SANTANDER."/>
    <n v="400"/>
    <x v="52"/>
    <x v="87"/>
    <n v="25661311"/>
    <n v="15817733"/>
    <n v="21536483"/>
    <x v="0"/>
    <x v="5"/>
    <x v="12"/>
  </r>
  <r>
    <x v="28"/>
    <s v="COMFENALCO SANTANDER."/>
    <n v="405"/>
    <x v="53"/>
    <x v="52"/>
    <n v="768372"/>
    <n v="373916"/>
    <n v="1407164"/>
    <x v="0"/>
    <x v="5"/>
    <x v="12"/>
  </r>
  <r>
    <x v="28"/>
    <s v="COMFENALCO SANTANDER."/>
    <n v="406"/>
    <x v="54"/>
    <x v="53"/>
    <n v="0"/>
    <n v="0"/>
    <n v="0"/>
    <x v="0"/>
    <x v="5"/>
    <x v="12"/>
  </r>
  <r>
    <x v="28"/>
    <s v="COMFENALCO SANTANDER."/>
    <n v="410"/>
    <x v="17"/>
    <x v="88"/>
    <n v="0"/>
    <n v="0"/>
    <n v="0"/>
    <x v="0"/>
    <x v="5"/>
    <x v="12"/>
  </r>
  <r>
    <x v="28"/>
    <s v="COMFENALCO SANTANDER."/>
    <n v="415"/>
    <x v="35"/>
    <x v="89"/>
    <n v="0"/>
    <n v="0"/>
    <n v="0"/>
    <x v="0"/>
    <x v="5"/>
    <x v="12"/>
  </r>
  <r>
    <x v="28"/>
    <s v="COMFENALCO SANTANDER."/>
    <n v="420"/>
    <x v="87"/>
    <x v="90"/>
    <n v="0"/>
    <n v="0"/>
    <n v="0"/>
    <x v="0"/>
    <x v="5"/>
    <x v="12"/>
  </r>
  <r>
    <x v="28"/>
    <s v="COMFENALCO SANTANDER."/>
    <n v="425"/>
    <x v="88"/>
    <x v="91"/>
    <n v="-70908"/>
    <n v="-68494"/>
    <n v="-56029"/>
    <x v="0"/>
    <x v="5"/>
    <x v="12"/>
  </r>
  <r>
    <x v="28"/>
    <s v="COMFENALCO SANTANDER."/>
    <m/>
    <x v="89"/>
    <x v="92"/>
    <n v="26484829"/>
    <n v="16235433"/>
    <n v="22977405"/>
    <x v="1"/>
    <x v="1"/>
    <x v="1"/>
  </r>
  <r>
    <x v="28"/>
    <s v="COMFENALCO SANTANDER."/>
    <m/>
    <x v="55"/>
    <x v="93"/>
    <m/>
    <m/>
    <m/>
    <x v="1"/>
    <x v="1"/>
    <x v="1"/>
  </r>
  <r>
    <x v="28"/>
    <s v="COMFENALCO SANTANDER."/>
    <n v="430"/>
    <x v="90"/>
    <x v="94"/>
    <n v="0"/>
    <n v="0"/>
    <n v="0"/>
    <x v="0"/>
    <x v="6"/>
    <x v="13"/>
  </r>
  <r>
    <x v="28"/>
    <s v="COMFENALCO SANTANDER."/>
    <n v="435"/>
    <x v="91"/>
    <x v="95"/>
    <n v="45227975"/>
    <n v="23702222"/>
    <n v="43780084"/>
    <x v="0"/>
    <x v="6"/>
    <x v="13"/>
  </r>
  <r>
    <x v="28"/>
    <s v="COMFENALCO SANTANDER."/>
    <n v="440"/>
    <x v="92"/>
    <x v="96"/>
    <n v="13256"/>
    <n v="13256"/>
    <n v="13256"/>
    <x v="0"/>
    <x v="6"/>
    <x v="13"/>
  </r>
  <r>
    <x v="28"/>
    <s v="COMFENALCO SANTANDER."/>
    <m/>
    <x v="93"/>
    <x v="97"/>
    <n v="45241231"/>
    <n v="23715478"/>
    <n v="43793340"/>
    <x v="1"/>
    <x v="1"/>
    <x v="1"/>
  </r>
  <r>
    <x v="28"/>
    <s v="COMFENALCO SANTANDER."/>
    <m/>
    <x v="94"/>
    <x v="98"/>
    <n v="183155593"/>
    <n v="138927553"/>
    <n v="201595463"/>
    <x v="1"/>
    <x v="1"/>
    <x v="1"/>
  </r>
  <r>
    <x v="28"/>
    <s v="COMFENALCO SANTANDER."/>
    <m/>
    <x v="55"/>
    <x v="99"/>
    <m/>
    <m/>
    <m/>
    <x v="1"/>
    <x v="1"/>
    <x v="1"/>
  </r>
  <r>
    <x v="28"/>
    <s v="COMFENALCO SANTANDER."/>
    <m/>
    <x v="55"/>
    <x v="100"/>
    <m/>
    <m/>
    <m/>
    <x v="1"/>
    <x v="1"/>
    <x v="1"/>
  </r>
  <r>
    <x v="28"/>
    <s v="COMFENALCO SANTANDER."/>
    <n v="445"/>
    <x v="95"/>
    <x v="101"/>
    <n v="203779390"/>
    <n v="174020532"/>
    <n v="230057186"/>
    <x v="2"/>
    <x v="7"/>
    <x v="14"/>
  </r>
  <r>
    <x v="28"/>
    <s v="COMFENALCO SANTANDER."/>
    <m/>
    <x v="95"/>
    <x v="102"/>
    <n v="203779390"/>
    <n v="174020532"/>
    <n v="230057186"/>
    <x v="1"/>
    <x v="1"/>
    <x v="1"/>
  </r>
  <r>
    <x v="29"/>
    <s v="COMFASUCRE"/>
    <n v="5"/>
    <x v="0"/>
    <x v="0"/>
    <n v="6761"/>
    <n v="95412"/>
    <n v="6526"/>
    <x v="0"/>
    <x v="0"/>
    <x v="0"/>
  </r>
  <r>
    <x v="29"/>
    <s v="COMFASUCRE"/>
    <n v="10"/>
    <x v="1"/>
    <x v="1"/>
    <n v="11759868"/>
    <n v="8787994"/>
    <n v="8162284"/>
    <x v="0"/>
    <x v="0"/>
    <x v="0"/>
  </r>
  <r>
    <x v="29"/>
    <s v="COMFASUCRE"/>
    <n v="15"/>
    <x v="2"/>
    <x v="2"/>
    <n v="0"/>
    <n v="0"/>
    <n v="0"/>
    <x v="0"/>
    <x v="0"/>
    <x v="0"/>
  </r>
  <r>
    <x v="29"/>
    <s v="COMFASUCRE"/>
    <n v="20"/>
    <x v="3"/>
    <x v="3"/>
    <n v="533048"/>
    <n v="3909544"/>
    <n v="2395942"/>
    <x v="0"/>
    <x v="0"/>
    <x v="0"/>
  </r>
  <r>
    <x v="29"/>
    <s v="COMFASUCRE"/>
    <m/>
    <x v="4"/>
    <x v="4"/>
    <n v="12299677"/>
    <n v="12792950"/>
    <n v="10564752"/>
    <x v="1"/>
    <x v="1"/>
    <x v="1"/>
  </r>
  <r>
    <x v="29"/>
    <s v="COMFASUCRE"/>
    <n v="25"/>
    <x v="5"/>
    <x v="5"/>
    <n v="64992"/>
    <n v="5000"/>
    <n v="175797"/>
    <x v="0"/>
    <x v="0"/>
    <x v="2"/>
  </r>
  <r>
    <x v="29"/>
    <s v="COMFASUCRE"/>
    <n v="30"/>
    <x v="6"/>
    <x v="6"/>
    <n v="0"/>
    <n v="0"/>
    <n v="0"/>
    <x v="0"/>
    <x v="0"/>
    <x v="2"/>
  </r>
  <r>
    <x v="29"/>
    <s v="COMFASUCRE"/>
    <n v="35"/>
    <x v="7"/>
    <x v="7"/>
    <n v="0"/>
    <n v="0"/>
    <n v="0"/>
    <x v="0"/>
    <x v="0"/>
    <x v="2"/>
  </r>
  <r>
    <x v="29"/>
    <s v="COMFASUCRE"/>
    <n v="40"/>
    <x v="8"/>
    <x v="8"/>
    <n v="99017"/>
    <n v="99017"/>
    <n v="99017"/>
    <x v="0"/>
    <x v="0"/>
    <x v="2"/>
  </r>
  <r>
    <x v="29"/>
    <s v="COMFASUCRE"/>
    <n v="45"/>
    <x v="9"/>
    <x v="9"/>
    <n v="1637000"/>
    <n v="1369000"/>
    <n v="1972000"/>
    <x v="0"/>
    <x v="0"/>
    <x v="2"/>
  </r>
  <r>
    <x v="29"/>
    <s v="COMFASUCRE"/>
    <n v="50"/>
    <x v="10"/>
    <x v="10"/>
    <n v="0"/>
    <n v="0"/>
    <n v="0"/>
    <x v="0"/>
    <x v="0"/>
    <x v="2"/>
  </r>
  <r>
    <x v="29"/>
    <s v="COMFASUCRE"/>
    <n v="55"/>
    <x v="11"/>
    <x v="11"/>
    <n v="67984"/>
    <n v="64538"/>
    <n v="0"/>
    <x v="0"/>
    <x v="0"/>
    <x v="2"/>
  </r>
  <r>
    <x v="29"/>
    <s v="COMFASUCRE"/>
    <n v="60"/>
    <x v="12"/>
    <x v="12"/>
    <n v="0"/>
    <n v="0"/>
    <n v="0"/>
    <x v="0"/>
    <x v="0"/>
    <x v="2"/>
  </r>
  <r>
    <x v="29"/>
    <s v="COMFASUCRE"/>
    <n v="65"/>
    <x v="13"/>
    <x v="13"/>
    <n v="752508"/>
    <n v="674269"/>
    <n v="515756"/>
    <x v="0"/>
    <x v="0"/>
    <x v="2"/>
  </r>
  <r>
    <x v="29"/>
    <s v="COMFASUCRE"/>
    <n v="70"/>
    <x v="14"/>
    <x v="14"/>
    <n v="0"/>
    <n v="0"/>
    <n v="0"/>
    <x v="0"/>
    <x v="0"/>
    <x v="2"/>
  </r>
  <r>
    <x v="29"/>
    <s v="COMFASUCRE"/>
    <n v="75"/>
    <x v="15"/>
    <x v="15"/>
    <n v="249625"/>
    <n v="17625"/>
    <n v="22625"/>
    <x v="0"/>
    <x v="0"/>
    <x v="2"/>
  </r>
  <r>
    <x v="29"/>
    <s v="COMFASUCRE"/>
    <n v="80"/>
    <x v="16"/>
    <x v="16"/>
    <n v="-539"/>
    <n v="-816"/>
    <n v="-539"/>
    <x v="0"/>
    <x v="0"/>
    <x v="2"/>
  </r>
  <r>
    <x v="29"/>
    <s v="COMFASUCRE"/>
    <m/>
    <x v="17"/>
    <x v="17"/>
    <n v="2870587"/>
    <n v="2228633"/>
    <n v="2784656"/>
    <x v="1"/>
    <x v="1"/>
    <x v="1"/>
  </r>
  <r>
    <x v="29"/>
    <s v="COMFASUCRE"/>
    <n v="85"/>
    <x v="18"/>
    <x v="18"/>
    <n v="6327359"/>
    <n v="8083027"/>
    <n v="4849546"/>
    <x v="0"/>
    <x v="0"/>
    <x v="3"/>
  </r>
  <r>
    <x v="29"/>
    <s v="COMFASUCRE"/>
    <n v="90"/>
    <x v="19"/>
    <x v="19"/>
    <n v="1884130"/>
    <n v="1611687"/>
    <n v="1526944"/>
    <x v="0"/>
    <x v="0"/>
    <x v="3"/>
  </r>
  <r>
    <x v="29"/>
    <s v="COMFASUCRE"/>
    <n v="95"/>
    <x v="20"/>
    <x v="20"/>
    <n v="0"/>
    <n v="0"/>
    <n v="0"/>
    <x v="0"/>
    <x v="0"/>
    <x v="3"/>
  </r>
  <r>
    <x v="29"/>
    <s v="COMFASUCRE"/>
    <n v="100"/>
    <x v="21"/>
    <x v="21"/>
    <n v="156533"/>
    <n v="102778"/>
    <n v="76392"/>
    <x v="0"/>
    <x v="0"/>
    <x v="3"/>
  </r>
  <r>
    <x v="29"/>
    <s v="COMFASUCRE"/>
    <n v="105"/>
    <x v="22"/>
    <x v="22"/>
    <n v="0"/>
    <n v="0"/>
    <n v="0"/>
    <x v="0"/>
    <x v="0"/>
    <x v="3"/>
  </r>
  <r>
    <x v="29"/>
    <s v="COMFASUCRE"/>
    <n v="110"/>
    <x v="23"/>
    <x v="23"/>
    <n v="9164137"/>
    <n v="318991"/>
    <n v="1478935"/>
    <x v="0"/>
    <x v="0"/>
    <x v="3"/>
  </r>
  <r>
    <x v="29"/>
    <s v="COMFASUCRE"/>
    <n v="115"/>
    <x v="24"/>
    <x v="24"/>
    <n v="0"/>
    <n v="0"/>
    <n v="0"/>
    <x v="0"/>
    <x v="0"/>
    <x v="3"/>
  </r>
  <r>
    <x v="29"/>
    <s v="COMFASUCRE"/>
    <n v="120"/>
    <x v="25"/>
    <x v="25"/>
    <n v="0"/>
    <n v="0"/>
    <n v="0"/>
    <x v="0"/>
    <x v="0"/>
    <x v="3"/>
  </r>
  <r>
    <x v="29"/>
    <s v="COMFASUCRE"/>
    <n v="125"/>
    <x v="26"/>
    <x v="26"/>
    <n v="87186"/>
    <n v="99510"/>
    <n v="100437"/>
    <x v="0"/>
    <x v="0"/>
    <x v="3"/>
  </r>
  <r>
    <x v="29"/>
    <s v="COMFASUCRE"/>
    <n v="130"/>
    <x v="27"/>
    <x v="27"/>
    <n v="0"/>
    <n v="0"/>
    <n v="0"/>
    <x v="0"/>
    <x v="0"/>
    <x v="3"/>
  </r>
  <r>
    <x v="29"/>
    <s v="COMFASUCRE"/>
    <n v="135"/>
    <x v="28"/>
    <x v="28"/>
    <n v="21440"/>
    <n v="19748"/>
    <n v="0"/>
    <x v="0"/>
    <x v="0"/>
    <x v="3"/>
  </r>
  <r>
    <x v="29"/>
    <s v="COMFASUCRE"/>
    <n v="140"/>
    <x v="29"/>
    <x v="29"/>
    <n v="0"/>
    <n v="0"/>
    <n v="0"/>
    <x v="0"/>
    <x v="0"/>
    <x v="3"/>
  </r>
  <r>
    <x v="29"/>
    <s v="COMFASUCRE"/>
    <n v="145"/>
    <x v="30"/>
    <x v="30"/>
    <n v="10006"/>
    <n v="12743"/>
    <n v="11248"/>
    <x v="0"/>
    <x v="0"/>
    <x v="3"/>
  </r>
  <r>
    <x v="29"/>
    <s v="COMFASUCRE"/>
    <n v="150"/>
    <x v="31"/>
    <x v="31"/>
    <n v="863"/>
    <n v="863"/>
    <n v="863"/>
    <x v="0"/>
    <x v="0"/>
    <x v="3"/>
  </r>
  <r>
    <x v="29"/>
    <s v="COMFASUCRE"/>
    <n v="155"/>
    <x v="32"/>
    <x v="32"/>
    <n v="2206195"/>
    <n v="7423684"/>
    <n v="2029131"/>
    <x v="0"/>
    <x v="0"/>
    <x v="3"/>
  </r>
  <r>
    <x v="29"/>
    <s v="COMFASUCRE"/>
    <n v="160"/>
    <x v="33"/>
    <x v="33"/>
    <n v="0"/>
    <n v="0"/>
    <n v="0"/>
    <x v="0"/>
    <x v="0"/>
    <x v="3"/>
  </r>
  <r>
    <x v="29"/>
    <s v="COMFASUCRE"/>
    <n v="165"/>
    <x v="34"/>
    <x v="34"/>
    <n v="-1012984"/>
    <n v="-2520354"/>
    <n v="-1761550"/>
    <x v="0"/>
    <x v="0"/>
    <x v="3"/>
  </r>
  <r>
    <x v="29"/>
    <s v="COMFASUCRE"/>
    <m/>
    <x v="35"/>
    <x v="35"/>
    <n v="18844865"/>
    <n v="15152677"/>
    <n v="8311946"/>
    <x v="1"/>
    <x v="1"/>
    <x v="1"/>
  </r>
  <r>
    <x v="29"/>
    <s v="COMFASUCRE"/>
    <n v="170"/>
    <x v="36"/>
    <x v="36"/>
    <n v="353"/>
    <n v="354"/>
    <n v="353"/>
    <x v="0"/>
    <x v="0"/>
    <x v="4"/>
  </r>
  <r>
    <x v="29"/>
    <s v="COMFASUCRE"/>
    <n v="175"/>
    <x v="37"/>
    <x v="37"/>
    <n v="0"/>
    <n v="0"/>
    <n v="0"/>
    <x v="0"/>
    <x v="0"/>
    <x v="4"/>
  </r>
  <r>
    <x v="29"/>
    <s v="COMFASUCRE"/>
    <n v="180"/>
    <x v="38"/>
    <x v="38"/>
    <n v="180936"/>
    <n v="35168"/>
    <n v="0"/>
    <x v="0"/>
    <x v="0"/>
    <x v="4"/>
  </r>
  <r>
    <x v="29"/>
    <s v="COMFASUCRE"/>
    <n v="185"/>
    <x v="39"/>
    <x v="39"/>
    <n v="89115"/>
    <n v="89115"/>
    <n v="0"/>
    <x v="0"/>
    <x v="0"/>
    <x v="4"/>
  </r>
  <r>
    <x v="29"/>
    <s v="COMFASUCRE"/>
    <n v="190"/>
    <x v="40"/>
    <x v="40"/>
    <n v="0"/>
    <n v="0"/>
    <n v="0"/>
    <x v="0"/>
    <x v="0"/>
    <x v="4"/>
  </r>
  <r>
    <x v="29"/>
    <s v="COMFASUCRE"/>
    <n v="195"/>
    <x v="41"/>
    <x v="41"/>
    <n v="0"/>
    <n v="0"/>
    <n v="0"/>
    <x v="0"/>
    <x v="0"/>
    <x v="4"/>
  </r>
  <r>
    <x v="29"/>
    <s v="COMFASUCRE"/>
    <n v="200"/>
    <x v="42"/>
    <x v="42"/>
    <n v="0"/>
    <n v="0"/>
    <n v="0"/>
    <x v="0"/>
    <x v="0"/>
    <x v="4"/>
  </r>
  <r>
    <x v="29"/>
    <s v="COMFASUCRE"/>
    <n v="205"/>
    <x v="43"/>
    <x v="43"/>
    <n v="0"/>
    <n v="0"/>
    <n v="0"/>
    <x v="0"/>
    <x v="0"/>
    <x v="4"/>
  </r>
  <r>
    <x v="29"/>
    <s v="COMFASUCRE"/>
    <n v="210"/>
    <x v="44"/>
    <x v="44"/>
    <n v="515943"/>
    <n v="515943"/>
    <n v="0"/>
    <x v="0"/>
    <x v="0"/>
    <x v="4"/>
  </r>
  <r>
    <x v="29"/>
    <s v="COMFASUCRE"/>
    <n v="215"/>
    <x v="45"/>
    <x v="45"/>
    <n v="0"/>
    <n v="0"/>
    <n v="0"/>
    <x v="0"/>
    <x v="0"/>
    <x v="4"/>
  </r>
  <r>
    <x v="29"/>
    <s v="COMFASUCRE"/>
    <n v="220"/>
    <x v="46"/>
    <x v="46"/>
    <n v="0"/>
    <n v="0"/>
    <n v="0"/>
    <x v="0"/>
    <x v="0"/>
    <x v="4"/>
  </r>
  <r>
    <x v="29"/>
    <s v="COMFASUCRE"/>
    <n v="225"/>
    <x v="47"/>
    <x v="47"/>
    <n v="0"/>
    <n v="0"/>
    <n v="0"/>
    <x v="0"/>
    <x v="0"/>
    <x v="4"/>
  </r>
  <r>
    <x v="29"/>
    <s v="COMFASUCRE"/>
    <n v="230"/>
    <x v="48"/>
    <x v="48"/>
    <n v="0"/>
    <n v="0"/>
    <n v="0"/>
    <x v="0"/>
    <x v="0"/>
    <x v="4"/>
  </r>
  <r>
    <x v="29"/>
    <s v="COMFASUCRE"/>
    <n v="235"/>
    <x v="49"/>
    <x v="16"/>
    <n v="0"/>
    <n v="0"/>
    <n v="0"/>
    <x v="0"/>
    <x v="0"/>
    <x v="4"/>
  </r>
  <r>
    <x v="29"/>
    <s v="COMFASUCRE"/>
    <m/>
    <x v="50"/>
    <x v="49"/>
    <n v="786347"/>
    <n v="640580"/>
    <n v="353"/>
    <x v="1"/>
    <x v="1"/>
    <x v="1"/>
  </r>
  <r>
    <x v="29"/>
    <s v="COMFASUCRE"/>
    <n v="240"/>
    <x v="51"/>
    <x v="50"/>
    <n v="48271"/>
    <n v="35960"/>
    <n v="60376"/>
    <x v="0"/>
    <x v="0"/>
    <x v="5"/>
  </r>
  <r>
    <x v="29"/>
    <s v="COMFASUCRE"/>
    <n v="245"/>
    <x v="52"/>
    <x v="51"/>
    <n v="5453641"/>
    <n v="4627052"/>
    <n v="6959311"/>
    <x v="0"/>
    <x v="0"/>
    <x v="6"/>
  </r>
  <r>
    <x v="29"/>
    <s v="COMFASUCRE"/>
    <n v="250"/>
    <x v="53"/>
    <x v="52"/>
    <n v="0"/>
    <n v="0"/>
    <n v="0"/>
    <x v="0"/>
    <x v="0"/>
    <x v="6"/>
  </r>
  <r>
    <x v="29"/>
    <s v="COMFASUCRE"/>
    <n v="251"/>
    <x v="54"/>
    <x v="53"/>
    <n v="0"/>
    <n v="0"/>
    <n v="1706719"/>
    <x v="0"/>
    <x v="0"/>
    <x v="7"/>
  </r>
  <r>
    <x v="29"/>
    <s v="COMFASUCRE"/>
    <m/>
    <x v="55"/>
    <x v="54"/>
    <n v="40303388"/>
    <n v="35477852"/>
    <n v="28681394"/>
    <x v="1"/>
    <x v="1"/>
    <x v="1"/>
  </r>
  <r>
    <x v="29"/>
    <s v="COMFASUCRE"/>
    <m/>
    <x v="55"/>
    <x v="55"/>
    <m/>
    <m/>
    <m/>
    <x v="1"/>
    <x v="1"/>
    <x v="1"/>
  </r>
  <r>
    <x v="29"/>
    <s v="COMFASUCRE"/>
    <m/>
    <x v="55"/>
    <x v="56"/>
    <m/>
    <m/>
    <m/>
    <x v="1"/>
    <x v="1"/>
    <x v="1"/>
  </r>
  <r>
    <x v="29"/>
    <s v="COMFASUCRE"/>
    <n v="255"/>
    <x v="56"/>
    <x v="44"/>
    <n v="1225125"/>
    <n v="1225125"/>
    <n v="2042798"/>
    <x v="0"/>
    <x v="2"/>
    <x v="8"/>
  </r>
  <r>
    <x v="29"/>
    <s v="COMFASUCRE"/>
    <n v="260"/>
    <x v="57"/>
    <x v="57"/>
    <n v="4192912"/>
    <n v="5571400"/>
    <n v="91308"/>
    <x v="0"/>
    <x v="2"/>
    <x v="8"/>
  </r>
  <r>
    <x v="29"/>
    <s v="COMFASUCRE"/>
    <n v="265"/>
    <x v="58"/>
    <x v="58"/>
    <n v="0"/>
    <n v="0"/>
    <n v="0"/>
    <x v="0"/>
    <x v="2"/>
    <x v="8"/>
  </r>
  <r>
    <x v="29"/>
    <s v="COMFASUCRE"/>
    <m/>
    <x v="55"/>
    <x v="59"/>
    <n v="5418037"/>
    <n v="6796525"/>
    <n v="2134106"/>
    <x v="1"/>
    <x v="1"/>
    <x v="1"/>
  </r>
  <r>
    <x v="29"/>
    <s v="COMFASUCRE"/>
    <n v="270"/>
    <x v="59"/>
    <x v="60"/>
    <n v="8837658"/>
    <n v="5174795"/>
    <n v="16983198"/>
    <x v="0"/>
    <x v="2"/>
    <x v="9"/>
  </r>
  <r>
    <x v="29"/>
    <s v="COMFASUCRE"/>
    <n v="275"/>
    <x v="60"/>
    <x v="61"/>
    <n v="286252"/>
    <n v="190049"/>
    <n v="570962"/>
    <x v="0"/>
    <x v="2"/>
    <x v="9"/>
  </r>
  <r>
    <x v="29"/>
    <s v="COMFASUCRE"/>
    <n v="280"/>
    <x v="61"/>
    <x v="62"/>
    <n v="1271173"/>
    <n v="1321150"/>
    <n v="2265963"/>
    <x v="0"/>
    <x v="2"/>
    <x v="9"/>
  </r>
  <r>
    <x v="29"/>
    <s v="COMFASUCRE"/>
    <n v="285"/>
    <x v="62"/>
    <x v="63"/>
    <n v="795425"/>
    <n v="792833"/>
    <n v="941069"/>
    <x v="0"/>
    <x v="2"/>
    <x v="9"/>
  </r>
  <r>
    <x v="29"/>
    <s v="COMFASUCRE"/>
    <n v="290"/>
    <x v="63"/>
    <x v="64"/>
    <n v="15497"/>
    <n v="17763"/>
    <n v="15497"/>
    <x v="0"/>
    <x v="2"/>
    <x v="9"/>
  </r>
  <r>
    <x v="29"/>
    <s v="COMFASUCRE"/>
    <n v="295"/>
    <x v="64"/>
    <x v="65"/>
    <n v="26956"/>
    <n v="27708"/>
    <n v="26956"/>
    <x v="0"/>
    <x v="2"/>
    <x v="9"/>
  </r>
  <r>
    <x v="29"/>
    <s v="COMFASUCRE"/>
    <n v="300"/>
    <x v="65"/>
    <x v="66"/>
    <n v="623015"/>
    <n v="623015"/>
    <n v="623015"/>
    <x v="0"/>
    <x v="2"/>
    <x v="9"/>
  </r>
  <r>
    <x v="29"/>
    <s v="COMFASUCRE"/>
    <n v="305"/>
    <x v="66"/>
    <x v="67"/>
    <n v="100658"/>
    <n v="100658"/>
    <n v="100658"/>
    <x v="0"/>
    <x v="2"/>
    <x v="9"/>
  </r>
  <r>
    <x v="29"/>
    <s v="COMFASUCRE"/>
    <n v="310"/>
    <x v="67"/>
    <x v="68"/>
    <n v="0"/>
    <n v="0"/>
    <n v="0"/>
    <x v="0"/>
    <x v="2"/>
    <x v="9"/>
  </r>
  <r>
    <x v="29"/>
    <s v="COMFASUCRE"/>
    <n v="315"/>
    <x v="68"/>
    <x v="69"/>
    <n v="0"/>
    <n v="0"/>
    <n v="0"/>
    <x v="0"/>
    <x v="2"/>
    <x v="9"/>
  </r>
  <r>
    <x v="29"/>
    <s v="COMFASUCRE"/>
    <n v="320"/>
    <x v="69"/>
    <x v="43"/>
    <n v="600"/>
    <n v="5155"/>
    <n v="600"/>
    <x v="0"/>
    <x v="2"/>
    <x v="9"/>
  </r>
  <r>
    <x v="29"/>
    <s v="COMFASUCRE"/>
    <n v="325"/>
    <x v="70"/>
    <x v="70"/>
    <n v="91946"/>
    <n v="57531"/>
    <n v="0"/>
    <x v="0"/>
    <x v="2"/>
    <x v="9"/>
  </r>
  <r>
    <x v="29"/>
    <s v="COMFASUCRE"/>
    <n v="330"/>
    <x v="71"/>
    <x v="71"/>
    <n v="-3797004"/>
    <n v="-3531511"/>
    <n v="-4645080"/>
    <x v="0"/>
    <x v="2"/>
    <x v="9"/>
  </r>
  <r>
    <x v="29"/>
    <s v="COMFASUCRE"/>
    <n v="335"/>
    <x v="72"/>
    <x v="72"/>
    <n v="-430"/>
    <n v="-4643"/>
    <n v="-560"/>
    <x v="0"/>
    <x v="2"/>
    <x v="9"/>
  </r>
  <r>
    <x v="29"/>
    <s v="COMFASUCRE"/>
    <n v="340"/>
    <x v="73"/>
    <x v="16"/>
    <n v="0"/>
    <n v="0"/>
    <n v="0"/>
    <x v="0"/>
    <x v="2"/>
    <x v="9"/>
  </r>
  <r>
    <x v="29"/>
    <s v="COMFASUCRE"/>
    <m/>
    <x v="55"/>
    <x v="73"/>
    <n v="8251746"/>
    <n v="4774503"/>
    <n v="16882278"/>
    <x v="1"/>
    <x v="1"/>
    <x v="1"/>
  </r>
  <r>
    <x v="29"/>
    <s v="COMFASUCRE"/>
    <m/>
    <x v="74"/>
    <x v="74"/>
    <n v="13669783"/>
    <n v="11571028"/>
    <n v="19016384"/>
    <x v="1"/>
    <x v="1"/>
    <x v="1"/>
  </r>
  <r>
    <x v="29"/>
    <s v="COMFASUCRE"/>
    <n v="345"/>
    <x v="75"/>
    <x v="75"/>
    <n v="0"/>
    <n v="0"/>
    <n v="0"/>
    <x v="0"/>
    <x v="3"/>
    <x v="10"/>
  </r>
  <r>
    <x v="29"/>
    <s v="COMFASUCRE"/>
    <n v="350"/>
    <x v="76"/>
    <x v="76"/>
    <n v="0"/>
    <n v="0"/>
    <n v="0"/>
    <x v="0"/>
    <x v="3"/>
    <x v="10"/>
  </r>
  <r>
    <x v="29"/>
    <s v="COMFASUCRE"/>
    <n v="355"/>
    <x v="77"/>
    <x v="77"/>
    <n v="0"/>
    <n v="0"/>
    <n v="0"/>
    <x v="0"/>
    <x v="3"/>
    <x v="10"/>
  </r>
  <r>
    <x v="29"/>
    <s v="COMFASUCRE"/>
    <n v="360"/>
    <x v="78"/>
    <x v="78"/>
    <n v="0"/>
    <n v="0"/>
    <n v="0"/>
    <x v="0"/>
    <x v="3"/>
    <x v="10"/>
  </r>
  <r>
    <x v="29"/>
    <s v="COMFASUCRE"/>
    <n v="365"/>
    <x v="79"/>
    <x v="79"/>
    <n v="0"/>
    <n v="0"/>
    <n v="0"/>
    <x v="0"/>
    <x v="3"/>
    <x v="10"/>
  </r>
  <r>
    <x v="29"/>
    <s v="COMFASUCRE"/>
    <n v="370"/>
    <x v="80"/>
    <x v="80"/>
    <n v="0"/>
    <n v="0"/>
    <n v="0"/>
    <x v="0"/>
    <x v="3"/>
    <x v="10"/>
  </r>
  <r>
    <x v="29"/>
    <s v="COMFASUCRE"/>
    <n v="375"/>
    <x v="81"/>
    <x v="72"/>
    <n v="0"/>
    <n v="0"/>
    <n v="0"/>
    <x v="0"/>
    <x v="3"/>
    <x v="10"/>
  </r>
  <r>
    <x v="29"/>
    <s v="COMFASUCRE"/>
    <m/>
    <x v="82"/>
    <x v="81"/>
    <n v="0"/>
    <n v="0"/>
    <n v="0"/>
    <x v="1"/>
    <x v="1"/>
    <x v="1"/>
  </r>
  <r>
    <x v="29"/>
    <s v="COMFASUCRE"/>
    <n v="380"/>
    <x v="51"/>
    <x v="82"/>
    <n v="0"/>
    <n v="0"/>
    <n v="0"/>
    <x v="0"/>
    <x v="4"/>
    <x v="11"/>
  </r>
  <r>
    <x v="29"/>
    <s v="COMFASUCRE"/>
    <n v="385"/>
    <x v="83"/>
    <x v="83"/>
    <n v="314754"/>
    <n v="102247"/>
    <n v="261927"/>
    <x v="0"/>
    <x v="4"/>
    <x v="11"/>
  </r>
  <r>
    <x v="29"/>
    <s v="COMFASUCRE"/>
    <n v="390"/>
    <x v="84"/>
    <x v="84"/>
    <n v="0"/>
    <n v="0"/>
    <n v="0"/>
    <x v="0"/>
    <x v="4"/>
    <x v="11"/>
  </r>
  <r>
    <x v="29"/>
    <s v="COMFASUCRE"/>
    <m/>
    <x v="85"/>
    <x v="85"/>
    <n v="314754"/>
    <n v="102247"/>
    <n v="261927"/>
    <x v="1"/>
    <x v="1"/>
    <x v="1"/>
  </r>
  <r>
    <x v="29"/>
    <s v="COMFASUCRE"/>
    <n v="395"/>
    <x v="86"/>
    <x v="86"/>
    <n v="42824"/>
    <n v="42824"/>
    <n v="42824"/>
    <x v="0"/>
    <x v="5"/>
    <x v="12"/>
  </r>
  <r>
    <x v="29"/>
    <s v="COMFASUCRE"/>
    <n v="400"/>
    <x v="52"/>
    <x v="87"/>
    <n v="0"/>
    <n v="0"/>
    <n v="0"/>
    <x v="0"/>
    <x v="5"/>
    <x v="12"/>
  </r>
  <r>
    <x v="29"/>
    <s v="COMFASUCRE"/>
    <n v="405"/>
    <x v="53"/>
    <x v="52"/>
    <n v="0"/>
    <n v="0"/>
    <n v="0"/>
    <x v="0"/>
    <x v="5"/>
    <x v="12"/>
  </r>
  <r>
    <x v="29"/>
    <s v="COMFASUCRE"/>
    <n v="406"/>
    <x v="54"/>
    <x v="53"/>
    <n v="0"/>
    <n v="0"/>
    <n v="0"/>
    <x v="0"/>
    <x v="5"/>
    <x v="12"/>
  </r>
  <r>
    <x v="29"/>
    <s v="COMFASUCRE"/>
    <n v="410"/>
    <x v="17"/>
    <x v="88"/>
    <n v="0"/>
    <n v="0"/>
    <n v="0"/>
    <x v="0"/>
    <x v="5"/>
    <x v="12"/>
  </r>
  <r>
    <x v="29"/>
    <s v="COMFASUCRE"/>
    <n v="415"/>
    <x v="35"/>
    <x v="89"/>
    <n v="0"/>
    <n v="0"/>
    <n v="0"/>
    <x v="0"/>
    <x v="5"/>
    <x v="12"/>
  </r>
  <r>
    <x v="29"/>
    <s v="COMFASUCRE"/>
    <n v="420"/>
    <x v="87"/>
    <x v="90"/>
    <n v="0"/>
    <n v="0"/>
    <n v="0"/>
    <x v="0"/>
    <x v="5"/>
    <x v="12"/>
  </r>
  <r>
    <x v="29"/>
    <s v="COMFASUCRE"/>
    <n v="425"/>
    <x v="88"/>
    <x v="91"/>
    <n v="0"/>
    <n v="0"/>
    <n v="0"/>
    <x v="0"/>
    <x v="5"/>
    <x v="12"/>
  </r>
  <r>
    <x v="29"/>
    <s v="COMFASUCRE"/>
    <m/>
    <x v="89"/>
    <x v="92"/>
    <n v="42824"/>
    <n v="42824"/>
    <n v="42824"/>
    <x v="1"/>
    <x v="1"/>
    <x v="1"/>
  </r>
  <r>
    <x v="29"/>
    <s v="COMFASUCRE"/>
    <m/>
    <x v="55"/>
    <x v="93"/>
    <m/>
    <m/>
    <m/>
    <x v="1"/>
    <x v="1"/>
    <x v="1"/>
  </r>
  <r>
    <x v="29"/>
    <s v="COMFASUCRE"/>
    <n v="430"/>
    <x v="90"/>
    <x v="94"/>
    <n v="0"/>
    <n v="0"/>
    <n v="0"/>
    <x v="0"/>
    <x v="6"/>
    <x v="13"/>
  </r>
  <r>
    <x v="29"/>
    <s v="COMFASUCRE"/>
    <n v="435"/>
    <x v="91"/>
    <x v="95"/>
    <n v="822972"/>
    <n v="822972"/>
    <n v="6349782"/>
    <x v="0"/>
    <x v="6"/>
    <x v="13"/>
  </r>
  <r>
    <x v="29"/>
    <s v="COMFASUCRE"/>
    <n v="440"/>
    <x v="92"/>
    <x v="96"/>
    <n v="0"/>
    <n v="0"/>
    <n v="0"/>
    <x v="0"/>
    <x v="6"/>
    <x v="13"/>
  </r>
  <r>
    <x v="29"/>
    <s v="COMFASUCRE"/>
    <m/>
    <x v="93"/>
    <x v="97"/>
    <n v="822972"/>
    <n v="822972"/>
    <n v="6349782"/>
    <x v="1"/>
    <x v="1"/>
    <x v="1"/>
  </r>
  <r>
    <x v="29"/>
    <s v="COMFASUCRE"/>
    <m/>
    <x v="94"/>
    <x v="98"/>
    <n v="55153721"/>
    <n v="48016923"/>
    <n v="54352311"/>
    <x v="1"/>
    <x v="1"/>
    <x v="1"/>
  </r>
  <r>
    <x v="29"/>
    <s v="COMFASUCRE"/>
    <m/>
    <x v="55"/>
    <x v="99"/>
    <m/>
    <m/>
    <m/>
    <x v="1"/>
    <x v="1"/>
    <x v="1"/>
  </r>
  <r>
    <x v="29"/>
    <s v="COMFASUCRE"/>
    <m/>
    <x v="55"/>
    <x v="100"/>
    <m/>
    <m/>
    <m/>
    <x v="1"/>
    <x v="1"/>
    <x v="1"/>
  </r>
  <r>
    <x v="29"/>
    <s v="COMFASUCRE"/>
    <n v="445"/>
    <x v="95"/>
    <x v="101"/>
    <n v="762719"/>
    <n v="762719"/>
    <n v="762719"/>
    <x v="2"/>
    <x v="7"/>
    <x v="14"/>
  </r>
  <r>
    <x v="29"/>
    <s v="COMFASUCRE"/>
    <m/>
    <x v="95"/>
    <x v="102"/>
    <n v="762719"/>
    <n v="762719"/>
    <n v="762719"/>
    <x v="1"/>
    <x v="1"/>
    <x v="1"/>
  </r>
  <r>
    <x v="30"/>
    <s v="COMFENALCO QUINDIO"/>
    <n v="5"/>
    <x v="0"/>
    <x v="0"/>
    <n v="434699"/>
    <n v="395556"/>
    <n v="304114"/>
    <x v="0"/>
    <x v="0"/>
    <x v="0"/>
  </r>
  <r>
    <x v="30"/>
    <s v="COMFENALCO QUINDIO"/>
    <n v="10"/>
    <x v="1"/>
    <x v="1"/>
    <n v="1172586"/>
    <n v="1947858"/>
    <n v="4650185"/>
    <x v="0"/>
    <x v="0"/>
    <x v="0"/>
  </r>
  <r>
    <x v="30"/>
    <s v="COMFENALCO QUINDIO"/>
    <n v="15"/>
    <x v="2"/>
    <x v="2"/>
    <n v="0"/>
    <n v="0"/>
    <n v="0"/>
    <x v="0"/>
    <x v="0"/>
    <x v="0"/>
  </r>
  <r>
    <x v="30"/>
    <s v="COMFENALCO QUINDIO"/>
    <n v="20"/>
    <x v="3"/>
    <x v="3"/>
    <n v="2553422"/>
    <n v="2308105"/>
    <n v="2589490"/>
    <x v="0"/>
    <x v="0"/>
    <x v="0"/>
  </r>
  <r>
    <x v="30"/>
    <s v="COMFENALCO QUINDIO"/>
    <m/>
    <x v="4"/>
    <x v="4"/>
    <n v="4160707"/>
    <n v="4651519"/>
    <n v="7543789"/>
    <x v="1"/>
    <x v="1"/>
    <x v="1"/>
  </r>
  <r>
    <x v="30"/>
    <s v="COMFENALCO QUINDIO"/>
    <n v="25"/>
    <x v="5"/>
    <x v="5"/>
    <n v="0"/>
    <n v="0"/>
    <n v="0"/>
    <x v="0"/>
    <x v="0"/>
    <x v="2"/>
  </r>
  <r>
    <x v="30"/>
    <s v="COMFENALCO QUINDIO"/>
    <n v="30"/>
    <x v="6"/>
    <x v="6"/>
    <n v="0"/>
    <n v="0"/>
    <n v="0"/>
    <x v="0"/>
    <x v="0"/>
    <x v="2"/>
  </r>
  <r>
    <x v="30"/>
    <s v="COMFENALCO QUINDIO"/>
    <n v="35"/>
    <x v="7"/>
    <x v="7"/>
    <n v="0"/>
    <n v="0"/>
    <n v="0"/>
    <x v="0"/>
    <x v="0"/>
    <x v="2"/>
  </r>
  <r>
    <x v="30"/>
    <s v="COMFENALCO QUINDIO"/>
    <n v="40"/>
    <x v="8"/>
    <x v="8"/>
    <n v="15805"/>
    <n v="743135"/>
    <n v="299591"/>
    <x v="0"/>
    <x v="0"/>
    <x v="2"/>
  </r>
  <r>
    <x v="30"/>
    <s v="COMFENALCO QUINDIO"/>
    <n v="45"/>
    <x v="9"/>
    <x v="9"/>
    <n v="0"/>
    <n v="0"/>
    <n v="0"/>
    <x v="0"/>
    <x v="0"/>
    <x v="2"/>
  </r>
  <r>
    <x v="30"/>
    <s v="COMFENALCO QUINDIO"/>
    <n v="50"/>
    <x v="10"/>
    <x v="10"/>
    <n v="0"/>
    <n v="0"/>
    <n v="0"/>
    <x v="0"/>
    <x v="0"/>
    <x v="2"/>
  </r>
  <r>
    <x v="30"/>
    <s v="COMFENALCO QUINDIO"/>
    <n v="55"/>
    <x v="11"/>
    <x v="11"/>
    <n v="0"/>
    <n v="0"/>
    <n v="0"/>
    <x v="0"/>
    <x v="0"/>
    <x v="2"/>
  </r>
  <r>
    <x v="30"/>
    <s v="COMFENALCO QUINDIO"/>
    <n v="60"/>
    <x v="12"/>
    <x v="12"/>
    <n v="0"/>
    <n v="0"/>
    <n v="0"/>
    <x v="0"/>
    <x v="0"/>
    <x v="2"/>
  </r>
  <r>
    <x v="30"/>
    <s v="COMFENALCO QUINDIO"/>
    <n v="65"/>
    <x v="13"/>
    <x v="13"/>
    <n v="416733"/>
    <n v="477713"/>
    <n v="471196"/>
    <x v="0"/>
    <x v="0"/>
    <x v="2"/>
  </r>
  <r>
    <x v="30"/>
    <s v="COMFENALCO QUINDIO"/>
    <n v="70"/>
    <x v="14"/>
    <x v="14"/>
    <n v="0"/>
    <n v="0"/>
    <n v="0"/>
    <x v="0"/>
    <x v="0"/>
    <x v="2"/>
  </r>
  <r>
    <x v="30"/>
    <s v="COMFENALCO QUINDIO"/>
    <n v="75"/>
    <x v="15"/>
    <x v="15"/>
    <n v="0"/>
    <n v="0"/>
    <n v="0"/>
    <x v="0"/>
    <x v="0"/>
    <x v="2"/>
  </r>
  <r>
    <x v="30"/>
    <s v="COMFENALCO QUINDIO"/>
    <n v="80"/>
    <x v="16"/>
    <x v="16"/>
    <n v="0"/>
    <n v="0"/>
    <n v="0"/>
    <x v="0"/>
    <x v="0"/>
    <x v="2"/>
  </r>
  <r>
    <x v="30"/>
    <s v="COMFENALCO QUINDIO"/>
    <m/>
    <x v="17"/>
    <x v="17"/>
    <n v="432538"/>
    <n v="1220848"/>
    <n v="770787"/>
    <x v="1"/>
    <x v="1"/>
    <x v="1"/>
  </r>
  <r>
    <x v="30"/>
    <s v="COMFENALCO QUINDIO"/>
    <n v="85"/>
    <x v="18"/>
    <x v="18"/>
    <n v="13510168"/>
    <n v="11206652"/>
    <n v="15293865"/>
    <x v="0"/>
    <x v="0"/>
    <x v="3"/>
  </r>
  <r>
    <x v="30"/>
    <s v="COMFENALCO QUINDIO"/>
    <n v="90"/>
    <x v="19"/>
    <x v="19"/>
    <n v="5535836"/>
    <n v="4098037"/>
    <n v="5548263"/>
    <x v="0"/>
    <x v="0"/>
    <x v="3"/>
  </r>
  <r>
    <x v="30"/>
    <s v="COMFENALCO QUINDIO"/>
    <n v="95"/>
    <x v="20"/>
    <x v="20"/>
    <n v="0"/>
    <n v="0"/>
    <n v="0"/>
    <x v="0"/>
    <x v="0"/>
    <x v="3"/>
  </r>
  <r>
    <x v="30"/>
    <s v="COMFENALCO QUINDIO"/>
    <n v="100"/>
    <x v="21"/>
    <x v="21"/>
    <n v="538406"/>
    <n v="474740"/>
    <n v="486998"/>
    <x v="0"/>
    <x v="0"/>
    <x v="3"/>
  </r>
  <r>
    <x v="30"/>
    <s v="COMFENALCO QUINDIO"/>
    <n v="105"/>
    <x v="22"/>
    <x v="22"/>
    <n v="0"/>
    <n v="0"/>
    <n v="0"/>
    <x v="0"/>
    <x v="0"/>
    <x v="3"/>
  </r>
  <r>
    <x v="30"/>
    <s v="COMFENALCO QUINDIO"/>
    <n v="110"/>
    <x v="23"/>
    <x v="23"/>
    <n v="64076"/>
    <n v="61196"/>
    <n v="0"/>
    <x v="0"/>
    <x v="0"/>
    <x v="3"/>
  </r>
  <r>
    <x v="30"/>
    <s v="COMFENALCO QUINDIO"/>
    <n v="115"/>
    <x v="24"/>
    <x v="24"/>
    <n v="0"/>
    <n v="0"/>
    <n v="0"/>
    <x v="0"/>
    <x v="0"/>
    <x v="3"/>
  </r>
  <r>
    <x v="30"/>
    <s v="COMFENALCO QUINDIO"/>
    <n v="120"/>
    <x v="25"/>
    <x v="25"/>
    <n v="0"/>
    <n v="0"/>
    <n v="0"/>
    <x v="0"/>
    <x v="0"/>
    <x v="3"/>
  </r>
  <r>
    <x v="30"/>
    <s v="COMFENALCO QUINDIO"/>
    <n v="125"/>
    <x v="26"/>
    <x v="26"/>
    <n v="44386"/>
    <n v="27981"/>
    <n v="20203"/>
    <x v="0"/>
    <x v="0"/>
    <x v="3"/>
  </r>
  <r>
    <x v="30"/>
    <s v="COMFENALCO QUINDIO"/>
    <n v="130"/>
    <x v="27"/>
    <x v="27"/>
    <n v="0"/>
    <n v="0"/>
    <n v="0"/>
    <x v="0"/>
    <x v="0"/>
    <x v="3"/>
  </r>
  <r>
    <x v="30"/>
    <s v="COMFENALCO QUINDIO"/>
    <n v="135"/>
    <x v="28"/>
    <x v="28"/>
    <n v="1417306"/>
    <n v="961512"/>
    <n v="1613292"/>
    <x v="0"/>
    <x v="0"/>
    <x v="3"/>
  </r>
  <r>
    <x v="30"/>
    <s v="COMFENALCO QUINDIO"/>
    <n v="140"/>
    <x v="29"/>
    <x v="29"/>
    <n v="15088"/>
    <n v="3160"/>
    <n v="0"/>
    <x v="0"/>
    <x v="0"/>
    <x v="3"/>
  </r>
  <r>
    <x v="30"/>
    <s v="COMFENALCO QUINDIO"/>
    <n v="145"/>
    <x v="30"/>
    <x v="30"/>
    <n v="3724"/>
    <n v="2721"/>
    <n v="0"/>
    <x v="0"/>
    <x v="0"/>
    <x v="3"/>
  </r>
  <r>
    <x v="30"/>
    <s v="COMFENALCO QUINDIO"/>
    <n v="150"/>
    <x v="31"/>
    <x v="31"/>
    <n v="0"/>
    <n v="0"/>
    <n v="0"/>
    <x v="0"/>
    <x v="0"/>
    <x v="3"/>
  </r>
  <r>
    <x v="30"/>
    <s v="COMFENALCO QUINDIO"/>
    <n v="155"/>
    <x v="32"/>
    <x v="32"/>
    <n v="493399"/>
    <n v="688435"/>
    <n v="501401"/>
    <x v="0"/>
    <x v="0"/>
    <x v="3"/>
  </r>
  <r>
    <x v="30"/>
    <s v="COMFENALCO QUINDIO"/>
    <n v="160"/>
    <x v="33"/>
    <x v="33"/>
    <n v="530274"/>
    <n v="501998"/>
    <n v="530804"/>
    <x v="0"/>
    <x v="0"/>
    <x v="3"/>
  </r>
  <r>
    <x v="30"/>
    <s v="COMFENALCO QUINDIO"/>
    <n v="165"/>
    <x v="34"/>
    <x v="34"/>
    <n v="-1402189"/>
    <n v="-946061"/>
    <n v="-1690694"/>
    <x v="0"/>
    <x v="0"/>
    <x v="3"/>
  </r>
  <r>
    <x v="30"/>
    <s v="COMFENALCO QUINDIO"/>
    <m/>
    <x v="35"/>
    <x v="35"/>
    <n v="20750474"/>
    <n v="17080371"/>
    <n v="22304132"/>
    <x v="1"/>
    <x v="1"/>
    <x v="1"/>
  </r>
  <r>
    <x v="30"/>
    <s v="COMFENALCO QUINDIO"/>
    <n v="170"/>
    <x v="36"/>
    <x v="36"/>
    <n v="0"/>
    <n v="0"/>
    <n v="0"/>
    <x v="0"/>
    <x v="0"/>
    <x v="4"/>
  </r>
  <r>
    <x v="30"/>
    <s v="COMFENALCO QUINDIO"/>
    <n v="175"/>
    <x v="37"/>
    <x v="37"/>
    <n v="0"/>
    <n v="0"/>
    <n v="0"/>
    <x v="0"/>
    <x v="0"/>
    <x v="4"/>
  </r>
  <r>
    <x v="30"/>
    <s v="COMFENALCO QUINDIO"/>
    <n v="180"/>
    <x v="38"/>
    <x v="38"/>
    <n v="0"/>
    <n v="0"/>
    <n v="0"/>
    <x v="0"/>
    <x v="0"/>
    <x v="4"/>
  </r>
  <r>
    <x v="30"/>
    <s v="COMFENALCO QUINDIO"/>
    <n v="185"/>
    <x v="39"/>
    <x v="39"/>
    <n v="0"/>
    <n v="0"/>
    <n v="0"/>
    <x v="0"/>
    <x v="0"/>
    <x v="4"/>
  </r>
  <r>
    <x v="30"/>
    <s v="COMFENALCO QUINDIO"/>
    <n v="190"/>
    <x v="40"/>
    <x v="40"/>
    <n v="0"/>
    <n v="0"/>
    <n v="0"/>
    <x v="0"/>
    <x v="0"/>
    <x v="4"/>
  </r>
  <r>
    <x v="30"/>
    <s v="COMFENALCO QUINDIO"/>
    <n v="195"/>
    <x v="41"/>
    <x v="41"/>
    <n v="6346718"/>
    <n v="6057025"/>
    <n v="6307087"/>
    <x v="0"/>
    <x v="0"/>
    <x v="4"/>
  </r>
  <r>
    <x v="30"/>
    <s v="COMFENALCO QUINDIO"/>
    <n v="200"/>
    <x v="42"/>
    <x v="42"/>
    <n v="5275656"/>
    <n v="5707104"/>
    <n v="7725468"/>
    <x v="0"/>
    <x v="0"/>
    <x v="4"/>
  </r>
  <r>
    <x v="30"/>
    <s v="COMFENALCO QUINDIO"/>
    <n v="205"/>
    <x v="43"/>
    <x v="43"/>
    <n v="0"/>
    <n v="0"/>
    <n v="0"/>
    <x v="0"/>
    <x v="0"/>
    <x v="4"/>
  </r>
  <r>
    <x v="30"/>
    <s v="COMFENALCO QUINDIO"/>
    <n v="210"/>
    <x v="44"/>
    <x v="44"/>
    <n v="0"/>
    <n v="0"/>
    <n v="0"/>
    <x v="0"/>
    <x v="0"/>
    <x v="4"/>
  </r>
  <r>
    <x v="30"/>
    <s v="COMFENALCO QUINDIO"/>
    <n v="215"/>
    <x v="45"/>
    <x v="45"/>
    <n v="0"/>
    <n v="0"/>
    <n v="0"/>
    <x v="0"/>
    <x v="0"/>
    <x v="4"/>
  </r>
  <r>
    <x v="30"/>
    <s v="COMFENALCO QUINDIO"/>
    <n v="220"/>
    <x v="46"/>
    <x v="46"/>
    <n v="0"/>
    <n v="0"/>
    <n v="0"/>
    <x v="0"/>
    <x v="0"/>
    <x v="4"/>
  </r>
  <r>
    <x v="30"/>
    <s v="COMFENALCO QUINDIO"/>
    <n v="225"/>
    <x v="47"/>
    <x v="47"/>
    <n v="0"/>
    <n v="0"/>
    <n v="0"/>
    <x v="0"/>
    <x v="0"/>
    <x v="4"/>
  </r>
  <r>
    <x v="30"/>
    <s v="COMFENALCO QUINDIO"/>
    <n v="230"/>
    <x v="48"/>
    <x v="48"/>
    <n v="885594"/>
    <n v="619593"/>
    <n v="899418"/>
    <x v="0"/>
    <x v="0"/>
    <x v="4"/>
  </r>
  <r>
    <x v="30"/>
    <s v="COMFENALCO QUINDIO"/>
    <n v="235"/>
    <x v="49"/>
    <x v="16"/>
    <n v="0"/>
    <n v="0"/>
    <n v="-15529"/>
    <x v="0"/>
    <x v="0"/>
    <x v="4"/>
  </r>
  <r>
    <x v="30"/>
    <s v="COMFENALCO QUINDIO"/>
    <m/>
    <x v="50"/>
    <x v="49"/>
    <n v="12507968"/>
    <n v="12383722"/>
    <n v="14916444"/>
    <x v="1"/>
    <x v="1"/>
    <x v="1"/>
  </r>
  <r>
    <x v="30"/>
    <s v="COMFENALCO QUINDIO"/>
    <n v="240"/>
    <x v="51"/>
    <x v="50"/>
    <n v="56366"/>
    <n v="76587"/>
    <n v="0"/>
    <x v="0"/>
    <x v="0"/>
    <x v="5"/>
  </r>
  <r>
    <x v="30"/>
    <s v="COMFENALCO QUINDIO"/>
    <n v="245"/>
    <x v="52"/>
    <x v="51"/>
    <n v="0"/>
    <n v="0"/>
    <n v="0"/>
    <x v="0"/>
    <x v="0"/>
    <x v="6"/>
  </r>
  <r>
    <x v="30"/>
    <s v="COMFENALCO QUINDIO"/>
    <n v="250"/>
    <x v="53"/>
    <x v="52"/>
    <n v="0"/>
    <n v="0"/>
    <n v="0"/>
    <x v="0"/>
    <x v="0"/>
    <x v="6"/>
  </r>
  <r>
    <x v="30"/>
    <s v="COMFENALCO QUINDIO"/>
    <n v="251"/>
    <x v="54"/>
    <x v="53"/>
    <n v="0"/>
    <n v="0"/>
    <n v="2447383"/>
    <x v="0"/>
    <x v="0"/>
    <x v="7"/>
  </r>
  <r>
    <x v="30"/>
    <s v="COMFENALCO QUINDIO"/>
    <m/>
    <x v="55"/>
    <x v="54"/>
    <n v="37908053"/>
    <n v="35413047"/>
    <n v="45535152"/>
    <x v="1"/>
    <x v="1"/>
    <x v="1"/>
  </r>
  <r>
    <x v="30"/>
    <s v="COMFENALCO QUINDIO"/>
    <m/>
    <x v="55"/>
    <x v="55"/>
    <m/>
    <m/>
    <m/>
    <x v="1"/>
    <x v="1"/>
    <x v="1"/>
  </r>
  <r>
    <x v="30"/>
    <s v="COMFENALCO QUINDIO"/>
    <m/>
    <x v="55"/>
    <x v="56"/>
    <m/>
    <m/>
    <m/>
    <x v="1"/>
    <x v="1"/>
    <x v="1"/>
  </r>
  <r>
    <x v="30"/>
    <s v="COMFENALCO QUINDIO"/>
    <n v="255"/>
    <x v="56"/>
    <x v="44"/>
    <n v="1912973"/>
    <n v="1912973"/>
    <n v="1912973"/>
    <x v="0"/>
    <x v="2"/>
    <x v="8"/>
  </r>
  <r>
    <x v="30"/>
    <s v="COMFENALCO QUINDIO"/>
    <n v="260"/>
    <x v="57"/>
    <x v="57"/>
    <n v="0"/>
    <n v="0"/>
    <n v="0"/>
    <x v="0"/>
    <x v="2"/>
    <x v="8"/>
  </r>
  <r>
    <x v="30"/>
    <s v="COMFENALCO QUINDIO"/>
    <n v="265"/>
    <x v="58"/>
    <x v="58"/>
    <n v="0"/>
    <n v="0"/>
    <n v="0"/>
    <x v="0"/>
    <x v="2"/>
    <x v="8"/>
  </r>
  <r>
    <x v="30"/>
    <s v="COMFENALCO QUINDIO"/>
    <m/>
    <x v="55"/>
    <x v="59"/>
    <n v="1912973"/>
    <n v="1912973"/>
    <n v="1912973"/>
    <x v="1"/>
    <x v="1"/>
    <x v="1"/>
  </r>
  <r>
    <x v="30"/>
    <s v="COMFENALCO QUINDIO"/>
    <n v="270"/>
    <x v="59"/>
    <x v="60"/>
    <n v="18500403"/>
    <n v="17720424"/>
    <n v="18609140"/>
    <x v="0"/>
    <x v="2"/>
    <x v="9"/>
  </r>
  <r>
    <x v="30"/>
    <s v="COMFENALCO QUINDIO"/>
    <n v="275"/>
    <x v="60"/>
    <x v="61"/>
    <n v="0"/>
    <n v="0"/>
    <n v="0"/>
    <x v="0"/>
    <x v="2"/>
    <x v="9"/>
  </r>
  <r>
    <x v="30"/>
    <s v="COMFENALCO QUINDIO"/>
    <n v="280"/>
    <x v="61"/>
    <x v="62"/>
    <n v="6689883"/>
    <n v="6524434"/>
    <n v="6695690"/>
    <x v="0"/>
    <x v="2"/>
    <x v="9"/>
  </r>
  <r>
    <x v="30"/>
    <s v="COMFENALCO QUINDIO"/>
    <n v="285"/>
    <x v="62"/>
    <x v="63"/>
    <n v="3736755"/>
    <n v="3834081"/>
    <n v="3549511"/>
    <x v="0"/>
    <x v="2"/>
    <x v="9"/>
  </r>
  <r>
    <x v="30"/>
    <s v="COMFENALCO QUINDIO"/>
    <n v="290"/>
    <x v="63"/>
    <x v="64"/>
    <n v="2366530"/>
    <n v="2168911"/>
    <n v="2691866"/>
    <x v="0"/>
    <x v="2"/>
    <x v="9"/>
  </r>
  <r>
    <x v="30"/>
    <s v="COMFENALCO QUINDIO"/>
    <n v="295"/>
    <x v="64"/>
    <x v="65"/>
    <n v="412684"/>
    <n v="413620"/>
    <n v="411107"/>
    <x v="0"/>
    <x v="2"/>
    <x v="9"/>
  </r>
  <r>
    <x v="30"/>
    <s v="COMFENALCO QUINDIO"/>
    <n v="300"/>
    <x v="65"/>
    <x v="66"/>
    <n v="344322"/>
    <n v="324572"/>
    <n v="338122"/>
    <x v="0"/>
    <x v="2"/>
    <x v="9"/>
  </r>
  <r>
    <x v="30"/>
    <s v="COMFENALCO QUINDIO"/>
    <n v="305"/>
    <x v="66"/>
    <x v="67"/>
    <n v="0"/>
    <n v="0"/>
    <n v="0"/>
    <x v="0"/>
    <x v="2"/>
    <x v="9"/>
  </r>
  <r>
    <x v="30"/>
    <s v="COMFENALCO QUINDIO"/>
    <n v="310"/>
    <x v="67"/>
    <x v="68"/>
    <n v="0"/>
    <n v="0"/>
    <n v="0"/>
    <x v="0"/>
    <x v="2"/>
    <x v="9"/>
  </r>
  <r>
    <x v="30"/>
    <s v="COMFENALCO QUINDIO"/>
    <n v="315"/>
    <x v="68"/>
    <x v="69"/>
    <n v="0"/>
    <n v="0"/>
    <n v="0"/>
    <x v="0"/>
    <x v="2"/>
    <x v="9"/>
  </r>
  <r>
    <x v="30"/>
    <s v="COMFENALCO QUINDIO"/>
    <n v="320"/>
    <x v="69"/>
    <x v="43"/>
    <n v="0"/>
    <n v="0"/>
    <n v="0"/>
    <x v="0"/>
    <x v="2"/>
    <x v="9"/>
  </r>
  <r>
    <x v="30"/>
    <s v="COMFENALCO QUINDIO"/>
    <n v="325"/>
    <x v="70"/>
    <x v="70"/>
    <n v="0"/>
    <n v="0"/>
    <n v="0"/>
    <x v="0"/>
    <x v="2"/>
    <x v="9"/>
  </r>
  <r>
    <x v="30"/>
    <s v="COMFENALCO QUINDIO"/>
    <n v="330"/>
    <x v="71"/>
    <x v="71"/>
    <n v="-12755488"/>
    <n v="-11831679"/>
    <n v="-13565356"/>
    <x v="0"/>
    <x v="2"/>
    <x v="9"/>
  </r>
  <r>
    <x v="30"/>
    <s v="COMFENALCO QUINDIO"/>
    <n v="335"/>
    <x v="72"/>
    <x v="72"/>
    <n v="0"/>
    <n v="0"/>
    <n v="0"/>
    <x v="0"/>
    <x v="2"/>
    <x v="9"/>
  </r>
  <r>
    <x v="30"/>
    <s v="COMFENALCO QUINDIO"/>
    <n v="340"/>
    <x v="73"/>
    <x v="16"/>
    <n v="0"/>
    <n v="0"/>
    <n v="0"/>
    <x v="0"/>
    <x v="2"/>
    <x v="9"/>
  </r>
  <r>
    <x v="30"/>
    <s v="COMFENALCO QUINDIO"/>
    <m/>
    <x v="55"/>
    <x v="73"/>
    <n v="19295089"/>
    <n v="19154363"/>
    <n v="18730080"/>
    <x v="1"/>
    <x v="1"/>
    <x v="1"/>
  </r>
  <r>
    <x v="30"/>
    <s v="COMFENALCO QUINDIO"/>
    <m/>
    <x v="74"/>
    <x v="74"/>
    <n v="21208062"/>
    <n v="21067336"/>
    <n v="20643053"/>
    <x v="1"/>
    <x v="1"/>
    <x v="1"/>
  </r>
  <r>
    <x v="30"/>
    <s v="COMFENALCO QUINDIO"/>
    <n v="345"/>
    <x v="75"/>
    <x v="75"/>
    <n v="0"/>
    <n v="0"/>
    <n v="0"/>
    <x v="0"/>
    <x v="3"/>
    <x v="10"/>
  </r>
  <r>
    <x v="30"/>
    <s v="COMFENALCO QUINDIO"/>
    <n v="350"/>
    <x v="76"/>
    <x v="76"/>
    <n v="0"/>
    <n v="0"/>
    <n v="0"/>
    <x v="0"/>
    <x v="3"/>
    <x v="10"/>
  </r>
  <r>
    <x v="30"/>
    <s v="COMFENALCO QUINDIO"/>
    <n v="355"/>
    <x v="77"/>
    <x v="77"/>
    <n v="0"/>
    <n v="0"/>
    <n v="0"/>
    <x v="0"/>
    <x v="3"/>
    <x v="10"/>
  </r>
  <r>
    <x v="30"/>
    <s v="COMFENALCO QUINDIO"/>
    <n v="360"/>
    <x v="78"/>
    <x v="78"/>
    <n v="0"/>
    <n v="0"/>
    <n v="0"/>
    <x v="0"/>
    <x v="3"/>
    <x v="10"/>
  </r>
  <r>
    <x v="30"/>
    <s v="COMFENALCO QUINDIO"/>
    <n v="365"/>
    <x v="79"/>
    <x v="79"/>
    <n v="0"/>
    <n v="0"/>
    <n v="0"/>
    <x v="0"/>
    <x v="3"/>
    <x v="10"/>
  </r>
  <r>
    <x v="30"/>
    <s v="COMFENALCO QUINDIO"/>
    <n v="370"/>
    <x v="80"/>
    <x v="80"/>
    <n v="0"/>
    <n v="0"/>
    <n v="0"/>
    <x v="0"/>
    <x v="3"/>
    <x v="10"/>
  </r>
  <r>
    <x v="30"/>
    <s v="COMFENALCO QUINDIO"/>
    <n v="375"/>
    <x v="81"/>
    <x v="72"/>
    <n v="0"/>
    <n v="0"/>
    <n v="0"/>
    <x v="0"/>
    <x v="3"/>
    <x v="10"/>
  </r>
  <r>
    <x v="30"/>
    <s v="COMFENALCO QUINDIO"/>
    <m/>
    <x v="82"/>
    <x v="81"/>
    <n v="0"/>
    <n v="0"/>
    <n v="0"/>
    <x v="1"/>
    <x v="1"/>
    <x v="1"/>
  </r>
  <r>
    <x v="30"/>
    <s v="COMFENALCO QUINDIO"/>
    <n v="380"/>
    <x v="51"/>
    <x v="82"/>
    <n v="0"/>
    <n v="0"/>
    <n v="0"/>
    <x v="0"/>
    <x v="4"/>
    <x v="11"/>
  </r>
  <r>
    <x v="30"/>
    <s v="COMFENALCO QUINDIO"/>
    <n v="385"/>
    <x v="83"/>
    <x v="83"/>
    <n v="591260"/>
    <n v="613255"/>
    <n v="326407"/>
    <x v="0"/>
    <x v="4"/>
    <x v="11"/>
  </r>
  <r>
    <x v="30"/>
    <s v="COMFENALCO QUINDIO"/>
    <n v="390"/>
    <x v="84"/>
    <x v="84"/>
    <n v="0"/>
    <n v="0"/>
    <n v="0"/>
    <x v="0"/>
    <x v="4"/>
    <x v="11"/>
  </r>
  <r>
    <x v="30"/>
    <s v="COMFENALCO QUINDIO"/>
    <m/>
    <x v="85"/>
    <x v="85"/>
    <n v="591260"/>
    <n v="613255"/>
    <n v="326407"/>
    <x v="1"/>
    <x v="1"/>
    <x v="1"/>
  </r>
  <r>
    <x v="30"/>
    <s v="COMFENALCO QUINDIO"/>
    <n v="395"/>
    <x v="86"/>
    <x v="86"/>
    <n v="0"/>
    <n v="0"/>
    <n v="0"/>
    <x v="0"/>
    <x v="5"/>
    <x v="12"/>
  </r>
  <r>
    <x v="30"/>
    <s v="COMFENALCO QUINDIO"/>
    <n v="400"/>
    <x v="52"/>
    <x v="87"/>
    <n v="4932972"/>
    <n v="2515579"/>
    <n v="3426254"/>
    <x v="0"/>
    <x v="5"/>
    <x v="12"/>
  </r>
  <r>
    <x v="30"/>
    <s v="COMFENALCO QUINDIO"/>
    <n v="405"/>
    <x v="53"/>
    <x v="52"/>
    <n v="0"/>
    <n v="0"/>
    <n v="0"/>
    <x v="0"/>
    <x v="5"/>
    <x v="12"/>
  </r>
  <r>
    <x v="30"/>
    <s v="COMFENALCO QUINDIO"/>
    <n v="406"/>
    <x v="54"/>
    <x v="53"/>
    <n v="0"/>
    <n v="0"/>
    <n v="0"/>
    <x v="0"/>
    <x v="5"/>
    <x v="12"/>
  </r>
  <r>
    <x v="30"/>
    <s v="COMFENALCO QUINDIO"/>
    <n v="410"/>
    <x v="17"/>
    <x v="88"/>
    <n v="401279"/>
    <n v="348203"/>
    <n v="393978"/>
    <x v="0"/>
    <x v="5"/>
    <x v="12"/>
  </r>
  <r>
    <x v="30"/>
    <s v="COMFENALCO QUINDIO"/>
    <n v="415"/>
    <x v="35"/>
    <x v="89"/>
    <n v="0"/>
    <n v="0"/>
    <n v="0"/>
    <x v="0"/>
    <x v="5"/>
    <x v="12"/>
  </r>
  <r>
    <x v="30"/>
    <s v="COMFENALCO QUINDIO"/>
    <n v="420"/>
    <x v="87"/>
    <x v="90"/>
    <n v="0"/>
    <n v="0"/>
    <n v="646006"/>
    <x v="0"/>
    <x v="5"/>
    <x v="12"/>
  </r>
  <r>
    <x v="30"/>
    <s v="COMFENALCO QUINDIO"/>
    <n v="425"/>
    <x v="88"/>
    <x v="91"/>
    <n v="-243790"/>
    <n v="-183743"/>
    <n v="-243790"/>
    <x v="0"/>
    <x v="5"/>
    <x v="12"/>
  </r>
  <r>
    <x v="30"/>
    <s v="COMFENALCO QUINDIO"/>
    <m/>
    <x v="89"/>
    <x v="92"/>
    <n v="5090461"/>
    <n v="2680039"/>
    <n v="4222448"/>
    <x v="1"/>
    <x v="1"/>
    <x v="1"/>
  </r>
  <r>
    <x v="30"/>
    <s v="COMFENALCO QUINDIO"/>
    <m/>
    <x v="55"/>
    <x v="93"/>
    <m/>
    <m/>
    <m/>
    <x v="1"/>
    <x v="1"/>
    <x v="1"/>
  </r>
  <r>
    <x v="30"/>
    <s v="COMFENALCO QUINDIO"/>
    <n v="430"/>
    <x v="90"/>
    <x v="94"/>
    <n v="51288"/>
    <n v="35097"/>
    <n v="63807"/>
    <x v="0"/>
    <x v="6"/>
    <x v="13"/>
  </r>
  <r>
    <x v="30"/>
    <s v="COMFENALCO QUINDIO"/>
    <n v="435"/>
    <x v="91"/>
    <x v="95"/>
    <n v="20695419"/>
    <n v="16721616"/>
    <n v="20792931"/>
    <x v="0"/>
    <x v="6"/>
    <x v="13"/>
  </r>
  <r>
    <x v="30"/>
    <s v="COMFENALCO QUINDIO"/>
    <n v="440"/>
    <x v="92"/>
    <x v="96"/>
    <n v="0"/>
    <n v="0"/>
    <n v="0"/>
    <x v="0"/>
    <x v="6"/>
    <x v="13"/>
  </r>
  <r>
    <x v="30"/>
    <s v="COMFENALCO QUINDIO"/>
    <m/>
    <x v="93"/>
    <x v="97"/>
    <n v="20746707"/>
    <n v="16756713"/>
    <n v="20856738"/>
    <x v="1"/>
    <x v="1"/>
    <x v="1"/>
  </r>
  <r>
    <x v="30"/>
    <s v="COMFENALCO QUINDIO"/>
    <m/>
    <x v="94"/>
    <x v="98"/>
    <n v="85544543"/>
    <n v="76530390"/>
    <n v="91583798"/>
    <x v="1"/>
    <x v="1"/>
    <x v="1"/>
  </r>
  <r>
    <x v="30"/>
    <s v="COMFENALCO QUINDIO"/>
    <m/>
    <x v="55"/>
    <x v="99"/>
    <m/>
    <m/>
    <m/>
    <x v="1"/>
    <x v="1"/>
    <x v="1"/>
  </r>
  <r>
    <x v="30"/>
    <s v="COMFENALCO QUINDIO"/>
    <m/>
    <x v="55"/>
    <x v="100"/>
    <m/>
    <m/>
    <m/>
    <x v="1"/>
    <x v="1"/>
    <x v="1"/>
  </r>
  <r>
    <x v="30"/>
    <s v="COMFENALCO QUINDIO"/>
    <n v="445"/>
    <x v="95"/>
    <x v="101"/>
    <n v="24709207"/>
    <n v="22602875"/>
    <n v="20299309"/>
    <x v="2"/>
    <x v="7"/>
    <x v="14"/>
  </r>
  <r>
    <x v="30"/>
    <s v="COMFENALCO QUINDIO"/>
    <m/>
    <x v="95"/>
    <x v="102"/>
    <n v="24709207"/>
    <n v="22602875"/>
    <n v="20299309"/>
    <x v="1"/>
    <x v="1"/>
    <x v="1"/>
  </r>
  <r>
    <x v="31"/>
    <s v="COMFAMILIAR RISARALDA"/>
    <n v="5"/>
    <x v="0"/>
    <x v="0"/>
    <n v="200747"/>
    <n v="717990"/>
    <n v="283419"/>
    <x v="0"/>
    <x v="0"/>
    <x v="0"/>
  </r>
  <r>
    <x v="31"/>
    <s v="COMFAMILIAR RISARALDA"/>
    <n v="10"/>
    <x v="1"/>
    <x v="1"/>
    <n v="743151"/>
    <n v="1785109"/>
    <n v="1075310"/>
    <x v="0"/>
    <x v="0"/>
    <x v="0"/>
  </r>
  <r>
    <x v="31"/>
    <s v="COMFAMILIAR RISARALDA"/>
    <n v="15"/>
    <x v="2"/>
    <x v="2"/>
    <n v="0"/>
    <n v="0"/>
    <n v="0"/>
    <x v="0"/>
    <x v="0"/>
    <x v="0"/>
  </r>
  <r>
    <x v="31"/>
    <s v="COMFAMILIAR RISARALDA"/>
    <n v="20"/>
    <x v="3"/>
    <x v="3"/>
    <n v="15798695"/>
    <n v="6989868"/>
    <n v="9555831"/>
    <x v="0"/>
    <x v="0"/>
    <x v="0"/>
  </r>
  <r>
    <x v="31"/>
    <s v="COMFAMILIAR RISARALDA"/>
    <m/>
    <x v="4"/>
    <x v="4"/>
    <n v="16742593"/>
    <n v="9492967"/>
    <n v="10914560"/>
    <x v="1"/>
    <x v="1"/>
    <x v="1"/>
  </r>
  <r>
    <x v="31"/>
    <s v="COMFAMILIAR RISARALDA"/>
    <n v="25"/>
    <x v="5"/>
    <x v="5"/>
    <n v="0"/>
    <n v="0"/>
    <n v="0"/>
    <x v="0"/>
    <x v="0"/>
    <x v="2"/>
  </r>
  <r>
    <x v="31"/>
    <s v="COMFAMILIAR RISARALDA"/>
    <n v="30"/>
    <x v="6"/>
    <x v="6"/>
    <n v="0"/>
    <n v="0"/>
    <n v="0"/>
    <x v="0"/>
    <x v="0"/>
    <x v="2"/>
  </r>
  <r>
    <x v="31"/>
    <s v="COMFAMILIAR RISARALDA"/>
    <n v="35"/>
    <x v="7"/>
    <x v="7"/>
    <n v="0"/>
    <n v="0"/>
    <n v="0"/>
    <x v="0"/>
    <x v="0"/>
    <x v="2"/>
  </r>
  <r>
    <x v="31"/>
    <s v="COMFAMILIAR RISARALDA"/>
    <n v="40"/>
    <x v="8"/>
    <x v="8"/>
    <n v="503046"/>
    <n v="503046"/>
    <n v="503046"/>
    <x v="0"/>
    <x v="0"/>
    <x v="2"/>
  </r>
  <r>
    <x v="31"/>
    <s v="COMFAMILIAR RISARALDA"/>
    <n v="45"/>
    <x v="9"/>
    <x v="9"/>
    <n v="187709"/>
    <n v="212696"/>
    <n v="0"/>
    <x v="0"/>
    <x v="0"/>
    <x v="2"/>
  </r>
  <r>
    <x v="31"/>
    <s v="COMFAMILIAR RISARALDA"/>
    <n v="50"/>
    <x v="10"/>
    <x v="10"/>
    <n v="0"/>
    <n v="0"/>
    <n v="0"/>
    <x v="0"/>
    <x v="0"/>
    <x v="2"/>
  </r>
  <r>
    <x v="31"/>
    <s v="COMFAMILIAR RISARALDA"/>
    <n v="55"/>
    <x v="11"/>
    <x v="11"/>
    <n v="991886"/>
    <n v="4624037"/>
    <n v="423108"/>
    <x v="0"/>
    <x v="0"/>
    <x v="2"/>
  </r>
  <r>
    <x v="31"/>
    <s v="COMFAMILIAR RISARALDA"/>
    <n v="60"/>
    <x v="12"/>
    <x v="12"/>
    <n v="0"/>
    <n v="0"/>
    <n v="0"/>
    <x v="0"/>
    <x v="0"/>
    <x v="2"/>
  </r>
  <r>
    <x v="31"/>
    <s v="COMFAMILIAR RISARALDA"/>
    <n v="65"/>
    <x v="13"/>
    <x v="13"/>
    <n v="498712"/>
    <n v="498712"/>
    <n v="618125"/>
    <x v="0"/>
    <x v="0"/>
    <x v="2"/>
  </r>
  <r>
    <x v="31"/>
    <s v="COMFAMILIAR RISARALDA"/>
    <n v="70"/>
    <x v="14"/>
    <x v="14"/>
    <n v="0"/>
    <n v="0"/>
    <n v="0"/>
    <x v="0"/>
    <x v="0"/>
    <x v="2"/>
  </r>
  <r>
    <x v="31"/>
    <s v="COMFAMILIAR RISARALDA"/>
    <n v="75"/>
    <x v="15"/>
    <x v="15"/>
    <n v="0"/>
    <n v="0"/>
    <n v="0"/>
    <x v="0"/>
    <x v="0"/>
    <x v="2"/>
  </r>
  <r>
    <x v="31"/>
    <s v="COMFAMILIAR RISARALDA"/>
    <n v="80"/>
    <x v="16"/>
    <x v="16"/>
    <n v="0"/>
    <n v="0"/>
    <n v="0"/>
    <x v="0"/>
    <x v="0"/>
    <x v="2"/>
  </r>
  <r>
    <x v="31"/>
    <s v="COMFAMILIAR RISARALDA"/>
    <m/>
    <x v="17"/>
    <x v="17"/>
    <n v="2181353"/>
    <n v="5838491"/>
    <n v="1544279"/>
    <x v="1"/>
    <x v="1"/>
    <x v="1"/>
  </r>
  <r>
    <x v="31"/>
    <s v="COMFAMILIAR RISARALDA"/>
    <n v="85"/>
    <x v="18"/>
    <x v="18"/>
    <n v="26188822"/>
    <n v="20025973"/>
    <n v="32132453"/>
    <x v="0"/>
    <x v="0"/>
    <x v="3"/>
  </r>
  <r>
    <x v="31"/>
    <s v="COMFAMILIAR RISARALDA"/>
    <n v="90"/>
    <x v="19"/>
    <x v="19"/>
    <n v="1366152"/>
    <n v="943829"/>
    <n v="775216"/>
    <x v="0"/>
    <x v="0"/>
    <x v="3"/>
  </r>
  <r>
    <x v="31"/>
    <s v="COMFAMILIAR RISARALDA"/>
    <n v="95"/>
    <x v="20"/>
    <x v="20"/>
    <n v="0"/>
    <n v="0"/>
    <n v="0"/>
    <x v="0"/>
    <x v="0"/>
    <x v="3"/>
  </r>
  <r>
    <x v="31"/>
    <s v="COMFAMILIAR RISARALDA"/>
    <n v="100"/>
    <x v="21"/>
    <x v="21"/>
    <n v="6926043"/>
    <n v="6067553"/>
    <n v="6765305"/>
    <x v="0"/>
    <x v="0"/>
    <x v="3"/>
  </r>
  <r>
    <x v="31"/>
    <s v="COMFAMILIAR RISARALDA"/>
    <n v="105"/>
    <x v="22"/>
    <x v="22"/>
    <n v="0"/>
    <n v="0"/>
    <n v="0"/>
    <x v="0"/>
    <x v="0"/>
    <x v="3"/>
  </r>
  <r>
    <x v="31"/>
    <s v="COMFAMILIAR RISARALDA"/>
    <n v="110"/>
    <x v="23"/>
    <x v="23"/>
    <n v="337943"/>
    <n v="267565"/>
    <n v="246897"/>
    <x v="0"/>
    <x v="0"/>
    <x v="3"/>
  </r>
  <r>
    <x v="31"/>
    <s v="COMFAMILIAR RISARALDA"/>
    <n v="115"/>
    <x v="24"/>
    <x v="24"/>
    <n v="0"/>
    <n v="0"/>
    <n v="0"/>
    <x v="0"/>
    <x v="0"/>
    <x v="3"/>
  </r>
  <r>
    <x v="31"/>
    <s v="COMFAMILIAR RISARALDA"/>
    <n v="120"/>
    <x v="25"/>
    <x v="25"/>
    <n v="0"/>
    <n v="0"/>
    <n v="0"/>
    <x v="0"/>
    <x v="0"/>
    <x v="3"/>
  </r>
  <r>
    <x v="31"/>
    <s v="COMFAMILIAR RISARALDA"/>
    <n v="125"/>
    <x v="26"/>
    <x v="26"/>
    <n v="489487"/>
    <n v="423768"/>
    <n v="347064"/>
    <x v="0"/>
    <x v="0"/>
    <x v="3"/>
  </r>
  <r>
    <x v="31"/>
    <s v="COMFAMILIAR RISARALDA"/>
    <n v="130"/>
    <x v="27"/>
    <x v="27"/>
    <n v="0"/>
    <n v="0"/>
    <n v="0"/>
    <x v="0"/>
    <x v="0"/>
    <x v="3"/>
  </r>
  <r>
    <x v="31"/>
    <s v="COMFAMILIAR RISARALDA"/>
    <n v="135"/>
    <x v="28"/>
    <x v="28"/>
    <n v="0"/>
    <n v="0"/>
    <n v="134244"/>
    <x v="0"/>
    <x v="0"/>
    <x v="3"/>
  </r>
  <r>
    <x v="31"/>
    <s v="COMFAMILIAR RISARALDA"/>
    <n v="140"/>
    <x v="29"/>
    <x v="29"/>
    <n v="2469"/>
    <n v="16521"/>
    <n v="7321"/>
    <x v="0"/>
    <x v="0"/>
    <x v="3"/>
  </r>
  <r>
    <x v="31"/>
    <s v="COMFAMILIAR RISARALDA"/>
    <n v="145"/>
    <x v="30"/>
    <x v="30"/>
    <n v="445144"/>
    <n v="521146"/>
    <n v="436894"/>
    <x v="0"/>
    <x v="0"/>
    <x v="3"/>
  </r>
  <r>
    <x v="31"/>
    <s v="COMFAMILIAR RISARALDA"/>
    <n v="150"/>
    <x v="31"/>
    <x v="31"/>
    <n v="2574"/>
    <n v="0"/>
    <n v="0"/>
    <x v="0"/>
    <x v="0"/>
    <x v="3"/>
  </r>
  <r>
    <x v="31"/>
    <s v="COMFAMILIAR RISARALDA"/>
    <n v="155"/>
    <x v="32"/>
    <x v="32"/>
    <n v="590523"/>
    <n v="404084"/>
    <n v="635646"/>
    <x v="0"/>
    <x v="0"/>
    <x v="3"/>
  </r>
  <r>
    <x v="31"/>
    <s v="COMFAMILIAR RISARALDA"/>
    <n v="160"/>
    <x v="33"/>
    <x v="33"/>
    <n v="0"/>
    <n v="51692"/>
    <n v="0"/>
    <x v="0"/>
    <x v="0"/>
    <x v="3"/>
  </r>
  <r>
    <x v="31"/>
    <s v="COMFAMILIAR RISARALDA"/>
    <n v="165"/>
    <x v="34"/>
    <x v="34"/>
    <n v="-2343382"/>
    <n v="-1735041"/>
    <n v="-3258968"/>
    <x v="0"/>
    <x v="0"/>
    <x v="3"/>
  </r>
  <r>
    <x v="31"/>
    <s v="COMFAMILIAR RISARALDA"/>
    <m/>
    <x v="35"/>
    <x v="35"/>
    <n v="34005775"/>
    <n v="26987090"/>
    <n v="38222072"/>
    <x v="1"/>
    <x v="1"/>
    <x v="1"/>
  </r>
  <r>
    <x v="31"/>
    <s v="COMFAMILIAR RISARALDA"/>
    <n v="170"/>
    <x v="36"/>
    <x v="36"/>
    <n v="0"/>
    <n v="0"/>
    <n v="0"/>
    <x v="0"/>
    <x v="0"/>
    <x v="4"/>
  </r>
  <r>
    <x v="31"/>
    <s v="COMFAMILIAR RISARALDA"/>
    <n v="175"/>
    <x v="37"/>
    <x v="37"/>
    <n v="0"/>
    <n v="0"/>
    <n v="0"/>
    <x v="0"/>
    <x v="0"/>
    <x v="4"/>
  </r>
  <r>
    <x v="31"/>
    <s v="COMFAMILIAR RISARALDA"/>
    <n v="180"/>
    <x v="38"/>
    <x v="38"/>
    <n v="0"/>
    <n v="0"/>
    <n v="0"/>
    <x v="0"/>
    <x v="0"/>
    <x v="4"/>
  </r>
  <r>
    <x v="31"/>
    <s v="COMFAMILIAR RISARALDA"/>
    <n v="185"/>
    <x v="39"/>
    <x v="39"/>
    <n v="0"/>
    <n v="0"/>
    <n v="0"/>
    <x v="0"/>
    <x v="0"/>
    <x v="4"/>
  </r>
  <r>
    <x v="31"/>
    <s v="COMFAMILIAR RISARALDA"/>
    <n v="190"/>
    <x v="40"/>
    <x v="40"/>
    <n v="0"/>
    <n v="0"/>
    <n v="0"/>
    <x v="0"/>
    <x v="0"/>
    <x v="4"/>
  </r>
  <r>
    <x v="31"/>
    <s v="COMFAMILIAR RISARALDA"/>
    <n v="195"/>
    <x v="41"/>
    <x v="41"/>
    <n v="0"/>
    <n v="0"/>
    <n v="0"/>
    <x v="0"/>
    <x v="0"/>
    <x v="4"/>
  </r>
  <r>
    <x v="31"/>
    <s v="COMFAMILIAR RISARALDA"/>
    <n v="200"/>
    <x v="42"/>
    <x v="42"/>
    <n v="0"/>
    <n v="0"/>
    <n v="0"/>
    <x v="0"/>
    <x v="0"/>
    <x v="4"/>
  </r>
  <r>
    <x v="31"/>
    <s v="COMFAMILIAR RISARALDA"/>
    <n v="205"/>
    <x v="43"/>
    <x v="43"/>
    <n v="0"/>
    <n v="0"/>
    <n v="0"/>
    <x v="0"/>
    <x v="0"/>
    <x v="4"/>
  </r>
  <r>
    <x v="31"/>
    <s v="COMFAMILIAR RISARALDA"/>
    <n v="210"/>
    <x v="44"/>
    <x v="44"/>
    <n v="0"/>
    <n v="0"/>
    <n v="0"/>
    <x v="0"/>
    <x v="0"/>
    <x v="4"/>
  </r>
  <r>
    <x v="31"/>
    <s v="COMFAMILIAR RISARALDA"/>
    <n v="215"/>
    <x v="45"/>
    <x v="45"/>
    <n v="367506"/>
    <n v="858622"/>
    <n v="940254"/>
    <x v="0"/>
    <x v="0"/>
    <x v="4"/>
  </r>
  <r>
    <x v="31"/>
    <s v="COMFAMILIAR RISARALDA"/>
    <n v="220"/>
    <x v="46"/>
    <x v="46"/>
    <n v="7127"/>
    <n v="5501"/>
    <n v="8789"/>
    <x v="0"/>
    <x v="0"/>
    <x v="4"/>
  </r>
  <r>
    <x v="31"/>
    <s v="COMFAMILIAR RISARALDA"/>
    <n v="225"/>
    <x v="47"/>
    <x v="47"/>
    <n v="0"/>
    <n v="0"/>
    <n v="0"/>
    <x v="0"/>
    <x v="0"/>
    <x v="4"/>
  </r>
  <r>
    <x v="31"/>
    <s v="COMFAMILIAR RISARALDA"/>
    <n v="230"/>
    <x v="48"/>
    <x v="48"/>
    <n v="1258898"/>
    <n v="1373928"/>
    <n v="1567456"/>
    <x v="0"/>
    <x v="0"/>
    <x v="4"/>
  </r>
  <r>
    <x v="31"/>
    <s v="COMFAMILIAR RISARALDA"/>
    <n v="235"/>
    <x v="49"/>
    <x v="16"/>
    <n v="-120902"/>
    <n v="-419257"/>
    <n v="-145968"/>
    <x v="0"/>
    <x v="0"/>
    <x v="4"/>
  </r>
  <r>
    <x v="31"/>
    <s v="COMFAMILIAR RISARALDA"/>
    <m/>
    <x v="50"/>
    <x v="49"/>
    <n v="1512629"/>
    <n v="1818794"/>
    <n v="2370531"/>
    <x v="1"/>
    <x v="1"/>
    <x v="1"/>
  </r>
  <r>
    <x v="31"/>
    <s v="COMFAMILIAR RISARALDA"/>
    <n v="240"/>
    <x v="51"/>
    <x v="50"/>
    <n v="68351"/>
    <n v="46785"/>
    <n v="13756"/>
    <x v="0"/>
    <x v="0"/>
    <x v="5"/>
  </r>
  <r>
    <x v="31"/>
    <s v="COMFAMILIAR RISARALDA"/>
    <n v="245"/>
    <x v="52"/>
    <x v="51"/>
    <n v="0"/>
    <n v="0"/>
    <n v="0"/>
    <x v="0"/>
    <x v="0"/>
    <x v="6"/>
  </r>
  <r>
    <x v="31"/>
    <s v="COMFAMILIAR RISARALDA"/>
    <n v="250"/>
    <x v="53"/>
    <x v="52"/>
    <n v="0"/>
    <n v="0"/>
    <n v="0"/>
    <x v="0"/>
    <x v="0"/>
    <x v="6"/>
  </r>
  <r>
    <x v="31"/>
    <s v="COMFAMILIAR RISARALDA"/>
    <n v="251"/>
    <x v="54"/>
    <x v="53"/>
    <n v="0"/>
    <n v="0"/>
    <n v="0"/>
    <x v="0"/>
    <x v="0"/>
    <x v="7"/>
  </r>
  <r>
    <x v="31"/>
    <s v="COMFAMILIAR RISARALDA"/>
    <m/>
    <x v="55"/>
    <x v="54"/>
    <n v="54510701"/>
    <n v="44184127"/>
    <n v="53065198"/>
    <x v="1"/>
    <x v="1"/>
    <x v="1"/>
  </r>
  <r>
    <x v="31"/>
    <s v="COMFAMILIAR RISARALDA"/>
    <m/>
    <x v="55"/>
    <x v="55"/>
    <m/>
    <m/>
    <m/>
    <x v="1"/>
    <x v="1"/>
    <x v="1"/>
  </r>
  <r>
    <x v="31"/>
    <s v="COMFAMILIAR RISARALDA"/>
    <m/>
    <x v="55"/>
    <x v="56"/>
    <m/>
    <m/>
    <m/>
    <x v="1"/>
    <x v="1"/>
    <x v="1"/>
  </r>
  <r>
    <x v="31"/>
    <s v="COMFAMILIAR RISARALDA"/>
    <n v="255"/>
    <x v="56"/>
    <x v="44"/>
    <n v="2104152"/>
    <n v="2104151"/>
    <n v="2241152"/>
    <x v="0"/>
    <x v="2"/>
    <x v="8"/>
  </r>
  <r>
    <x v="31"/>
    <s v="COMFAMILIAR RISARALDA"/>
    <n v="260"/>
    <x v="57"/>
    <x v="57"/>
    <n v="20151025"/>
    <n v="7213930"/>
    <n v="12877466"/>
    <x v="0"/>
    <x v="2"/>
    <x v="8"/>
  </r>
  <r>
    <x v="31"/>
    <s v="COMFAMILIAR RISARALDA"/>
    <n v="265"/>
    <x v="58"/>
    <x v="58"/>
    <n v="127077"/>
    <n v="0"/>
    <n v="123"/>
    <x v="0"/>
    <x v="2"/>
    <x v="8"/>
  </r>
  <r>
    <x v="31"/>
    <s v="COMFAMILIAR RISARALDA"/>
    <m/>
    <x v="55"/>
    <x v="59"/>
    <n v="22382254"/>
    <n v="9318081"/>
    <n v="15118741"/>
    <x v="1"/>
    <x v="1"/>
    <x v="1"/>
  </r>
  <r>
    <x v="31"/>
    <s v="COMFAMILIAR RISARALDA"/>
    <n v="270"/>
    <x v="59"/>
    <x v="60"/>
    <n v="62811008"/>
    <n v="59873346"/>
    <n v="78562031"/>
    <x v="0"/>
    <x v="2"/>
    <x v="9"/>
  </r>
  <r>
    <x v="31"/>
    <s v="COMFAMILIAR RISARALDA"/>
    <n v="275"/>
    <x v="60"/>
    <x v="61"/>
    <n v="19863523"/>
    <n v="18071012"/>
    <n v="22266808"/>
    <x v="0"/>
    <x v="2"/>
    <x v="9"/>
  </r>
  <r>
    <x v="31"/>
    <s v="COMFAMILIAR RISARALDA"/>
    <n v="280"/>
    <x v="61"/>
    <x v="62"/>
    <n v="5146087"/>
    <n v="4327851"/>
    <n v="6011719"/>
    <x v="0"/>
    <x v="2"/>
    <x v="9"/>
  </r>
  <r>
    <x v="31"/>
    <s v="COMFAMILIAR RISARALDA"/>
    <n v="285"/>
    <x v="62"/>
    <x v="63"/>
    <n v="7360228"/>
    <n v="6844837"/>
    <n v="8094716"/>
    <x v="0"/>
    <x v="2"/>
    <x v="9"/>
  </r>
  <r>
    <x v="31"/>
    <s v="COMFAMILIAR RISARALDA"/>
    <n v="290"/>
    <x v="63"/>
    <x v="64"/>
    <n v="0"/>
    <n v="0"/>
    <n v="0"/>
    <x v="0"/>
    <x v="2"/>
    <x v="9"/>
  </r>
  <r>
    <x v="31"/>
    <s v="COMFAMILIAR RISARALDA"/>
    <n v="295"/>
    <x v="64"/>
    <x v="65"/>
    <n v="0"/>
    <n v="0"/>
    <n v="0"/>
    <x v="0"/>
    <x v="2"/>
    <x v="9"/>
  </r>
  <r>
    <x v="31"/>
    <s v="COMFAMILIAR RISARALDA"/>
    <n v="300"/>
    <x v="65"/>
    <x v="66"/>
    <n v="218083"/>
    <n v="217884"/>
    <n v="341234"/>
    <x v="0"/>
    <x v="2"/>
    <x v="9"/>
  </r>
  <r>
    <x v="31"/>
    <s v="COMFAMILIAR RISARALDA"/>
    <n v="305"/>
    <x v="66"/>
    <x v="67"/>
    <n v="0"/>
    <n v="0"/>
    <n v="0"/>
    <x v="0"/>
    <x v="2"/>
    <x v="9"/>
  </r>
  <r>
    <x v="31"/>
    <s v="COMFAMILIAR RISARALDA"/>
    <n v="310"/>
    <x v="67"/>
    <x v="68"/>
    <n v="0"/>
    <n v="0"/>
    <n v="0"/>
    <x v="0"/>
    <x v="2"/>
    <x v="9"/>
  </r>
  <r>
    <x v="31"/>
    <s v="COMFAMILIAR RISARALDA"/>
    <n v="315"/>
    <x v="68"/>
    <x v="69"/>
    <n v="0"/>
    <n v="0"/>
    <n v="0"/>
    <x v="0"/>
    <x v="2"/>
    <x v="9"/>
  </r>
  <r>
    <x v="31"/>
    <s v="COMFAMILIAR RISARALDA"/>
    <n v="320"/>
    <x v="69"/>
    <x v="43"/>
    <n v="0"/>
    <n v="0"/>
    <n v="0"/>
    <x v="0"/>
    <x v="2"/>
    <x v="9"/>
  </r>
  <r>
    <x v="31"/>
    <s v="COMFAMILIAR RISARALDA"/>
    <n v="325"/>
    <x v="70"/>
    <x v="70"/>
    <n v="0"/>
    <n v="0"/>
    <n v="0"/>
    <x v="0"/>
    <x v="2"/>
    <x v="9"/>
  </r>
  <r>
    <x v="31"/>
    <s v="COMFAMILIAR RISARALDA"/>
    <n v="330"/>
    <x v="71"/>
    <x v="71"/>
    <n v="-45075512"/>
    <n v="-40347793"/>
    <n v="-51129938"/>
    <x v="0"/>
    <x v="2"/>
    <x v="9"/>
  </r>
  <r>
    <x v="31"/>
    <s v="COMFAMILIAR RISARALDA"/>
    <n v="335"/>
    <x v="72"/>
    <x v="72"/>
    <n v="0"/>
    <n v="0"/>
    <n v="0"/>
    <x v="0"/>
    <x v="2"/>
    <x v="9"/>
  </r>
  <r>
    <x v="31"/>
    <s v="COMFAMILIAR RISARALDA"/>
    <n v="340"/>
    <x v="73"/>
    <x v="16"/>
    <n v="0"/>
    <n v="0"/>
    <n v="0"/>
    <x v="0"/>
    <x v="2"/>
    <x v="9"/>
  </r>
  <r>
    <x v="31"/>
    <s v="COMFAMILIAR RISARALDA"/>
    <m/>
    <x v="55"/>
    <x v="73"/>
    <n v="50323417"/>
    <n v="48987137"/>
    <n v="64146570"/>
    <x v="1"/>
    <x v="1"/>
    <x v="1"/>
  </r>
  <r>
    <x v="31"/>
    <s v="COMFAMILIAR RISARALDA"/>
    <m/>
    <x v="74"/>
    <x v="74"/>
    <n v="72705671"/>
    <n v="58305218"/>
    <n v="79265311"/>
    <x v="1"/>
    <x v="1"/>
    <x v="1"/>
  </r>
  <r>
    <x v="31"/>
    <s v="COMFAMILIAR RISARALDA"/>
    <n v="345"/>
    <x v="75"/>
    <x v="75"/>
    <n v="0"/>
    <n v="0"/>
    <n v="0"/>
    <x v="0"/>
    <x v="3"/>
    <x v="10"/>
  </r>
  <r>
    <x v="31"/>
    <s v="COMFAMILIAR RISARALDA"/>
    <n v="350"/>
    <x v="76"/>
    <x v="76"/>
    <n v="0"/>
    <n v="0"/>
    <n v="0"/>
    <x v="0"/>
    <x v="3"/>
    <x v="10"/>
  </r>
  <r>
    <x v="31"/>
    <s v="COMFAMILIAR RISARALDA"/>
    <n v="355"/>
    <x v="77"/>
    <x v="77"/>
    <n v="0"/>
    <n v="0"/>
    <n v="0"/>
    <x v="0"/>
    <x v="3"/>
    <x v="10"/>
  </r>
  <r>
    <x v="31"/>
    <s v="COMFAMILIAR RISARALDA"/>
    <n v="360"/>
    <x v="78"/>
    <x v="78"/>
    <n v="0"/>
    <n v="0"/>
    <n v="0"/>
    <x v="0"/>
    <x v="3"/>
    <x v="10"/>
  </r>
  <r>
    <x v="31"/>
    <s v="COMFAMILIAR RISARALDA"/>
    <n v="365"/>
    <x v="79"/>
    <x v="79"/>
    <n v="0"/>
    <n v="0"/>
    <n v="0"/>
    <x v="0"/>
    <x v="3"/>
    <x v="10"/>
  </r>
  <r>
    <x v="31"/>
    <s v="COMFAMILIAR RISARALDA"/>
    <n v="370"/>
    <x v="80"/>
    <x v="80"/>
    <n v="0"/>
    <n v="0"/>
    <n v="24434"/>
    <x v="0"/>
    <x v="3"/>
    <x v="10"/>
  </r>
  <r>
    <x v="31"/>
    <s v="COMFAMILIAR RISARALDA"/>
    <n v="375"/>
    <x v="81"/>
    <x v="72"/>
    <n v="0"/>
    <n v="0"/>
    <n v="0"/>
    <x v="0"/>
    <x v="3"/>
    <x v="10"/>
  </r>
  <r>
    <x v="31"/>
    <s v="COMFAMILIAR RISARALDA"/>
    <m/>
    <x v="82"/>
    <x v="81"/>
    <n v="0"/>
    <n v="0"/>
    <n v="24434"/>
    <x v="1"/>
    <x v="1"/>
    <x v="1"/>
  </r>
  <r>
    <x v="31"/>
    <s v="COMFAMILIAR RISARALDA"/>
    <n v="380"/>
    <x v="51"/>
    <x v="82"/>
    <n v="0"/>
    <n v="0"/>
    <n v="0"/>
    <x v="0"/>
    <x v="4"/>
    <x v="11"/>
  </r>
  <r>
    <x v="31"/>
    <s v="COMFAMILIAR RISARALDA"/>
    <n v="385"/>
    <x v="83"/>
    <x v="83"/>
    <n v="128240"/>
    <n v="27127"/>
    <n v="8531"/>
    <x v="0"/>
    <x v="4"/>
    <x v="11"/>
  </r>
  <r>
    <x v="31"/>
    <s v="COMFAMILIAR RISARALDA"/>
    <n v="390"/>
    <x v="84"/>
    <x v="84"/>
    <n v="0"/>
    <n v="0"/>
    <n v="0"/>
    <x v="0"/>
    <x v="4"/>
    <x v="11"/>
  </r>
  <r>
    <x v="31"/>
    <s v="COMFAMILIAR RISARALDA"/>
    <m/>
    <x v="85"/>
    <x v="85"/>
    <n v="128240"/>
    <n v="27127"/>
    <n v="8531"/>
    <x v="1"/>
    <x v="1"/>
    <x v="1"/>
  </r>
  <r>
    <x v="31"/>
    <s v="COMFAMILIAR RISARALDA"/>
    <n v="395"/>
    <x v="86"/>
    <x v="86"/>
    <n v="0"/>
    <n v="0"/>
    <n v="0"/>
    <x v="0"/>
    <x v="5"/>
    <x v="12"/>
  </r>
  <r>
    <x v="31"/>
    <s v="COMFAMILIAR RISARALDA"/>
    <n v="400"/>
    <x v="52"/>
    <x v="87"/>
    <n v="23652825"/>
    <n v="15582190"/>
    <n v="26115595"/>
    <x v="0"/>
    <x v="5"/>
    <x v="12"/>
  </r>
  <r>
    <x v="31"/>
    <s v="COMFAMILIAR RISARALDA"/>
    <n v="405"/>
    <x v="53"/>
    <x v="52"/>
    <n v="1585696"/>
    <n v="3315771"/>
    <n v="2038027"/>
    <x v="0"/>
    <x v="5"/>
    <x v="12"/>
  </r>
  <r>
    <x v="31"/>
    <s v="COMFAMILIAR RISARALDA"/>
    <n v="406"/>
    <x v="54"/>
    <x v="53"/>
    <n v="0"/>
    <n v="0"/>
    <n v="7965851"/>
    <x v="0"/>
    <x v="5"/>
    <x v="12"/>
  </r>
  <r>
    <x v="31"/>
    <s v="COMFAMILIAR RISARALDA"/>
    <n v="410"/>
    <x v="17"/>
    <x v="88"/>
    <n v="2166968"/>
    <n v="1594421"/>
    <n v="2166968"/>
    <x v="0"/>
    <x v="5"/>
    <x v="12"/>
  </r>
  <r>
    <x v="31"/>
    <s v="COMFAMILIAR RISARALDA"/>
    <n v="415"/>
    <x v="35"/>
    <x v="89"/>
    <n v="11214736"/>
    <n v="11118783"/>
    <n v="11624869"/>
    <x v="0"/>
    <x v="5"/>
    <x v="12"/>
  </r>
  <r>
    <x v="31"/>
    <s v="COMFAMILIAR RISARALDA"/>
    <n v="420"/>
    <x v="87"/>
    <x v="90"/>
    <n v="0"/>
    <n v="0"/>
    <n v="0"/>
    <x v="0"/>
    <x v="5"/>
    <x v="12"/>
  </r>
  <r>
    <x v="31"/>
    <s v="COMFAMILIAR RISARALDA"/>
    <n v="425"/>
    <x v="88"/>
    <x v="91"/>
    <n v="-1618726"/>
    <n v="-1046179"/>
    <n v="-1618726"/>
    <x v="0"/>
    <x v="5"/>
    <x v="12"/>
  </r>
  <r>
    <x v="31"/>
    <s v="COMFAMILIAR RISARALDA"/>
    <m/>
    <x v="89"/>
    <x v="92"/>
    <n v="37001499"/>
    <n v="30564986"/>
    <n v="48292584"/>
    <x v="1"/>
    <x v="1"/>
    <x v="1"/>
  </r>
  <r>
    <x v="31"/>
    <s v="COMFAMILIAR RISARALDA"/>
    <m/>
    <x v="55"/>
    <x v="93"/>
    <m/>
    <m/>
    <m/>
    <x v="1"/>
    <x v="1"/>
    <x v="1"/>
  </r>
  <r>
    <x v="31"/>
    <s v="COMFAMILIAR RISARALDA"/>
    <n v="430"/>
    <x v="90"/>
    <x v="94"/>
    <n v="51697"/>
    <n v="32094"/>
    <n v="80390"/>
    <x v="0"/>
    <x v="6"/>
    <x v="13"/>
  </r>
  <r>
    <x v="31"/>
    <s v="COMFAMILIAR RISARALDA"/>
    <n v="435"/>
    <x v="91"/>
    <x v="95"/>
    <n v="44393175"/>
    <n v="37720780"/>
    <n v="51516860"/>
    <x v="0"/>
    <x v="6"/>
    <x v="13"/>
  </r>
  <r>
    <x v="31"/>
    <s v="COMFAMILIAR RISARALDA"/>
    <n v="440"/>
    <x v="92"/>
    <x v="96"/>
    <n v="0"/>
    <n v="0"/>
    <n v="0"/>
    <x v="0"/>
    <x v="6"/>
    <x v="13"/>
  </r>
  <r>
    <x v="31"/>
    <s v="COMFAMILIAR RISARALDA"/>
    <m/>
    <x v="93"/>
    <x v="97"/>
    <n v="44444872"/>
    <n v="37752874"/>
    <n v="51597250"/>
    <x v="1"/>
    <x v="1"/>
    <x v="1"/>
  </r>
  <r>
    <x v="31"/>
    <s v="COMFAMILIAR RISARALDA"/>
    <m/>
    <x v="94"/>
    <x v="98"/>
    <n v="208790983"/>
    <n v="170834332"/>
    <n v="232253308"/>
    <x v="1"/>
    <x v="1"/>
    <x v="1"/>
  </r>
  <r>
    <x v="31"/>
    <s v="COMFAMILIAR RISARALDA"/>
    <m/>
    <x v="55"/>
    <x v="99"/>
    <m/>
    <m/>
    <m/>
    <x v="1"/>
    <x v="1"/>
    <x v="1"/>
  </r>
  <r>
    <x v="31"/>
    <s v="COMFAMILIAR RISARALDA"/>
    <m/>
    <x v="55"/>
    <x v="100"/>
    <m/>
    <m/>
    <m/>
    <x v="1"/>
    <x v="1"/>
    <x v="1"/>
  </r>
  <r>
    <x v="31"/>
    <s v="COMFAMILIAR RISARALDA"/>
    <n v="445"/>
    <x v="95"/>
    <x v="101"/>
    <n v="3189050"/>
    <n v="2406493"/>
    <n v="1827372"/>
    <x v="2"/>
    <x v="7"/>
    <x v="14"/>
  </r>
  <r>
    <x v="31"/>
    <s v="COMFAMILIAR RISARALDA"/>
    <m/>
    <x v="95"/>
    <x v="102"/>
    <n v="3189050"/>
    <n v="2406493"/>
    <n v="1827372"/>
    <x v="1"/>
    <x v="1"/>
    <x v="1"/>
  </r>
  <r>
    <x v="32"/>
    <s v="CAFASUR"/>
    <n v="5"/>
    <x v="0"/>
    <x v="0"/>
    <n v="19719"/>
    <n v="17816"/>
    <n v="11828"/>
    <x v="0"/>
    <x v="0"/>
    <x v="0"/>
  </r>
  <r>
    <x v="32"/>
    <s v="CAFASUR"/>
    <n v="10"/>
    <x v="1"/>
    <x v="1"/>
    <n v="267036"/>
    <n v="755752"/>
    <n v="948758"/>
    <x v="0"/>
    <x v="0"/>
    <x v="0"/>
  </r>
  <r>
    <x v="32"/>
    <s v="CAFASUR"/>
    <n v="15"/>
    <x v="2"/>
    <x v="2"/>
    <n v="0"/>
    <n v="0"/>
    <n v="0"/>
    <x v="0"/>
    <x v="0"/>
    <x v="0"/>
  </r>
  <r>
    <x v="32"/>
    <s v="CAFASUR"/>
    <n v="20"/>
    <x v="3"/>
    <x v="3"/>
    <n v="43445"/>
    <n v="122428"/>
    <n v="6284"/>
    <x v="0"/>
    <x v="0"/>
    <x v="0"/>
  </r>
  <r>
    <x v="32"/>
    <s v="CAFASUR"/>
    <m/>
    <x v="4"/>
    <x v="4"/>
    <n v="330200"/>
    <n v="895996"/>
    <n v="966870"/>
    <x v="1"/>
    <x v="1"/>
    <x v="1"/>
  </r>
  <r>
    <x v="32"/>
    <s v="CAFASUR"/>
    <n v="25"/>
    <x v="5"/>
    <x v="5"/>
    <n v="0"/>
    <n v="0"/>
    <n v="0"/>
    <x v="0"/>
    <x v="0"/>
    <x v="2"/>
  </r>
  <r>
    <x v="32"/>
    <s v="CAFASUR"/>
    <n v="30"/>
    <x v="6"/>
    <x v="6"/>
    <n v="0"/>
    <n v="0"/>
    <n v="0"/>
    <x v="0"/>
    <x v="0"/>
    <x v="2"/>
  </r>
  <r>
    <x v="32"/>
    <s v="CAFASUR"/>
    <n v="35"/>
    <x v="7"/>
    <x v="7"/>
    <n v="0"/>
    <n v="0"/>
    <n v="0"/>
    <x v="0"/>
    <x v="0"/>
    <x v="2"/>
  </r>
  <r>
    <x v="32"/>
    <s v="CAFASUR"/>
    <n v="40"/>
    <x v="8"/>
    <x v="8"/>
    <n v="127602"/>
    <n v="387684"/>
    <n v="70000"/>
    <x v="0"/>
    <x v="0"/>
    <x v="2"/>
  </r>
  <r>
    <x v="32"/>
    <s v="CAFASUR"/>
    <n v="45"/>
    <x v="9"/>
    <x v="9"/>
    <n v="0"/>
    <n v="0"/>
    <n v="0"/>
    <x v="0"/>
    <x v="0"/>
    <x v="2"/>
  </r>
  <r>
    <x v="32"/>
    <s v="CAFASUR"/>
    <n v="50"/>
    <x v="10"/>
    <x v="10"/>
    <n v="0"/>
    <n v="0"/>
    <n v="0"/>
    <x v="0"/>
    <x v="0"/>
    <x v="2"/>
  </r>
  <r>
    <x v="32"/>
    <s v="CAFASUR"/>
    <n v="55"/>
    <x v="11"/>
    <x v="11"/>
    <n v="0"/>
    <n v="0"/>
    <n v="0"/>
    <x v="0"/>
    <x v="0"/>
    <x v="2"/>
  </r>
  <r>
    <x v="32"/>
    <s v="CAFASUR"/>
    <n v="60"/>
    <x v="12"/>
    <x v="12"/>
    <n v="0"/>
    <n v="0"/>
    <n v="0"/>
    <x v="0"/>
    <x v="0"/>
    <x v="2"/>
  </r>
  <r>
    <x v="32"/>
    <s v="CAFASUR"/>
    <n v="65"/>
    <x v="13"/>
    <x v="13"/>
    <n v="52000"/>
    <n v="52000"/>
    <n v="52000"/>
    <x v="0"/>
    <x v="0"/>
    <x v="2"/>
  </r>
  <r>
    <x v="32"/>
    <s v="CAFASUR"/>
    <n v="70"/>
    <x v="14"/>
    <x v="14"/>
    <n v="0"/>
    <n v="0"/>
    <n v="0"/>
    <x v="0"/>
    <x v="0"/>
    <x v="2"/>
  </r>
  <r>
    <x v="32"/>
    <s v="CAFASUR"/>
    <n v="75"/>
    <x v="15"/>
    <x v="15"/>
    <n v="0"/>
    <n v="0"/>
    <n v="0"/>
    <x v="0"/>
    <x v="0"/>
    <x v="2"/>
  </r>
  <r>
    <x v="32"/>
    <s v="CAFASUR"/>
    <n v="80"/>
    <x v="16"/>
    <x v="16"/>
    <n v="0"/>
    <n v="0"/>
    <n v="0"/>
    <x v="0"/>
    <x v="0"/>
    <x v="2"/>
  </r>
  <r>
    <x v="32"/>
    <s v="CAFASUR"/>
    <m/>
    <x v="17"/>
    <x v="17"/>
    <n v="179602"/>
    <n v="439684"/>
    <n v="122000"/>
    <x v="1"/>
    <x v="1"/>
    <x v="1"/>
  </r>
  <r>
    <x v="32"/>
    <s v="CAFASUR"/>
    <n v="85"/>
    <x v="18"/>
    <x v="18"/>
    <n v="0"/>
    <n v="0"/>
    <n v="0"/>
    <x v="0"/>
    <x v="0"/>
    <x v="3"/>
  </r>
  <r>
    <x v="32"/>
    <s v="CAFASUR"/>
    <n v="90"/>
    <x v="19"/>
    <x v="19"/>
    <n v="268149"/>
    <n v="0"/>
    <n v="682287"/>
    <x v="0"/>
    <x v="0"/>
    <x v="3"/>
  </r>
  <r>
    <x v="32"/>
    <s v="CAFASUR"/>
    <n v="95"/>
    <x v="20"/>
    <x v="20"/>
    <n v="337084"/>
    <n v="261144"/>
    <n v="0"/>
    <x v="0"/>
    <x v="0"/>
    <x v="3"/>
  </r>
  <r>
    <x v="32"/>
    <s v="CAFASUR"/>
    <n v="100"/>
    <x v="21"/>
    <x v="21"/>
    <n v="86379"/>
    <n v="0"/>
    <n v="244730"/>
    <x v="0"/>
    <x v="0"/>
    <x v="3"/>
  </r>
  <r>
    <x v="32"/>
    <s v="CAFASUR"/>
    <n v="105"/>
    <x v="22"/>
    <x v="22"/>
    <n v="0"/>
    <n v="0"/>
    <n v="0"/>
    <x v="0"/>
    <x v="0"/>
    <x v="3"/>
  </r>
  <r>
    <x v="32"/>
    <s v="CAFASUR"/>
    <n v="110"/>
    <x v="23"/>
    <x v="23"/>
    <n v="66522"/>
    <n v="157778"/>
    <n v="673170"/>
    <x v="0"/>
    <x v="0"/>
    <x v="3"/>
  </r>
  <r>
    <x v="32"/>
    <s v="CAFASUR"/>
    <n v="115"/>
    <x v="24"/>
    <x v="24"/>
    <n v="0"/>
    <n v="0"/>
    <n v="0"/>
    <x v="0"/>
    <x v="0"/>
    <x v="3"/>
  </r>
  <r>
    <x v="32"/>
    <s v="CAFASUR"/>
    <n v="120"/>
    <x v="25"/>
    <x v="25"/>
    <n v="63750"/>
    <n v="0"/>
    <n v="0"/>
    <x v="0"/>
    <x v="0"/>
    <x v="3"/>
  </r>
  <r>
    <x v="32"/>
    <s v="CAFASUR"/>
    <n v="125"/>
    <x v="26"/>
    <x v="26"/>
    <n v="19107"/>
    <n v="14402"/>
    <n v="24136"/>
    <x v="0"/>
    <x v="0"/>
    <x v="3"/>
  </r>
  <r>
    <x v="32"/>
    <s v="CAFASUR"/>
    <n v="130"/>
    <x v="27"/>
    <x v="27"/>
    <n v="0"/>
    <n v="0"/>
    <n v="0"/>
    <x v="0"/>
    <x v="0"/>
    <x v="3"/>
  </r>
  <r>
    <x v="32"/>
    <s v="CAFASUR"/>
    <n v="135"/>
    <x v="28"/>
    <x v="28"/>
    <n v="4350"/>
    <n v="2503"/>
    <n v="5255"/>
    <x v="0"/>
    <x v="0"/>
    <x v="3"/>
  </r>
  <r>
    <x v="32"/>
    <s v="CAFASUR"/>
    <n v="140"/>
    <x v="29"/>
    <x v="29"/>
    <n v="0"/>
    <n v="0"/>
    <n v="0"/>
    <x v="0"/>
    <x v="0"/>
    <x v="3"/>
  </r>
  <r>
    <x v="32"/>
    <s v="CAFASUR"/>
    <n v="145"/>
    <x v="30"/>
    <x v="30"/>
    <n v="17017"/>
    <n v="11124"/>
    <n v="2865"/>
    <x v="0"/>
    <x v="0"/>
    <x v="3"/>
  </r>
  <r>
    <x v="32"/>
    <s v="CAFASUR"/>
    <n v="150"/>
    <x v="31"/>
    <x v="31"/>
    <n v="361782"/>
    <n v="322319"/>
    <n v="59900"/>
    <x v="0"/>
    <x v="0"/>
    <x v="3"/>
  </r>
  <r>
    <x v="32"/>
    <s v="CAFASUR"/>
    <n v="155"/>
    <x v="32"/>
    <x v="32"/>
    <n v="0"/>
    <n v="0"/>
    <n v="0"/>
    <x v="0"/>
    <x v="0"/>
    <x v="3"/>
  </r>
  <r>
    <x v="32"/>
    <s v="CAFASUR"/>
    <n v="160"/>
    <x v="33"/>
    <x v="33"/>
    <n v="0"/>
    <n v="0"/>
    <n v="0"/>
    <x v="0"/>
    <x v="0"/>
    <x v="3"/>
  </r>
  <r>
    <x v="32"/>
    <s v="CAFASUR"/>
    <n v="165"/>
    <x v="34"/>
    <x v="34"/>
    <n v="-8388"/>
    <n v="-8388"/>
    <n v="-34000"/>
    <x v="0"/>
    <x v="0"/>
    <x v="3"/>
  </r>
  <r>
    <x v="32"/>
    <s v="CAFASUR"/>
    <m/>
    <x v="35"/>
    <x v="35"/>
    <n v="1215752"/>
    <n v="760882"/>
    <n v="1658343"/>
    <x v="1"/>
    <x v="1"/>
    <x v="1"/>
  </r>
  <r>
    <x v="32"/>
    <s v="CAFASUR"/>
    <n v="170"/>
    <x v="36"/>
    <x v="36"/>
    <n v="0"/>
    <n v="0"/>
    <n v="0"/>
    <x v="0"/>
    <x v="0"/>
    <x v="4"/>
  </r>
  <r>
    <x v="32"/>
    <s v="CAFASUR"/>
    <n v="175"/>
    <x v="37"/>
    <x v="37"/>
    <n v="0"/>
    <n v="0"/>
    <n v="0"/>
    <x v="0"/>
    <x v="0"/>
    <x v="4"/>
  </r>
  <r>
    <x v="32"/>
    <s v="CAFASUR"/>
    <n v="180"/>
    <x v="38"/>
    <x v="38"/>
    <n v="0"/>
    <n v="0"/>
    <n v="0"/>
    <x v="0"/>
    <x v="0"/>
    <x v="4"/>
  </r>
  <r>
    <x v="32"/>
    <s v="CAFASUR"/>
    <n v="185"/>
    <x v="39"/>
    <x v="39"/>
    <n v="0"/>
    <n v="0"/>
    <n v="0"/>
    <x v="0"/>
    <x v="0"/>
    <x v="4"/>
  </r>
  <r>
    <x v="32"/>
    <s v="CAFASUR"/>
    <n v="190"/>
    <x v="40"/>
    <x v="40"/>
    <n v="0"/>
    <n v="0"/>
    <n v="0"/>
    <x v="0"/>
    <x v="0"/>
    <x v="4"/>
  </r>
  <r>
    <x v="32"/>
    <s v="CAFASUR"/>
    <n v="195"/>
    <x v="41"/>
    <x v="41"/>
    <n v="71094"/>
    <n v="83824"/>
    <n v="45668"/>
    <x v="0"/>
    <x v="0"/>
    <x v="4"/>
  </r>
  <r>
    <x v="32"/>
    <s v="CAFASUR"/>
    <n v="200"/>
    <x v="42"/>
    <x v="42"/>
    <n v="401332"/>
    <n v="0"/>
    <n v="1458032"/>
    <x v="0"/>
    <x v="0"/>
    <x v="4"/>
  </r>
  <r>
    <x v="32"/>
    <s v="CAFASUR"/>
    <n v="205"/>
    <x v="43"/>
    <x v="43"/>
    <n v="0"/>
    <n v="0"/>
    <n v="0"/>
    <x v="0"/>
    <x v="0"/>
    <x v="4"/>
  </r>
  <r>
    <x v="32"/>
    <s v="CAFASUR"/>
    <n v="210"/>
    <x v="44"/>
    <x v="44"/>
    <n v="1357408"/>
    <n v="1142067"/>
    <n v="639548"/>
    <x v="0"/>
    <x v="0"/>
    <x v="4"/>
  </r>
  <r>
    <x v="32"/>
    <s v="CAFASUR"/>
    <n v="215"/>
    <x v="45"/>
    <x v="45"/>
    <n v="0"/>
    <n v="0"/>
    <n v="0"/>
    <x v="0"/>
    <x v="0"/>
    <x v="4"/>
  </r>
  <r>
    <x v="32"/>
    <s v="CAFASUR"/>
    <n v="220"/>
    <x v="46"/>
    <x v="46"/>
    <n v="0"/>
    <n v="0"/>
    <n v="0"/>
    <x v="0"/>
    <x v="0"/>
    <x v="4"/>
  </r>
  <r>
    <x v="32"/>
    <s v="CAFASUR"/>
    <n v="225"/>
    <x v="47"/>
    <x v="47"/>
    <n v="0"/>
    <n v="0"/>
    <n v="0"/>
    <x v="0"/>
    <x v="0"/>
    <x v="4"/>
  </r>
  <r>
    <x v="32"/>
    <s v="CAFASUR"/>
    <n v="230"/>
    <x v="48"/>
    <x v="48"/>
    <n v="0"/>
    <n v="0"/>
    <n v="0"/>
    <x v="0"/>
    <x v="0"/>
    <x v="4"/>
  </r>
  <r>
    <x v="32"/>
    <s v="CAFASUR"/>
    <n v="235"/>
    <x v="49"/>
    <x v="16"/>
    <n v="0"/>
    <n v="0"/>
    <n v="0"/>
    <x v="0"/>
    <x v="0"/>
    <x v="4"/>
  </r>
  <r>
    <x v="32"/>
    <s v="CAFASUR"/>
    <m/>
    <x v="50"/>
    <x v="49"/>
    <n v="1829834"/>
    <n v="1225891"/>
    <n v="2143248"/>
    <x v="1"/>
    <x v="1"/>
    <x v="1"/>
  </r>
  <r>
    <x v="32"/>
    <s v="CAFASUR"/>
    <n v="240"/>
    <x v="51"/>
    <x v="50"/>
    <n v="0"/>
    <n v="0"/>
    <n v="3149"/>
    <x v="0"/>
    <x v="0"/>
    <x v="5"/>
  </r>
  <r>
    <x v="32"/>
    <s v="CAFASUR"/>
    <n v="245"/>
    <x v="52"/>
    <x v="51"/>
    <n v="184741"/>
    <n v="198932"/>
    <n v="288610"/>
    <x v="0"/>
    <x v="0"/>
    <x v="6"/>
  </r>
  <r>
    <x v="32"/>
    <s v="CAFASUR"/>
    <n v="250"/>
    <x v="53"/>
    <x v="52"/>
    <n v="0"/>
    <n v="0"/>
    <n v="0"/>
    <x v="0"/>
    <x v="0"/>
    <x v="6"/>
  </r>
  <r>
    <x v="32"/>
    <s v="CAFASUR"/>
    <n v="251"/>
    <x v="54"/>
    <x v="53"/>
    <n v="0"/>
    <n v="0"/>
    <n v="107786"/>
    <x v="0"/>
    <x v="0"/>
    <x v="7"/>
  </r>
  <r>
    <x v="32"/>
    <s v="CAFASUR"/>
    <m/>
    <x v="55"/>
    <x v="54"/>
    <n v="3740129"/>
    <n v="3521385"/>
    <n v="5182220"/>
    <x v="1"/>
    <x v="1"/>
    <x v="1"/>
  </r>
  <r>
    <x v="32"/>
    <s v="CAFASUR"/>
    <m/>
    <x v="55"/>
    <x v="55"/>
    <m/>
    <m/>
    <m/>
    <x v="1"/>
    <x v="1"/>
    <x v="1"/>
  </r>
  <r>
    <x v="32"/>
    <s v="CAFASUR"/>
    <m/>
    <x v="55"/>
    <x v="56"/>
    <m/>
    <m/>
    <m/>
    <x v="1"/>
    <x v="1"/>
    <x v="1"/>
  </r>
  <r>
    <x v="32"/>
    <s v="CAFASUR"/>
    <n v="255"/>
    <x v="56"/>
    <x v="44"/>
    <n v="195788"/>
    <n v="195788"/>
    <n v="455991"/>
    <x v="0"/>
    <x v="2"/>
    <x v="8"/>
  </r>
  <r>
    <x v="32"/>
    <s v="CAFASUR"/>
    <n v="260"/>
    <x v="57"/>
    <x v="57"/>
    <n v="0"/>
    <n v="0"/>
    <n v="0"/>
    <x v="0"/>
    <x v="2"/>
    <x v="8"/>
  </r>
  <r>
    <x v="32"/>
    <s v="CAFASUR"/>
    <n v="265"/>
    <x v="58"/>
    <x v="58"/>
    <n v="0"/>
    <n v="0"/>
    <n v="0"/>
    <x v="0"/>
    <x v="2"/>
    <x v="8"/>
  </r>
  <r>
    <x v="32"/>
    <s v="CAFASUR"/>
    <m/>
    <x v="55"/>
    <x v="59"/>
    <n v="195788"/>
    <n v="195788"/>
    <n v="455991"/>
    <x v="1"/>
    <x v="1"/>
    <x v="1"/>
  </r>
  <r>
    <x v="32"/>
    <s v="CAFASUR"/>
    <n v="270"/>
    <x v="59"/>
    <x v="60"/>
    <n v="1059463"/>
    <n v="953254"/>
    <n v="1104843"/>
    <x v="0"/>
    <x v="2"/>
    <x v="9"/>
  </r>
  <r>
    <x v="32"/>
    <s v="CAFASUR"/>
    <n v="275"/>
    <x v="60"/>
    <x v="61"/>
    <n v="138850"/>
    <n v="138850"/>
    <n v="138850"/>
    <x v="0"/>
    <x v="2"/>
    <x v="9"/>
  </r>
  <r>
    <x v="32"/>
    <s v="CAFASUR"/>
    <n v="280"/>
    <x v="61"/>
    <x v="62"/>
    <n v="393453"/>
    <n v="390378"/>
    <n v="402801"/>
    <x v="0"/>
    <x v="2"/>
    <x v="9"/>
  </r>
  <r>
    <x v="32"/>
    <s v="CAFASUR"/>
    <n v="285"/>
    <x v="62"/>
    <x v="63"/>
    <n v="327630"/>
    <n v="313959"/>
    <n v="327630"/>
    <x v="0"/>
    <x v="2"/>
    <x v="9"/>
  </r>
  <r>
    <x v="32"/>
    <s v="CAFASUR"/>
    <n v="290"/>
    <x v="63"/>
    <x v="64"/>
    <n v="0"/>
    <n v="0"/>
    <n v="0"/>
    <x v="0"/>
    <x v="2"/>
    <x v="9"/>
  </r>
  <r>
    <x v="32"/>
    <s v="CAFASUR"/>
    <n v="295"/>
    <x v="64"/>
    <x v="65"/>
    <n v="0"/>
    <n v="0"/>
    <n v="0"/>
    <x v="0"/>
    <x v="2"/>
    <x v="9"/>
  </r>
  <r>
    <x v="32"/>
    <s v="CAFASUR"/>
    <n v="300"/>
    <x v="65"/>
    <x v="66"/>
    <n v="0"/>
    <n v="0"/>
    <n v="0"/>
    <x v="0"/>
    <x v="2"/>
    <x v="9"/>
  </r>
  <r>
    <x v="32"/>
    <s v="CAFASUR"/>
    <n v="305"/>
    <x v="66"/>
    <x v="67"/>
    <n v="0"/>
    <n v="0"/>
    <n v="0"/>
    <x v="0"/>
    <x v="2"/>
    <x v="9"/>
  </r>
  <r>
    <x v="32"/>
    <s v="CAFASUR"/>
    <n v="310"/>
    <x v="67"/>
    <x v="68"/>
    <n v="0"/>
    <n v="0"/>
    <n v="0"/>
    <x v="0"/>
    <x v="2"/>
    <x v="9"/>
  </r>
  <r>
    <x v="32"/>
    <s v="CAFASUR"/>
    <n v="315"/>
    <x v="68"/>
    <x v="69"/>
    <n v="0"/>
    <n v="0"/>
    <n v="0"/>
    <x v="0"/>
    <x v="2"/>
    <x v="9"/>
  </r>
  <r>
    <x v="32"/>
    <s v="CAFASUR"/>
    <n v="320"/>
    <x v="69"/>
    <x v="43"/>
    <n v="0"/>
    <n v="0"/>
    <n v="0"/>
    <x v="0"/>
    <x v="2"/>
    <x v="9"/>
  </r>
  <r>
    <x v="32"/>
    <s v="CAFASUR"/>
    <n v="325"/>
    <x v="70"/>
    <x v="70"/>
    <n v="0"/>
    <n v="0"/>
    <n v="0"/>
    <x v="0"/>
    <x v="2"/>
    <x v="9"/>
  </r>
  <r>
    <x v="32"/>
    <s v="CAFASUR"/>
    <n v="330"/>
    <x v="71"/>
    <x v="71"/>
    <n v="-1486760"/>
    <n v="-1408011"/>
    <n v="-1568159"/>
    <x v="0"/>
    <x v="2"/>
    <x v="9"/>
  </r>
  <r>
    <x v="32"/>
    <s v="CAFASUR"/>
    <n v="335"/>
    <x v="72"/>
    <x v="72"/>
    <n v="0"/>
    <n v="0"/>
    <n v="0"/>
    <x v="0"/>
    <x v="2"/>
    <x v="9"/>
  </r>
  <r>
    <x v="32"/>
    <s v="CAFASUR"/>
    <n v="340"/>
    <x v="73"/>
    <x v="16"/>
    <n v="0"/>
    <n v="0"/>
    <n v="0"/>
    <x v="0"/>
    <x v="2"/>
    <x v="9"/>
  </r>
  <r>
    <x v="32"/>
    <s v="CAFASUR"/>
    <m/>
    <x v="55"/>
    <x v="73"/>
    <n v="432636"/>
    <n v="388430"/>
    <n v="405965"/>
    <x v="1"/>
    <x v="1"/>
    <x v="1"/>
  </r>
  <r>
    <x v="32"/>
    <s v="CAFASUR"/>
    <m/>
    <x v="74"/>
    <x v="74"/>
    <n v="628424"/>
    <n v="584218"/>
    <n v="861956"/>
    <x v="1"/>
    <x v="1"/>
    <x v="1"/>
  </r>
  <r>
    <x v="32"/>
    <s v="CAFASUR"/>
    <n v="345"/>
    <x v="75"/>
    <x v="75"/>
    <n v="0"/>
    <n v="0"/>
    <n v="0"/>
    <x v="0"/>
    <x v="3"/>
    <x v="10"/>
  </r>
  <r>
    <x v="32"/>
    <s v="CAFASUR"/>
    <n v="350"/>
    <x v="76"/>
    <x v="76"/>
    <n v="0"/>
    <n v="0"/>
    <n v="0"/>
    <x v="0"/>
    <x v="3"/>
    <x v="10"/>
  </r>
  <r>
    <x v="32"/>
    <s v="CAFASUR"/>
    <n v="355"/>
    <x v="77"/>
    <x v="77"/>
    <n v="0"/>
    <n v="0"/>
    <n v="0"/>
    <x v="0"/>
    <x v="3"/>
    <x v="10"/>
  </r>
  <r>
    <x v="32"/>
    <s v="CAFASUR"/>
    <n v="360"/>
    <x v="78"/>
    <x v="78"/>
    <n v="0"/>
    <n v="0"/>
    <n v="0"/>
    <x v="0"/>
    <x v="3"/>
    <x v="10"/>
  </r>
  <r>
    <x v="32"/>
    <s v="CAFASUR"/>
    <n v="365"/>
    <x v="79"/>
    <x v="79"/>
    <n v="0"/>
    <n v="0"/>
    <n v="0"/>
    <x v="0"/>
    <x v="3"/>
    <x v="10"/>
  </r>
  <r>
    <x v="32"/>
    <s v="CAFASUR"/>
    <n v="370"/>
    <x v="80"/>
    <x v="80"/>
    <n v="0"/>
    <n v="0"/>
    <n v="0"/>
    <x v="0"/>
    <x v="3"/>
    <x v="10"/>
  </r>
  <r>
    <x v="32"/>
    <s v="CAFASUR"/>
    <n v="375"/>
    <x v="81"/>
    <x v="72"/>
    <n v="0"/>
    <n v="0"/>
    <n v="0"/>
    <x v="0"/>
    <x v="3"/>
    <x v="10"/>
  </r>
  <r>
    <x v="32"/>
    <s v="CAFASUR"/>
    <m/>
    <x v="82"/>
    <x v="81"/>
    <n v="0"/>
    <n v="0"/>
    <n v="0"/>
    <x v="1"/>
    <x v="1"/>
    <x v="1"/>
  </r>
  <r>
    <x v="32"/>
    <s v="CAFASUR"/>
    <n v="380"/>
    <x v="51"/>
    <x v="82"/>
    <n v="0"/>
    <n v="0"/>
    <n v="0"/>
    <x v="0"/>
    <x v="4"/>
    <x v="11"/>
  </r>
  <r>
    <x v="32"/>
    <s v="CAFASUR"/>
    <n v="385"/>
    <x v="83"/>
    <x v="83"/>
    <n v="12613"/>
    <n v="1184"/>
    <n v="592"/>
    <x v="0"/>
    <x v="4"/>
    <x v="11"/>
  </r>
  <r>
    <x v="32"/>
    <s v="CAFASUR"/>
    <n v="390"/>
    <x v="84"/>
    <x v="84"/>
    <n v="0"/>
    <n v="0"/>
    <n v="0"/>
    <x v="0"/>
    <x v="4"/>
    <x v="11"/>
  </r>
  <r>
    <x v="32"/>
    <s v="CAFASUR"/>
    <m/>
    <x v="85"/>
    <x v="85"/>
    <n v="12613"/>
    <n v="1184"/>
    <n v="592"/>
    <x v="1"/>
    <x v="1"/>
    <x v="1"/>
  </r>
  <r>
    <x v="32"/>
    <s v="CAFASUR"/>
    <n v="395"/>
    <x v="86"/>
    <x v="86"/>
    <n v="0"/>
    <n v="0"/>
    <n v="0"/>
    <x v="0"/>
    <x v="5"/>
    <x v="12"/>
  </r>
  <r>
    <x v="32"/>
    <s v="CAFASUR"/>
    <n v="400"/>
    <x v="52"/>
    <x v="87"/>
    <n v="0"/>
    <n v="0"/>
    <n v="0"/>
    <x v="0"/>
    <x v="5"/>
    <x v="12"/>
  </r>
  <r>
    <x v="32"/>
    <s v="CAFASUR"/>
    <n v="405"/>
    <x v="53"/>
    <x v="52"/>
    <n v="0"/>
    <n v="0"/>
    <n v="0"/>
    <x v="0"/>
    <x v="5"/>
    <x v="12"/>
  </r>
  <r>
    <x v="32"/>
    <s v="CAFASUR"/>
    <n v="406"/>
    <x v="54"/>
    <x v="53"/>
    <n v="0"/>
    <n v="0"/>
    <n v="0"/>
    <x v="0"/>
    <x v="5"/>
    <x v="12"/>
  </r>
  <r>
    <x v="32"/>
    <s v="CAFASUR"/>
    <n v="410"/>
    <x v="17"/>
    <x v="88"/>
    <n v="0"/>
    <n v="0"/>
    <n v="0"/>
    <x v="0"/>
    <x v="5"/>
    <x v="12"/>
  </r>
  <r>
    <x v="32"/>
    <s v="CAFASUR"/>
    <n v="415"/>
    <x v="35"/>
    <x v="89"/>
    <n v="406483"/>
    <n v="406483"/>
    <n v="115193"/>
    <x v="0"/>
    <x v="5"/>
    <x v="12"/>
  </r>
  <r>
    <x v="32"/>
    <s v="CAFASUR"/>
    <n v="420"/>
    <x v="87"/>
    <x v="90"/>
    <n v="0"/>
    <n v="0"/>
    <n v="0"/>
    <x v="0"/>
    <x v="5"/>
    <x v="12"/>
  </r>
  <r>
    <x v="32"/>
    <s v="CAFASUR"/>
    <n v="425"/>
    <x v="88"/>
    <x v="91"/>
    <n v="0"/>
    <n v="0"/>
    <n v="0"/>
    <x v="0"/>
    <x v="5"/>
    <x v="12"/>
  </r>
  <r>
    <x v="32"/>
    <s v="CAFASUR"/>
    <m/>
    <x v="89"/>
    <x v="92"/>
    <n v="406483"/>
    <n v="406483"/>
    <n v="115193"/>
    <x v="1"/>
    <x v="1"/>
    <x v="1"/>
  </r>
  <r>
    <x v="32"/>
    <s v="CAFASUR"/>
    <m/>
    <x v="55"/>
    <x v="93"/>
    <m/>
    <m/>
    <m/>
    <x v="1"/>
    <x v="1"/>
    <x v="1"/>
  </r>
  <r>
    <x v="32"/>
    <s v="CAFASUR"/>
    <n v="430"/>
    <x v="90"/>
    <x v="94"/>
    <n v="0"/>
    <n v="0"/>
    <n v="0"/>
    <x v="0"/>
    <x v="6"/>
    <x v="13"/>
  </r>
  <r>
    <x v="32"/>
    <s v="CAFASUR"/>
    <n v="435"/>
    <x v="91"/>
    <x v="95"/>
    <n v="324929"/>
    <n v="434750"/>
    <n v="324929"/>
    <x v="0"/>
    <x v="6"/>
    <x v="13"/>
  </r>
  <r>
    <x v="32"/>
    <s v="CAFASUR"/>
    <n v="440"/>
    <x v="92"/>
    <x v="96"/>
    <n v="0"/>
    <n v="0"/>
    <n v="0"/>
    <x v="0"/>
    <x v="6"/>
    <x v="13"/>
  </r>
  <r>
    <x v="32"/>
    <s v="CAFASUR"/>
    <m/>
    <x v="93"/>
    <x v="97"/>
    <n v="324929"/>
    <n v="434750"/>
    <n v="324929"/>
    <x v="1"/>
    <x v="1"/>
    <x v="1"/>
  </r>
  <r>
    <x v="32"/>
    <s v="CAFASUR"/>
    <m/>
    <x v="94"/>
    <x v="98"/>
    <n v="5112578"/>
    <n v="4948020"/>
    <n v="6484890"/>
    <x v="1"/>
    <x v="1"/>
    <x v="1"/>
  </r>
  <r>
    <x v="32"/>
    <s v="CAFASUR"/>
    <m/>
    <x v="55"/>
    <x v="99"/>
    <m/>
    <m/>
    <m/>
    <x v="1"/>
    <x v="1"/>
    <x v="1"/>
  </r>
  <r>
    <x v="32"/>
    <s v="CAFASUR"/>
    <m/>
    <x v="55"/>
    <x v="100"/>
    <m/>
    <m/>
    <m/>
    <x v="1"/>
    <x v="1"/>
    <x v="1"/>
  </r>
  <r>
    <x v="32"/>
    <s v="CAFASUR"/>
    <n v="445"/>
    <x v="95"/>
    <x v="101"/>
    <n v="20958"/>
    <n v="20958"/>
    <n v="25282"/>
    <x v="2"/>
    <x v="7"/>
    <x v="14"/>
  </r>
  <r>
    <x v="32"/>
    <s v="CAFASUR"/>
    <m/>
    <x v="95"/>
    <x v="102"/>
    <n v="20958"/>
    <n v="20958"/>
    <n v="25282"/>
    <x v="1"/>
    <x v="1"/>
    <x v="1"/>
  </r>
  <r>
    <x v="33"/>
    <s v="COMFATOLIMA"/>
    <n v="5"/>
    <x v="0"/>
    <x v="0"/>
    <n v="56978"/>
    <n v="41657"/>
    <n v="45511"/>
    <x v="0"/>
    <x v="0"/>
    <x v="0"/>
  </r>
  <r>
    <x v="33"/>
    <s v="COMFATOLIMA"/>
    <n v="10"/>
    <x v="1"/>
    <x v="1"/>
    <n v="732233"/>
    <n v="463708"/>
    <n v="1333300"/>
    <x v="0"/>
    <x v="0"/>
    <x v="0"/>
  </r>
  <r>
    <x v="33"/>
    <s v="COMFATOLIMA"/>
    <n v="15"/>
    <x v="2"/>
    <x v="2"/>
    <n v="0"/>
    <n v="0"/>
    <n v="0"/>
    <x v="0"/>
    <x v="0"/>
    <x v="0"/>
  </r>
  <r>
    <x v="33"/>
    <s v="COMFATOLIMA"/>
    <n v="20"/>
    <x v="3"/>
    <x v="3"/>
    <n v="1930679"/>
    <n v="2779211"/>
    <n v="2233052"/>
    <x v="0"/>
    <x v="0"/>
    <x v="0"/>
  </r>
  <r>
    <x v="33"/>
    <s v="COMFATOLIMA"/>
    <m/>
    <x v="4"/>
    <x v="4"/>
    <n v="2719890"/>
    <n v="3284576"/>
    <n v="3611863"/>
    <x v="1"/>
    <x v="1"/>
    <x v="1"/>
  </r>
  <r>
    <x v="33"/>
    <s v="COMFATOLIMA"/>
    <n v="25"/>
    <x v="5"/>
    <x v="5"/>
    <n v="0"/>
    <n v="0"/>
    <n v="0"/>
    <x v="0"/>
    <x v="0"/>
    <x v="2"/>
  </r>
  <r>
    <x v="33"/>
    <s v="COMFATOLIMA"/>
    <n v="30"/>
    <x v="6"/>
    <x v="6"/>
    <n v="0"/>
    <n v="0"/>
    <n v="0"/>
    <x v="0"/>
    <x v="0"/>
    <x v="2"/>
  </r>
  <r>
    <x v="33"/>
    <s v="COMFATOLIMA"/>
    <n v="35"/>
    <x v="7"/>
    <x v="7"/>
    <n v="0"/>
    <n v="0"/>
    <n v="0"/>
    <x v="0"/>
    <x v="0"/>
    <x v="2"/>
  </r>
  <r>
    <x v="33"/>
    <s v="COMFATOLIMA"/>
    <n v="40"/>
    <x v="8"/>
    <x v="8"/>
    <n v="0"/>
    <n v="1288874"/>
    <n v="0"/>
    <x v="0"/>
    <x v="0"/>
    <x v="2"/>
  </r>
  <r>
    <x v="33"/>
    <s v="COMFATOLIMA"/>
    <n v="45"/>
    <x v="9"/>
    <x v="9"/>
    <n v="0"/>
    <n v="0"/>
    <n v="0"/>
    <x v="0"/>
    <x v="0"/>
    <x v="2"/>
  </r>
  <r>
    <x v="33"/>
    <s v="COMFATOLIMA"/>
    <n v="50"/>
    <x v="10"/>
    <x v="10"/>
    <n v="0"/>
    <n v="0"/>
    <n v="0"/>
    <x v="0"/>
    <x v="0"/>
    <x v="2"/>
  </r>
  <r>
    <x v="33"/>
    <s v="COMFATOLIMA"/>
    <n v="55"/>
    <x v="11"/>
    <x v="11"/>
    <n v="0"/>
    <n v="0"/>
    <n v="0"/>
    <x v="0"/>
    <x v="0"/>
    <x v="2"/>
  </r>
  <r>
    <x v="33"/>
    <s v="COMFATOLIMA"/>
    <n v="60"/>
    <x v="12"/>
    <x v="12"/>
    <n v="0"/>
    <n v="0"/>
    <n v="0"/>
    <x v="0"/>
    <x v="0"/>
    <x v="2"/>
  </r>
  <r>
    <x v="33"/>
    <s v="COMFATOLIMA"/>
    <n v="65"/>
    <x v="13"/>
    <x v="13"/>
    <n v="209560"/>
    <n v="188970"/>
    <n v="209560"/>
    <x v="0"/>
    <x v="0"/>
    <x v="2"/>
  </r>
  <r>
    <x v="33"/>
    <s v="COMFATOLIMA"/>
    <n v="70"/>
    <x v="14"/>
    <x v="14"/>
    <n v="0"/>
    <n v="0"/>
    <n v="0"/>
    <x v="0"/>
    <x v="0"/>
    <x v="2"/>
  </r>
  <r>
    <x v="33"/>
    <s v="COMFATOLIMA"/>
    <n v="75"/>
    <x v="15"/>
    <x v="15"/>
    <n v="0"/>
    <n v="0"/>
    <n v="0"/>
    <x v="0"/>
    <x v="0"/>
    <x v="2"/>
  </r>
  <r>
    <x v="33"/>
    <s v="COMFATOLIMA"/>
    <n v="80"/>
    <x v="16"/>
    <x v="16"/>
    <n v="0"/>
    <n v="0"/>
    <n v="0"/>
    <x v="0"/>
    <x v="0"/>
    <x v="2"/>
  </r>
  <r>
    <x v="33"/>
    <s v="COMFATOLIMA"/>
    <m/>
    <x v="17"/>
    <x v="17"/>
    <n v="209560"/>
    <n v="1477844"/>
    <n v="209560"/>
    <x v="1"/>
    <x v="1"/>
    <x v="1"/>
  </r>
  <r>
    <x v="33"/>
    <s v="COMFATOLIMA"/>
    <n v="85"/>
    <x v="18"/>
    <x v="18"/>
    <n v="0"/>
    <n v="0"/>
    <n v="0"/>
    <x v="0"/>
    <x v="0"/>
    <x v="3"/>
  </r>
  <r>
    <x v="33"/>
    <s v="COMFATOLIMA"/>
    <n v="90"/>
    <x v="19"/>
    <x v="19"/>
    <n v="237771"/>
    <n v="58041"/>
    <n v="168249"/>
    <x v="0"/>
    <x v="0"/>
    <x v="3"/>
  </r>
  <r>
    <x v="33"/>
    <s v="COMFATOLIMA"/>
    <n v="95"/>
    <x v="20"/>
    <x v="20"/>
    <n v="0"/>
    <n v="0"/>
    <n v="0"/>
    <x v="0"/>
    <x v="0"/>
    <x v="3"/>
  </r>
  <r>
    <x v="33"/>
    <s v="COMFATOLIMA"/>
    <n v="100"/>
    <x v="21"/>
    <x v="21"/>
    <n v="595700"/>
    <n v="85674"/>
    <n v="1028508"/>
    <x v="0"/>
    <x v="0"/>
    <x v="3"/>
  </r>
  <r>
    <x v="33"/>
    <s v="COMFATOLIMA"/>
    <n v="105"/>
    <x v="22"/>
    <x v="22"/>
    <n v="0"/>
    <n v="0"/>
    <n v="0"/>
    <x v="0"/>
    <x v="0"/>
    <x v="3"/>
  </r>
  <r>
    <x v="33"/>
    <s v="COMFATOLIMA"/>
    <n v="110"/>
    <x v="23"/>
    <x v="23"/>
    <n v="31108"/>
    <n v="900"/>
    <n v="53724"/>
    <x v="0"/>
    <x v="0"/>
    <x v="3"/>
  </r>
  <r>
    <x v="33"/>
    <s v="COMFATOLIMA"/>
    <n v="115"/>
    <x v="24"/>
    <x v="24"/>
    <n v="59208"/>
    <n v="56000"/>
    <n v="129485"/>
    <x v="0"/>
    <x v="0"/>
    <x v="3"/>
  </r>
  <r>
    <x v="33"/>
    <s v="COMFATOLIMA"/>
    <n v="120"/>
    <x v="25"/>
    <x v="25"/>
    <n v="0"/>
    <n v="0"/>
    <n v="0"/>
    <x v="0"/>
    <x v="0"/>
    <x v="3"/>
  </r>
  <r>
    <x v="33"/>
    <s v="COMFATOLIMA"/>
    <n v="125"/>
    <x v="26"/>
    <x v="26"/>
    <n v="22139"/>
    <n v="25072"/>
    <n v="45169"/>
    <x v="0"/>
    <x v="0"/>
    <x v="3"/>
  </r>
  <r>
    <x v="33"/>
    <s v="COMFATOLIMA"/>
    <n v="130"/>
    <x v="27"/>
    <x v="27"/>
    <n v="0"/>
    <n v="0"/>
    <n v="0"/>
    <x v="0"/>
    <x v="0"/>
    <x v="3"/>
  </r>
  <r>
    <x v="33"/>
    <s v="COMFATOLIMA"/>
    <n v="135"/>
    <x v="28"/>
    <x v="28"/>
    <n v="8602"/>
    <n v="3699"/>
    <n v="6694"/>
    <x v="0"/>
    <x v="0"/>
    <x v="3"/>
  </r>
  <r>
    <x v="33"/>
    <s v="COMFATOLIMA"/>
    <n v="140"/>
    <x v="29"/>
    <x v="29"/>
    <n v="1864"/>
    <n v="3600"/>
    <s v=" "/>
    <x v="0"/>
    <x v="0"/>
    <x v="3"/>
  </r>
  <r>
    <x v="33"/>
    <s v="COMFATOLIMA"/>
    <n v="145"/>
    <x v="30"/>
    <x v="30"/>
    <n v="144825"/>
    <n v="54836"/>
    <n v="127378"/>
    <x v="0"/>
    <x v="0"/>
    <x v="3"/>
  </r>
  <r>
    <x v="33"/>
    <s v="COMFATOLIMA"/>
    <n v="150"/>
    <x v="31"/>
    <x v="31"/>
    <n v="400"/>
    <n v="900"/>
    <n v="200"/>
    <x v="0"/>
    <x v="0"/>
    <x v="3"/>
  </r>
  <r>
    <x v="33"/>
    <s v="COMFATOLIMA"/>
    <n v="155"/>
    <x v="32"/>
    <x v="32"/>
    <n v="506539"/>
    <n v="430276"/>
    <n v="341448"/>
    <x v="0"/>
    <x v="0"/>
    <x v="3"/>
  </r>
  <r>
    <x v="33"/>
    <s v="COMFATOLIMA"/>
    <n v="160"/>
    <x v="33"/>
    <x v="33"/>
    <n v="47899"/>
    <n v="48507"/>
    <n v="0"/>
    <x v="0"/>
    <x v="0"/>
    <x v="3"/>
  </r>
  <r>
    <x v="33"/>
    <s v="COMFATOLIMA"/>
    <n v="165"/>
    <x v="34"/>
    <x v="34"/>
    <n v="-94661"/>
    <n v="-117998"/>
    <n v="-81939"/>
    <x v="0"/>
    <x v="0"/>
    <x v="3"/>
  </r>
  <r>
    <x v="33"/>
    <s v="COMFATOLIMA"/>
    <m/>
    <x v="35"/>
    <x v="35"/>
    <n v="1561394"/>
    <n v="649507"/>
    <n v="1818916"/>
    <x v="1"/>
    <x v="1"/>
    <x v="1"/>
  </r>
  <r>
    <x v="33"/>
    <s v="COMFATOLIMA"/>
    <n v="170"/>
    <x v="36"/>
    <x v="36"/>
    <n v="0"/>
    <n v="0"/>
    <n v="0"/>
    <x v="0"/>
    <x v="0"/>
    <x v="4"/>
  </r>
  <r>
    <x v="33"/>
    <s v="COMFATOLIMA"/>
    <n v="175"/>
    <x v="37"/>
    <x v="37"/>
    <n v="0"/>
    <n v="0"/>
    <n v="0"/>
    <x v="0"/>
    <x v="0"/>
    <x v="4"/>
  </r>
  <r>
    <x v="33"/>
    <s v="COMFATOLIMA"/>
    <n v="180"/>
    <x v="38"/>
    <x v="38"/>
    <n v="147171"/>
    <n v="19431"/>
    <n v="154734"/>
    <x v="0"/>
    <x v="0"/>
    <x v="4"/>
  </r>
  <r>
    <x v="33"/>
    <s v="COMFATOLIMA"/>
    <n v="185"/>
    <x v="39"/>
    <x v="39"/>
    <n v="0"/>
    <n v="0"/>
    <n v="76350"/>
    <x v="0"/>
    <x v="0"/>
    <x v="4"/>
  </r>
  <r>
    <x v="33"/>
    <s v="COMFATOLIMA"/>
    <n v="190"/>
    <x v="40"/>
    <x v="40"/>
    <n v="0"/>
    <n v="0"/>
    <n v="0"/>
    <x v="0"/>
    <x v="0"/>
    <x v="4"/>
  </r>
  <r>
    <x v="33"/>
    <s v="COMFATOLIMA"/>
    <n v="195"/>
    <x v="41"/>
    <x v="41"/>
    <n v="58336"/>
    <n v="24553"/>
    <n v="40365"/>
    <x v="0"/>
    <x v="0"/>
    <x v="4"/>
  </r>
  <r>
    <x v="33"/>
    <s v="COMFATOLIMA"/>
    <n v="200"/>
    <x v="42"/>
    <x v="42"/>
    <n v="65505"/>
    <n v="103463"/>
    <n v="272283"/>
    <x v="0"/>
    <x v="0"/>
    <x v="4"/>
  </r>
  <r>
    <x v="33"/>
    <s v="COMFATOLIMA"/>
    <n v="205"/>
    <x v="43"/>
    <x v="43"/>
    <n v="0"/>
    <n v="0"/>
    <n v="0"/>
    <x v="0"/>
    <x v="0"/>
    <x v="4"/>
  </r>
  <r>
    <x v="33"/>
    <s v="COMFATOLIMA"/>
    <n v="210"/>
    <x v="44"/>
    <x v="44"/>
    <n v="10305"/>
    <n v="10305"/>
    <n v="10305"/>
    <x v="0"/>
    <x v="0"/>
    <x v="4"/>
  </r>
  <r>
    <x v="33"/>
    <s v="COMFATOLIMA"/>
    <n v="215"/>
    <x v="45"/>
    <x v="45"/>
    <n v="0"/>
    <n v="0"/>
    <n v="0"/>
    <x v="0"/>
    <x v="0"/>
    <x v="4"/>
  </r>
  <r>
    <x v="33"/>
    <s v="COMFATOLIMA"/>
    <n v="220"/>
    <x v="46"/>
    <x v="46"/>
    <n v="0"/>
    <n v="0"/>
    <n v="0"/>
    <x v="0"/>
    <x v="0"/>
    <x v="4"/>
  </r>
  <r>
    <x v="33"/>
    <s v="COMFATOLIMA"/>
    <n v="225"/>
    <x v="47"/>
    <x v="47"/>
    <n v="0"/>
    <n v="0"/>
    <n v="0"/>
    <x v="0"/>
    <x v="0"/>
    <x v="4"/>
  </r>
  <r>
    <x v="33"/>
    <s v="COMFATOLIMA"/>
    <n v="230"/>
    <x v="48"/>
    <x v="48"/>
    <n v="0"/>
    <n v="0"/>
    <n v="0"/>
    <x v="0"/>
    <x v="0"/>
    <x v="4"/>
  </r>
  <r>
    <x v="33"/>
    <s v="COMFATOLIMA"/>
    <n v="235"/>
    <x v="49"/>
    <x v="16"/>
    <n v="0"/>
    <n v="0"/>
    <n v="0"/>
    <x v="0"/>
    <x v="0"/>
    <x v="4"/>
  </r>
  <r>
    <x v="33"/>
    <s v="COMFATOLIMA"/>
    <m/>
    <x v="50"/>
    <x v="49"/>
    <n v="281317"/>
    <n v="157752"/>
    <n v="554037"/>
    <x v="1"/>
    <x v="1"/>
    <x v="1"/>
  </r>
  <r>
    <x v="33"/>
    <s v="COMFATOLIMA"/>
    <n v="240"/>
    <x v="51"/>
    <x v="50"/>
    <n v="0"/>
    <n v="8861"/>
    <n v="0"/>
    <x v="0"/>
    <x v="0"/>
    <x v="5"/>
  </r>
  <r>
    <x v="33"/>
    <s v="COMFATOLIMA"/>
    <n v="245"/>
    <x v="52"/>
    <x v="51"/>
    <n v="190165"/>
    <n v="0"/>
    <n v="220778"/>
    <x v="0"/>
    <x v="0"/>
    <x v="6"/>
  </r>
  <r>
    <x v="33"/>
    <s v="COMFATOLIMA"/>
    <n v="250"/>
    <x v="53"/>
    <x v="52"/>
    <n v="1145588"/>
    <n v="185467"/>
    <n v="1142265"/>
    <x v="0"/>
    <x v="0"/>
    <x v="6"/>
  </r>
  <r>
    <x v="33"/>
    <s v="COMFATOLIMA"/>
    <n v="251"/>
    <x v="54"/>
    <x v="53"/>
    <n v="0"/>
    <n v="0"/>
    <n v="489403"/>
    <x v="0"/>
    <x v="0"/>
    <x v="7"/>
  </r>
  <r>
    <x v="33"/>
    <s v="COMFATOLIMA"/>
    <m/>
    <x v="55"/>
    <x v="54"/>
    <n v="6107914"/>
    <n v="5764007"/>
    <n v="7557419"/>
    <x v="1"/>
    <x v="1"/>
    <x v="1"/>
  </r>
  <r>
    <x v="33"/>
    <s v="COMFATOLIMA"/>
    <m/>
    <x v="55"/>
    <x v="55"/>
    <m/>
    <m/>
    <m/>
    <x v="1"/>
    <x v="1"/>
    <x v="1"/>
  </r>
  <r>
    <x v="33"/>
    <s v="COMFATOLIMA"/>
    <m/>
    <x v="55"/>
    <x v="56"/>
    <m/>
    <m/>
    <m/>
    <x v="1"/>
    <x v="1"/>
    <x v="1"/>
  </r>
  <r>
    <x v="33"/>
    <s v="COMFATOLIMA"/>
    <n v="255"/>
    <x v="56"/>
    <x v="44"/>
    <n v="2303452"/>
    <n v="2303452"/>
    <n v="2303452"/>
    <x v="0"/>
    <x v="2"/>
    <x v="8"/>
  </r>
  <r>
    <x v="33"/>
    <s v="COMFATOLIMA"/>
    <n v="260"/>
    <x v="57"/>
    <x v="57"/>
    <n v="0"/>
    <n v="0"/>
    <n v="0"/>
    <x v="0"/>
    <x v="2"/>
    <x v="8"/>
  </r>
  <r>
    <x v="33"/>
    <s v="COMFATOLIMA"/>
    <n v="265"/>
    <x v="58"/>
    <x v="58"/>
    <n v="0"/>
    <n v="0"/>
    <n v="0"/>
    <x v="0"/>
    <x v="2"/>
    <x v="8"/>
  </r>
  <r>
    <x v="33"/>
    <s v="COMFATOLIMA"/>
    <m/>
    <x v="55"/>
    <x v="59"/>
    <n v="2303452"/>
    <n v="2303452"/>
    <n v="2303452"/>
    <x v="1"/>
    <x v="1"/>
    <x v="1"/>
  </r>
  <r>
    <x v="33"/>
    <s v="COMFATOLIMA"/>
    <n v="270"/>
    <x v="59"/>
    <x v="60"/>
    <n v="15586998"/>
    <n v="12895917"/>
    <n v="15638631"/>
    <x v="0"/>
    <x v="2"/>
    <x v="9"/>
  </r>
  <r>
    <x v="33"/>
    <s v="COMFATOLIMA"/>
    <n v="275"/>
    <x v="60"/>
    <x v="61"/>
    <n v="634697"/>
    <n v="601782"/>
    <n v="681498"/>
    <x v="0"/>
    <x v="2"/>
    <x v="9"/>
  </r>
  <r>
    <x v="33"/>
    <s v="COMFATOLIMA"/>
    <n v="280"/>
    <x v="61"/>
    <x v="62"/>
    <n v="1681366"/>
    <n v="1632914"/>
    <n v="1766124"/>
    <x v="0"/>
    <x v="2"/>
    <x v="9"/>
  </r>
  <r>
    <x v="33"/>
    <s v="COMFATOLIMA"/>
    <n v="285"/>
    <x v="62"/>
    <x v="63"/>
    <n v="1103765"/>
    <n v="1041409"/>
    <n v="1143360"/>
    <x v="0"/>
    <x v="2"/>
    <x v="9"/>
  </r>
  <r>
    <x v="33"/>
    <s v="COMFATOLIMA"/>
    <n v="290"/>
    <x v="63"/>
    <x v="64"/>
    <n v="97217"/>
    <n v="11132"/>
    <n v="86755"/>
    <x v="0"/>
    <x v="2"/>
    <x v="9"/>
  </r>
  <r>
    <x v="33"/>
    <s v="COMFATOLIMA"/>
    <n v="295"/>
    <x v="64"/>
    <x v="65"/>
    <n v="67964"/>
    <n v="81009"/>
    <n v="67383"/>
    <x v="0"/>
    <x v="2"/>
    <x v="9"/>
  </r>
  <r>
    <x v="33"/>
    <s v="COMFATOLIMA"/>
    <n v="300"/>
    <x v="65"/>
    <x v="66"/>
    <n v="280043"/>
    <n v="239400"/>
    <n v="280043"/>
    <x v="0"/>
    <x v="2"/>
    <x v="9"/>
  </r>
  <r>
    <x v="33"/>
    <s v="COMFATOLIMA"/>
    <n v="305"/>
    <x v="66"/>
    <x v="67"/>
    <n v="0"/>
    <n v="0"/>
    <n v="0"/>
    <x v="0"/>
    <x v="2"/>
    <x v="9"/>
  </r>
  <r>
    <x v="33"/>
    <s v="COMFATOLIMA"/>
    <n v="310"/>
    <x v="67"/>
    <x v="68"/>
    <n v="0"/>
    <n v="0"/>
    <n v="0"/>
    <x v="0"/>
    <x v="2"/>
    <x v="9"/>
  </r>
  <r>
    <x v="33"/>
    <s v="COMFATOLIMA"/>
    <n v="315"/>
    <x v="68"/>
    <x v="69"/>
    <n v="0"/>
    <n v="0"/>
    <n v="0"/>
    <x v="0"/>
    <x v="2"/>
    <x v="9"/>
  </r>
  <r>
    <x v="33"/>
    <s v="COMFATOLIMA"/>
    <n v="320"/>
    <x v="69"/>
    <x v="43"/>
    <n v="0"/>
    <n v="0"/>
    <n v="0"/>
    <x v="0"/>
    <x v="2"/>
    <x v="9"/>
  </r>
  <r>
    <x v="33"/>
    <s v="COMFATOLIMA"/>
    <n v="325"/>
    <x v="70"/>
    <x v="70"/>
    <n v="0"/>
    <n v="0"/>
    <n v="1049"/>
    <x v="0"/>
    <x v="2"/>
    <x v="9"/>
  </r>
  <r>
    <x v="33"/>
    <s v="COMFATOLIMA"/>
    <n v="330"/>
    <x v="71"/>
    <x v="71"/>
    <n v="-5406983"/>
    <n v="-4710650"/>
    <n v="-6338487"/>
    <x v="0"/>
    <x v="2"/>
    <x v="9"/>
  </r>
  <r>
    <x v="33"/>
    <s v="COMFATOLIMA"/>
    <n v="335"/>
    <x v="72"/>
    <x v="72"/>
    <n v="0"/>
    <n v="0"/>
    <n v="0"/>
    <x v="0"/>
    <x v="2"/>
    <x v="9"/>
  </r>
  <r>
    <x v="33"/>
    <s v="COMFATOLIMA"/>
    <n v="340"/>
    <x v="73"/>
    <x v="16"/>
    <n v="-720250"/>
    <n v="-720250"/>
    <n v="-388481"/>
    <x v="0"/>
    <x v="2"/>
    <x v="9"/>
  </r>
  <r>
    <x v="33"/>
    <s v="COMFATOLIMA"/>
    <m/>
    <x v="55"/>
    <x v="73"/>
    <n v="13324817"/>
    <n v="11072663"/>
    <n v="12937875"/>
    <x v="1"/>
    <x v="1"/>
    <x v="1"/>
  </r>
  <r>
    <x v="33"/>
    <s v="COMFATOLIMA"/>
    <m/>
    <x v="74"/>
    <x v="74"/>
    <n v="15628269"/>
    <n v="13376115"/>
    <n v="15241327"/>
    <x v="1"/>
    <x v="1"/>
    <x v="1"/>
  </r>
  <r>
    <x v="33"/>
    <s v="COMFATOLIMA"/>
    <n v="345"/>
    <x v="75"/>
    <x v="75"/>
    <n v="0"/>
    <n v="0"/>
    <n v="0"/>
    <x v="0"/>
    <x v="3"/>
    <x v="10"/>
  </r>
  <r>
    <x v="33"/>
    <s v="COMFATOLIMA"/>
    <n v="350"/>
    <x v="76"/>
    <x v="76"/>
    <n v="0"/>
    <n v="0"/>
    <n v="0"/>
    <x v="0"/>
    <x v="3"/>
    <x v="10"/>
  </r>
  <r>
    <x v="33"/>
    <s v="COMFATOLIMA"/>
    <n v="355"/>
    <x v="77"/>
    <x v="77"/>
    <n v="0"/>
    <n v="0"/>
    <n v="0"/>
    <x v="0"/>
    <x v="3"/>
    <x v="10"/>
  </r>
  <r>
    <x v="33"/>
    <s v="COMFATOLIMA"/>
    <n v="360"/>
    <x v="78"/>
    <x v="78"/>
    <n v="0"/>
    <n v="0"/>
    <n v="0"/>
    <x v="0"/>
    <x v="3"/>
    <x v="10"/>
  </r>
  <r>
    <x v="33"/>
    <s v="COMFATOLIMA"/>
    <n v="365"/>
    <x v="79"/>
    <x v="79"/>
    <n v="0"/>
    <n v="0"/>
    <n v="0"/>
    <x v="0"/>
    <x v="3"/>
    <x v="10"/>
  </r>
  <r>
    <x v="33"/>
    <s v="COMFATOLIMA"/>
    <n v="370"/>
    <x v="80"/>
    <x v="80"/>
    <n v="500000"/>
    <n v="500000"/>
    <n v="500000"/>
    <x v="0"/>
    <x v="3"/>
    <x v="10"/>
  </r>
  <r>
    <x v="33"/>
    <s v="COMFATOLIMA"/>
    <n v="375"/>
    <x v="81"/>
    <x v="72"/>
    <n v="0"/>
    <n v="0"/>
    <n v="0"/>
    <x v="0"/>
    <x v="3"/>
    <x v="10"/>
  </r>
  <r>
    <x v="33"/>
    <s v="COMFATOLIMA"/>
    <m/>
    <x v="82"/>
    <x v="81"/>
    <n v="500000"/>
    <n v="500000"/>
    <n v="500000"/>
    <x v="1"/>
    <x v="1"/>
    <x v="1"/>
  </r>
  <r>
    <x v="33"/>
    <s v="COMFATOLIMA"/>
    <n v="380"/>
    <x v="51"/>
    <x v="82"/>
    <n v="0"/>
    <n v="0"/>
    <n v="0"/>
    <x v="0"/>
    <x v="4"/>
    <x v="11"/>
  </r>
  <r>
    <x v="33"/>
    <s v="COMFATOLIMA"/>
    <n v="385"/>
    <x v="83"/>
    <x v="83"/>
    <n v="68161"/>
    <n v="84045"/>
    <n v="94000"/>
    <x v="0"/>
    <x v="4"/>
    <x v="11"/>
  </r>
  <r>
    <x v="33"/>
    <s v="COMFATOLIMA"/>
    <n v="390"/>
    <x v="84"/>
    <x v="84"/>
    <n v="0"/>
    <n v="0"/>
    <n v="0"/>
    <x v="0"/>
    <x v="4"/>
    <x v="11"/>
  </r>
  <r>
    <x v="33"/>
    <s v="COMFATOLIMA"/>
    <m/>
    <x v="85"/>
    <x v="85"/>
    <n v="68161"/>
    <n v="84045"/>
    <n v="94000"/>
    <x v="1"/>
    <x v="1"/>
    <x v="1"/>
  </r>
  <r>
    <x v="33"/>
    <s v="COMFATOLIMA"/>
    <n v="395"/>
    <x v="86"/>
    <x v="86"/>
    <n v="136480"/>
    <n v="122344"/>
    <n v="146470"/>
    <x v="0"/>
    <x v="5"/>
    <x v="12"/>
  </r>
  <r>
    <x v="33"/>
    <s v="COMFATOLIMA"/>
    <n v="400"/>
    <x v="52"/>
    <x v="87"/>
    <n v="5035380"/>
    <n v="2783044"/>
    <n v="6143453"/>
    <x v="0"/>
    <x v="5"/>
    <x v="12"/>
  </r>
  <r>
    <x v="33"/>
    <s v="COMFATOLIMA"/>
    <n v="405"/>
    <x v="53"/>
    <x v="52"/>
    <n v="0"/>
    <n v="0"/>
    <n v="0"/>
    <x v="0"/>
    <x v="5"/>
    <x v="12"/>
  </r>
  <r>
    <x v="33"/>
    <s v="COMFATOLIMA"/>
    <n v="406"/>
    <x v="54"/>
    <x v="53"/>
    <n v="0"/>
    <n v="0"/>
    <n v="0"/>
    <x v="0"/>
    <x v="5"/>
    <x v="12"/>
  </r>
  <r>
    <x v="33"/>
    <s v="COMFATOLIMA"/>
    <n v="410"/>
    <x v="17"/>
    <x v="88"/>
    <n v="15255"/>
    <n v="15255"/>
    <n v="23350"/>
    <x v="0"/>
    <x v="5"/>
    <x v="12"/>
  </r>
  <r>
    <x v="33"/>
    <s v="COMFATOLIMA"/>
    <n v="415"/>
    <x v="35"/>
    <x v="89"/>
    <n v="516256"/>
    <n v="634049"/>
    <n v="1028313"/>
    <x v="0"/>
    <x v="5"/>
    <x v="12"/>
  </r>
  <r>
    <x v="33"/>
    <s v="COMFATOLIMA"/>
    <n v="420"/>
    <x v="87"/>
    <x v="90"/>
    <n v="7093"/>
    <n v="7093"/>
    <n v="7093"/>
    <x v="0"/>
    <x v="5"/>
    <x v="12"/>
  </r>
  <r>
    <x v="33"/>
    <s v="COMFATOLIMA"/>
    <n v="425"/>
    <x v="88"/>
    <x v="91"/>
    <n v="0"/>
    <n v="0"/>
    <n v="0"/>
    <x v="0"/>
    <x v="5"/>
    <x v="12"/>
  </r>
  <r>
    <x v="33"/>
    <s v="COMFATOLIMA"/>
    <m/>
    <x v="89"/>
    <x v="92"/>
    <n v="5710464"/>
    <n v="3561785"/>
    <n v="7348679"/>
    <x v="1"/>
    <x v="1"/>
    <x v="1"/>
  </r>
  <r>
    <x v="33"/>
    <s v="COMFATOLIMA"/>
    <m/>
    <x v="55"/>
    <x v="93"/>
    <m/>
    <m/>
    <m/>
    <x v="1"/>
    <x v="1"/>
    <x v="1"/>
  </r>
  <r>
    <x v="33"/>
    <s v="COMFATOLIMA"/>
    <n v="430"/>
    <x v="90"/>
    <x v="94"/>
    <n v="0"/>
    <n v="0"/>
    <n v="0"/>
    <x v="0"/>
    <x v="6"/>
    <x v="13"/>
  </r>
  <r>
    <x v="33"/>
    <s v="COMFATOLIMA"/>
    <n v="435"/>
    <x v="91"/>
    <x v="95"/>
    <n v="11192828"/>
    <n v="11192828"/>
    <n v="23258585"/>
    <x v="0"/>
    <x v="6"/>
    <x v="13"/>
  </r>
  <r>
    <x v="33"/>
    <s v="COMFATOLIMA"/>
    <n v="440"/>
    <x v="92"/>
    <x v="96"/>
    <n v="0"/>
    <n v="0"/>
    <n v="0"/>
    <x v="0"/>
    <x v="6"/>
    <x v="13"/>
  </r>
  <r>
    <x v="33"/>
    <s v="COMFATOLIMA"/>
    <m/>
    <x v="93"/>
    <x v="97"/>
    <n v="11192828"/>
    <n v="11192828"/>
    <n v="23258585"/>
    <x v="1"/>
    <x v="1"/>
    <x v="1"/>
  </r>
  <r>
    <x v="33"/>
    <s v="COMFATOLIMA"/>
    <m/>
    <x v="94"/>
    <x v="98"/>
    <n v="39207636"/>
    <n v="34478780"/>
    <n v="54000010"/>
    <x v="1"/>
    <x v="1"/>
    <x v="1"/>
  </r>
  <r>
    <x v="33"/>
    <s v="COMFATOLIMA"/>
    <m/>
    <x v="55"/>
    <x v="99"/>
    <m/>
    <m/>
    <m/>
    <x v="1"/>
    <x v="1"/>
    <x v="1"/>
  </r>
  <r>
    <x v="33"/>
    <s v="COMFATOLIMA"/>
    <m/>
    <x v="55"/>
    <x v="100"/>
    <m/>
    <m/>
    <m/>
    <x v="1"/>
    <x v="1"/>
    <x v="1"/>
  </r>
  <r>
    <x v="33"/>
    <s v="COMFATOLIMA"/>
    <n v="445"/>
    <x v="95"/>
    <x v="101"/>
    <n v="963594"/>
    <n v="904170"/>
    <n v="1387431"/>
    <x v="2"/>
    <x v="7"/>
    <x v="14"/>
  </r>
  <r>
    <x v="33"/>
    <s v="COMFATOLIMA"/>
    <m/>
    <x v="95"/>
    <x v="102"/>
    <n v="963594"/>
    <n v="904170"/>
    <n v="1387431"/>
    <x v="1"/>
    <x v="1"/>
    <x v="1"/>
  </r>
  <r>
    <x v="34"/>
    <s v="COMFENALCO TOLIMA"/>
    <n v="5"/>
    <x v="0"/>
    <x v="0"/>
    <n v="25377.355869999999"/>
    <n v="22856.940600000002"/>
    <n v="24811.391749999999"/>
    <x v="0"/>
    <x v="0"/>
    <x v="0"/>
  </r>
  <r>
    <x v="34"/>
    <s v="COMFENALCO TOLIMA"/>
    <n v="10"/>
    <x v="1"/>
    <x v="1"/>
    <n v="1042941.3596"/>
    <n v="574496.39303000004"/>
    <n v="1063585.7931900001"/>
    <x v="0"/>
    <x v="0"/>
    <x v="0"/>
  </r>
  <r>
    <x v="34"/>
    <s v="COMFENALCO TOLIMA"/>
    <n v="15"/>
    <x v="2"/>
    <x v="2"/>
    <n v="0"/>
    <n v="0"/>
    <n v="0"/>
    <x v="0"/>
    <x v="0"/>
    <x v="0"/>
  </r>
  <r>
    <x v="34"/>
    <s v="COMFENALCO TOLIMA"/>
    <n v="20"/>
    <x v="3"/>
    <x v="3"/>
    <n v="7026742.0210600002"/>
    <n v="6787397.5602500001"/>
    <n v="6132573.4473400004"/>
    <x v="0"/>
    <x v="0"/>
    <x v="0"/>
  </r>
  <r>
    <x v="34"/>
    <s v="COMFENALCO TOLIMA"/>
    <m/>
    <x v="4"/>
    <x v="4"/>
    <n v="8095060.7365300003"/>
    <n v="7384750.8938800003"/>
    <n v="7220970.6322800005"/>
    <x v="1"/>
    <x v="1"/>
    <x v="1"/>
  </r>
  <r>
    <x v="34"/>
    <s v="COMFENALCO TOLIMA"/>
    <n v="25"/>
    <x v="5"/>
    <x v="5"/>
    <n v="0"/>
    <n v="0"/>
    <n v="0"/>
    <x v="0"/>
    <x v="0"/>
    <x v="2"/>
  </r>
  <r>
    <x v="34"/>
    <s v="COMFENALCO TOLIMA"/>
    <n v="30"/>
    <x v="6"/>
    <x v="6"/>
    <n v="0"/>
    <n v="0"/>
    <n v="0"/>
    <x v="0"/>
    <x v="0"/>
    <x v="2"/>
  </r>
  <r>
    <x v="34"/>
    <s v="COMFENALCO TOLIMA"/>
    <n v="35"/>
    <x v="7"/>
    <x v="7"/>
    <n v="0"/>
    <n v="0"/>
    <n v="0"/>
    <x v="0"/>
    <x v="0"/>
    <x v="2"/>
  </r>
  <r>
    <x v="34"/>
    <s v="COMFENALCO TOLIMA"/>
    <n v="40"/>
    <x v="8"/>
    <x v="8"/>
    <n v="9527759.3672099989"/>
    <n v="6725248.1555900006"/>
    <n v="5923845.8615500005"/>
    <x v="0"/>
    <x v="0"/>
    <x v="2"/>
  </r>
  <r>
    <x v="34"/>
    <s v="COMFENALCO TOLIMA"/>
    <n v="45"/>
    <x v="9"/>
    <x v="9"/>
    <n v="0"/>
    <n v="0"/>
    <n v="0"/>
    <x v="0"/>
    <x v="0"/>
    <x v="2"/>
  </r>
  <r>
    <x v="34"/>
    <s v="COMFENALCO TOLIMA"/>
    <n v="50"/>
    <x v="10"/>
    <x v="10"/>
    <n v="0"/>
    <n v="0"/>
    <n v="0"/>
    <x v="0"/>
    <x v="0"/>
    <x v="2"/>
  </r>
  <r>
    <x v="34"/>
    <s v="COMFENALCO TOLIMA"/>
    <n v="55"/>
    <x v="11"/>
    <x v="11"/>
    <n v="0"/>
    <n v="0"/>
    <n v="0"/>
    <x v="0"/>
    <x v="0"/>
    <x v="2"/>
  </r>
  <r>
    <x v="34"/>
    <s v="COMFENALCO TOLIMA"/>
    <n v="60"/>
    <x v="12"/>
    <x v="12"/>
    <n v="0"/>
    <n v="0"/>
    <n v="0"/>
    <x v="0"/>
    <x v="0"/>
    <x v="2"/>
  </r>
  <r>
    <x v="34"/>
    <s v="COMFENALCO TOLIMA"/>
    <n v="65"/>
    <x v="13"/>
    <x v="13"/>
    <n v="0"/>
    <n v="0"/>
    <n v="0"/>
    <x v="0"/>
    <x v="0"/>
    <x v="2"/>
  </r>
  <r>
    <x v="34"/>
    <s v="COMFENALCO TOLIMA"/>
    <n v="70"/>
    <x v="14"/>
    <x v="14"/>
    <n v="0"/>
    <n v="0"/>
    <n v="0"/>
    <x v="0"/>
    <x v="0"/>
    <x v="2"/>
  </r>
  <r>
    <x v="34"/>
    <s v="COMFENALCO TOLIMA"/>
    <n v="75"/>
    <x v="15"/>
    <x v="15"/>
    <n v="0"/>
    <n v="0"/>
    <n v="0"/>
    <x v="0"/>
    <x v="0"/>
    <x v="2"/>
  </r>
  <r>
    <x v="34"/>
    <s v="COMFENALCO TOLIMA"/>
    <n v="80"/>
    <x v="16"/>
    <x v="16"/>
    <n v="0"/>
    <n v="0"/>
    <n v="0"/>
    <x v="0"/>
    <x v="0"/>
    <x v="2"/>
  </r>
  <r>
    <x v="34"/>
    <s v="COMFENALCO TOLIMA"/>
    <m/>
    <x v="17"/>
    <x v="17"/>
    <n v="9527759.3672099989"/>
    <n v="6725248.1555900006"/>
    <n v="5923845.8615500005"/>
    <x v="1"/>
    <x v="1"/>
    <x v="1"/>
  </r>
  <r>
    <x v="34"/>
    <s v="COMFENALCO TOLIMA"/>
    <n v="85"/>
    <x v="18"/>
    <x v="18"/>
    <n v="7946514.5673400005"/>
    <n v="8721904.4705300014"/>
    <n v="6881737.71392"/>
    <x v="0"/>
    <x v="0"/>
    <x v="3"/>
  </r>
  <r>
    <x v="34"/>
    <s v="COMFENALCO TOLIMA"/>
    <n v="90"/>
    <x v="19"/>
    <x v="19"/>
    <n v="896048.50670000003"/>
    <n v="761318.5462000001"/>
    <n v="1551489.5597699999"/>
    <x v="0"/>
    <x v="0"/>
    <x v="3"/>
  </r>
  <r>
    <x v="34"/>
    <s v="COMFENALCO TOLIMA"/>
    <n v="95"/>
    <x v="20"/>
    <x v="20"/>
    <n v="0"/>
    <n v="0"/>
    <n v="0"/>
    <x v="0"/>
    <x v="0"/>
    <x v="3"/>
  </r>
  <r>
    <x v="34"/>
    <s v="COMFENALCO TOLIMA"/>
    <n v="100"/>
    <x v="21"/>
    <x v="21"/>
    <n v="2180492.9113499997"/>
    <n v="1887873.7675099999"/>
    <n v="3529738.3412700002"/>
    <x v="0"/>
    <x v="0"/>
    <x v="3"/>
  </r>
  <r>
    <x v="34"/>
    <s v="COMFENALCO TOLIMA"/>
    <n v="105"/>
    <x v="22"/>
    <x v="22"/>
    <n v="0"/>
    <n v="0"/>
    <n v="0"/>
    <x v="0"/>
    <x v="0"/>
    <x v="3"/>
  </r>
  <r>
    <x v="34"/>
    <s v="COMFENALCO TOLIMA"/>
    <n v="110"/>
    <x v="23"/>
    <x v="23"/>
    <n v="742236.45050000004"/>
    <n v="365552.74550000002"/>
    <n v="235711.35159999999"/>
    <x v="0"/>
    <x v="0"/>
    <x v="3"/>
  </r>
  <r>
    <x v="34"/>
    <s v="COMFENALCO TOLIMA"/>
    <n v="115"/>
    <x v="24"/>
    <x v="24"/>
    <n v="0"/>
    <n v="139899.99900000001"/>
    <n v="1000000"/>
    <x v="0"/>
    <x v="0"/>
    <x v="3"/>
  </r>
  <r>
    <x v="34"/>
    <s v="COMFENALCO TOLIMA"/>
    <n v="120"/>
    <x v="25"/>
    <x v="25"/>
    <n v="0"/>
    <n v="0"/>
    <n v="0"/>
    <x v="0"/>
    <x v="0"/>
    <x v="3"/>
  </r>
  <r>
    <x v="34"/>
    <s v="COMFENALCO TOLIMA"/>
    <n v="125"/>
    <x v="26"/>
    <x v="26"/>
    <n v="115206.45165999999"/>
    <n v="71830.681390000012"/>
    <n v="109554.607"/>
    <x v="0"/>
    <x v="0"/>
    <x v="3"/>
  </r>
  <r>
    <x v="34"/>
    <s v="COMFENALCO TOLIMA"/>
    <n v="130"/>
    <x v="27"/>
    <x v="27"/>
    <n v="0"/>
    <n v="0"/>
    <n v="0"/>
    <x v="0"/>
    <x v="0"/>
    <x v="3"/>
  </r>
  <r>
    <x v="34"/>
    <s v="COMFENALCO TOLIMA"/>
    <n v="135"/>
    <x v="28"/>
    <x v="28"/>
    <n v="2470.1730299999999"/>
    <n v="3361.0040299999996"/>
    <n v="4120.71119"/>
    <x v="0"/>
    <x v="0"/>
    <x v="3"/>
  </r>
  <r>
    <x v="34"/>
    <s v="COMFENALCO TOLIMA"/>
    <n v="140"/>
    <x v="29"/>
    <x v="29"/>
    <n v="0"/>
    <n v="0"/>
    <n v="298"/>
    <x v="0"/>
    <x v="0"/>
    <x v="3"/>
  </r>
  <r>
    <x v="34"/>
    <s v="COMFENALCO TOLIMA"/>
    <n v="145"/>
    <x v="30"/>
    <x v="30"/>
    <n v="344483.0197"/>
    <n v="391722.4877"/>
    <n v="230811.55213"/>
    <x v="0"/>
    <x v="0"/>
    <x v="3"/>
  </r>
  <r>
    <x v="34"/>
    <s v="COMFENALCO TOLIMA"/>
    <n v="150"/>
    <x v="31"/>
    <x v="31"/>
    <n v="297.46800000000002"/>
    <n v="1164.905"/>
    <n v="297.46800000000002"/>
    <x v="0"/>
    <x v="0"/>
    <x v="3"/>
  </r>
  <r>
    <x v="34"/>
    <s v="COMFENALCO TOLIMA"/>
    <n v="155"/>
    <x v="32"/>
    <x v="32"/>
    <n v="255281.39622000046"/>
    <n v="177417.27685000002"/>
    <n v="7589.134829999879"/>
    <x v="0"/>
    <x v="0"/>
    <x v="3"/>
  </r>
  <r>
    <x v="34"/>
    <s v="COMFENALCO TOLIMA"/>
    <n v="160"/>
    <x v="33"/>
    <x v="33"/>
    <n v="12259.094999999999"/>
    <n v="15779.776"/>
    <n v="5674.1940000000004"/>
    <x v="0"/>
    <x v="0"/>
    <x v="3"/>
  </r>
  <r>
    <x v="34"/>
    <s v="COMFENALCO TOLIMA"/>
    <n v="165"/>
    <x v="34"/>
    <x v="34"/>
    <n v="-6359891.4138400005"/>
    <n v="-2601558.5406900002"/>
    <n v="-6293059.12311"/>
    <x v="0"/>
    <x v="0"/>
    <x v="3"/>
  </r>
  <r>
    <x v="34"/>
    <s v="COMFENALCO TOLIMA"/>
    <m/>
    <x v="35"/>
    <x v="35"/>
    <n v="6135398.6256600013"/>
    <n v="9936267.1190200038"/>
    <n v="7263963.5106000025"/>
    <x v="1"/>
    <x v="1"/>
    <x v="1"/>
  </r>
  <r>
    <x v="34"/>
    <s v="COMFENALCO TOLIMA"/>
    <n v="170"/>
    <x v="36"/>
    <x v="36"/>
    <n v="0"/>
    <n v="0"/>
    <n v="0"/>
    <x v="0"/>
    <x v="0"/>
    <x v="4"/>
  </r>
  <r>
    <x v="34"/>
    <s v="COMFENALCO TOLIMA"/>
    <n v="175"/>
    <x v="37"/>
    <x v="37"/>
    <n v="0"/>
    <n v="0"/>
    <n v="0"/>
    <x v="0"/>
    <x v="0"/>
    <x v="4"/>
  </r>
  <r>
    <x v="34"/>
    <s v="COMFENALCO TOLIMA"/>
    <n v="180"/>
    <x v="38"/>
    <x v="38"/>
    <n v="139865.10519"/>
    <n v="0"/>
    <n v="3993575.5879000002"/>
    <x v="0"/>
    <x v="0"/>
    <x v="4"/>
  </r>
  <r>
    <x v="34"/>
    <s v="COMFENALCO TOLIMA"/>
    <n v="185"/>
    <x v="39"/>
    <x v="39"/>
    <n v="0"/>
    <n v="0"/>
    <n v="1809490.3105799998"/>
    <x v="0"/>
    <x v="0"/>
    <x v="4"/>
  </r>
  <r>
    <x v="34"/>
    <s v="COMFENALCO TOLIMA"/>
    <n v="190"/>
    <x v="40"/>
    <x v="40"/>
    <n v="0"/>
    <n v="0"/>
    <n v="0"/>
    <x v="0"/>
    <x v="0"/>
    <x v="4"/>
  </r>
  <r>
    <x v="34"/>
    <s v="COMFENALCO TOLIMA"/>
    <n v="195"/>
    <x v="41"/>
    <x v="41"/>
    <n v="0"/>
    <n v="0"/>
    <n v="0"/>
    <x v="0"/>
    <x v="0"/>
    <x v="4"/>
  </r>
  <r>
    <x v="34"/>
    <s v="COMFENALCO TOLIMA"/>
    <n v="200"/>
    <x v="42"/>
    <x v="42"/>
    <n v="0"/>
    <n v="0"/>
    <n v="0"/>
    <x v="0"/>
    <x v="0"/>
    <x v="4"/>
  </r>
  <r>
    <x v="34"/>
    <s v="COMFENALCO TOLIMA"/>
    <n v="205"/>
    <x v="43"/>
    <x v="43"/>
    <n v="0"/>
    <n v="0"/>
    <n v="0"/>
    <x v="0"/>
    <x v="0"/>
    <x v="4"/>
  </r>
  <r>
    <x v="34"/>
    <s v="COMFENALCO TOLIMA"/>
    <n v="210"/>
    <x v="44"/>
    <x v="44"/>
    <n v="787500"/>
    <n v="0"/>
    <n v="787500"/>
    <x v="0"/>
    <x v="0"/>
    <x v="4"/>
  </r>
  <r>
    <x v="34"/>
    <s v="COMFENALCO TOLIMA"/>
    <n v="215"/>
    <x v="45"/>
    <x v="45"/>
    <n v="3425.5232299999998"/>
    <n v="11390.721750000001"/>
    <n v="2364.9796800000004"/>
    <x v="0"/>
    <x v="0"/>
    <x v="4"/>
  </r>
  <r>
    <x v="34"/>
    <s v="COMFENALCO TOLIMA"/>
    <n v="220"/>
    <x v="46"/>
    <x v="46"/>
    <n v="0"/>
    <n v="0"/>
    <n v="0"/>
    <x v="0"/>
    <x v="0"/>
    <x v="4"/>
  </r>
  <r>
    <x v="34"/>
    <s v="COMFENALCO TOLIMA"/>
    <n v="225"/>
    <x v="47"/>
    <x v="47"/>
    <n v="0"/>
    <n v="0"/>
    <n v="0"/>
    <x v="0"/>
    <x v="0"/>
    <x v="4"/>
  </r>
  <r>
    <x v="34"/>
    <s v="COMFENALCO TOLIMA"/>
    <n v="230"/>
    <x v="48"/>
    <x v="48"/>
    <n v="5500"/>
    <n v="0"/>
    <n v="4950"/>
    <x v="0"/>
    <x v="0"/>
    <x v="4"/>
  </r>
  <r>
    <x v="34"/>
    <s v="COMFENALCO TOLIMA"/>
    <n v="235"/>
    <x v="49"/>
    <x v="16"/>
    <n v="0"/>
    <n v="-4434.8451399999994"/>
    <n v="0"/>
    <x v="0"/>
    <x v="0"/>
    <x v="4"/>
  </r>
  <r>
    <x v="34"/>
    <s v="COMFENALCO TOLIMA"/>
    <m/>
    <x v="50"/>
    <x v="49"/>
    <n v="936290.62842000008"/>
    <n v="6955.8766100000012"/>
    <n v="6597880.8781599998"/>
    <x v="1"/>
    <x v="1"/>
    <x v="1"/>
  </r>
  <r>
    <x v="34"/>
    <s v="COMFENALCO TOLIMA"/>
    <n v="240"/>
    <x v="51"/>
    <x v="50"/>
    <n v="16174.704"/>
    <n v="24912.027999999998"/>
    <n v="40455.906999999999"/>
    <x v="0"/>
    <x v="0"/>
    <x v="5"/>
  </r>
  <r>
    <x v="34"/>
    <s v="COMFENALCO TOLIMA"/>
    <n v="245"/>
    <x v="52"/>
    <x v="51"/>
    <n v="11232509.013319999"/>
    <n v="6678302.9357599998"/>
    <n v="11047315.05844"/>
    <x v="0"/>
    <x v="0"/>
    <x v="6"/>
  </r>
  <r>
    <x v="34"/>
    <s v="COMFENALCO TOLIMA"/>
    <n v="250"/>
    <x v="53"/>
    <x v="52"/>
    <n v="314576.18966999999"/>
    <n v="529122.39095999999"/>
    <n v="1314770.5794300002"/>
    <x v="0"/>
    <x v="0"/>
    <x v="6"/>
  </r>
  <r>
    <x v="34"/>
    <s v="COMFENALCO TOLIMA"/>
    <n v="251"/>
    <x v="54"/>
    <x v="53"/>
    <n v="0"/>
    <n v="0"/>
    <n v="4657037.5021099998"/>
    <x v="0"/>
    <x v="0"/>
    <x v="7"/>
  </r>
  <r>
    <x v="34"/>
    <s v="COMFENALCO TOLIMA"/>
    <m/>
    <x v="55"/>
    <x v="54"/>
    <n v="36257769.264809996"/>
    <n v="31285559.399820004"/>
    <n v="39409202.42746"/>
    <x v="1"/>
    <x v="1"/>
    <x v="1"/>
  </r>
  <r>
    <x v="34"/>
    <s v="COMFENALCO TOLIMA"/>
    <m/>
    <x v="55"/>
    <x v="55"/>
    <m/>
    <m/>
    <m/>
    <x v="1"/>
    <x v="1"/>
    <x v="1"/>
  </r>
  <r>
    <x v="34"/>
    <s v="COMFENALCO TOLIMA"/>
    <m/>
    <x v="55"/>
    <x v="56"/>
    <m/>
    <m/>
    <m/>
    <x v="1"/>
    <x v="1"/>
    <x v="1"/>
  </r>
  <r>
    <x v="34"/>
    <s v="COMFENALCO TOLIMA"/>
    <n v="255"/>
    <x v="56"/>
    <x v="44"/>
    <n v="1358587.4405"/>
    <n v="1250587.4405"/>
    <n v="1358587.4405"/>
    <x v="0"/>
    <x v="2"/>
    <x v="8"/>
  </r>
  <r>
    <x v="34"/>
    <s v="COMFENALCO TOLIMA"/>
    <n v="260"/>
    <x v="57"/>
    <x v="57"/>
    <n v="148415.69500000001"/>
    <n v="593742.93700000003"/>
    <n v="447849.52"/>
    <x v="0"/>
    <x v="2"/>
    <x v="8"/>
  </r>
  <r>
    <x v="34"/>
    <s v="COMFENALCO TOLIMA"/>
    <n v="265"/>
    <x v="58"/>
    <x v="58"/>
    <n v="14791.392"/>
    <n v="0"/>
    <n v="12678.335999999999"/>
    <x v="0"/>
    <x v="2"/>
    <x v="8"/>
  </r>
  <r>
    <x v="34"/>
    <s v="COMFENALCO TOLIMA"/>
    <m/>
    <x v="55"/>
    <x v="59"/>
    <n v="1521794.5275000001"/>
    <n v="1844330.3774999999"/>
    <n v="1819115.2964999999"/>
    <x v="1"/>
    <x v="1"/>
    <x v="1"/>
  </r>
  <r>
    <x v="34"/>
    <s v="COMFENALCO TOLIMA"/>
    <n v="270"/>
    <x v="59"/>
    <x v="60"/>
    <n v="22880253.547880001"/>
    <n v="21808658.176880002"/>
    <n v="23161212.063979998"/>
    <x v="0"/>
    <x v="2"/>
    <x v="9"/>
  </r>
  <r>
    <x v="34"/>
    <s v="COMFENALCO TOLIMA"/>
    <n v="275"/>
    <x v="60"/>
    <x v="61"/>
    <n v="1385195.5836"/>
    <n v="1296797.9249200001"/>
    <n v="1504162.7125299999"/>
    <x v="0"/>
    <x v="2"/>
    <x v="9"/>
  </r>
  <r>
    <x v="34"/>
    <s v="COMFENALCO TOLIMA"/>
    <n v="280"/>
    <x v="61"/>
    <x v="62"/>
    <n v="2775904.69441"/>
    <n v="2633970.4394299998"/>
    <n v="2666776.57699"/>
    <x v="0"/>
    <x v="2"/>
    <x v="9"/>
  </r>
  <r>
    <x v="34"/>
    <s v="COMFENALCO TOLIMA"/>
    <n v="285"/>
    <x v="62"/>
    <x v="63"/>
    <n v="3626961.6345500001"/>
    <n v="3196915.5512899999"/>
    <n v="3422873.4570800001"/>
    <x v="0"/>
    <x v="2"/>
    <x v="9"/>
  </r>
  <r>
    <x v="34"/>
    <s v="COMFENALCO TOLIMA"/>
    <n v="290"/>
    <x v="63"/>
    <x v="64"/>
    <n v="169209.76029000001"/>
    <n v="158336.61629000001"/>
    <n v="147199.27175000001"/>
    <x v="0"/>
    <x v="2"/>
    <x v="9"/>
  </r>
  <r>
    <x v="34"/>
    <s v="COMFENALCO TOLIMA"/>
    <n v="295"/>
    <x v="64"/>
    <x v="65"/>
    <n v="0"/>
    <n v="0"/>
    <n v="0"/>
    <x v="0"/>
    <x v="2"/>
    <x v="9"/>
  </r>
  <r>
    <x v="34"/>
    <s v="COMFENALCO TOLIMA"/>
    <n v="300"/>
    <x v="65"/>
    <x v="66"/>
    <n v="130687.16726999999"/>
    <n v="130687.16726999999"/>
    <n v="130687.16726999999"/>
    <x v="0"/>
    <x v="2"/>
    <x v="9"/>
  </r>
  <r>
    <x v="34"/>
    <s v="COMFENALCO TOLIMA"/>
    <n v="305"/>
    <x v="66"/>
    <x v="67"/>
    <n v="0"/>
    <n v="0"/>
    <n v="0"/>
    <x v="0"/>
    <x v="2"/>
    <x v="9"/>
  </r>
  <r>
    <x v="34"/>
    <s v="COMFENALCO TOLIMA"/>
    <n v="310"/>
    <x v="67"/>
    <x v="68"/>
    <n v="0"/>
    <n v="0"/>
    <n v="0"/>
    <x v="0"/>
    <x v="2"/>
    <x v="9"/>
  </r>
  <r>
    <x v="34"/>
    <s v="COMFENALCO TOLIMA"/>
    <n v="315"/>
    <x v="68"/>
    <x v="69"/>
    <n v="5309.1171399999994"/>
    <n v="5309.1171399999994"/>
    <n v="5309.1171399999994"/>
    <x v="0"/>
    <x v="2"/>
    <x v="9"/>
  </r>
  <r>
    <x v="34"/>
    <s v="COMFENALCO TOLIMA"/>
    <n v="320"/>
    <x v="69"/>
    <x v="43"/>
    <n v="0"/>
    <n v="0"/>
    <n v="0"/>
    <x v="0"/>
    <x v="2"/>
    <x v="9"/>
  </r>
  <r>
    <x v="34"/>
    <s v="COMFENALCO TOLIMA"/>
    <n v="325"/>
    <x v="70"/>
    <x v="70"/>
    <n v="0"/>
    <n v="0"/>
    <n v="0"/>
    <x v="0"/>
    <x v="2"/>
    <x v="9"/>
  </r>
  <r>
    <x v="34"/>
    <s v="COMFENALCO TOLIMA"/>
    <n v="330"/>
    <x v="71"/>
    <x v="71"/>
    <n v="-11710781.93754"/>
    <n v="-10210067.15117"/>
    <n v="-12938491.743350001"/>
    <x v="0"/>
    <x v="2"/>
    <x v="9"/>
  </r>
  <r>
    <x v="34"/>
    <s v="COMFENALCO TOLIMA"/>
    <n v="335"/>
    <x v="72"/>
    <x v="72"/>
    <n v="0"/>
    <n v="0"/>
    <n v="0"/>
    <x v="0"/>
    <x v="2"/>
    <x v="9"/>
  </r>
  <r>
    <x v="34"/>
    <s v="COMFENALCO TOLIMA"/>
    <n v="340"/>
    <x v="73"/>
    <x v="16"/>
    <n v="-6500.7089999999998"/>
    <n v="-25258.99"/>
    <n v="-6500.7089999999998"/>
    <x v="0"/>
    <x v="2"/>
    <x v="9"/>
  </r>
  <r>
    <x v="34"/>
    <s v="COMFENALCO TOLIMA"/>
    <m/>
    <x v="55"/>
    <x v="73"/>
    <n v="19256238.858600006"/>
    <n v="18995348.852049999"/>
    <n v="18093227.914389998"/>
    <x v="1"/>
    <x v="1"/>
    <x v="1"/>
  </r>
  <r>
    <x v="34"/>
    <s v="COMFENALCO TOLIMA"/>
    <m/>
    <x v="74"/>
    <x v="74"/>
    <n v="20778033.386100005"/>
    <n v="20839679.22955"/>
    <n v="19912343.210889999"/>
    <x v="1"/>
    <x v="1"/>
    <x v="1"/>
  </r>
  <r>
    <x v="34"/>
    <s v="COMFENALCO TOLIMA"/>
    <n v="345"/>
    <x v="75"/>
    <x v="75"/>
    <n v="0"/>
    <n v="0"/>
    <n v="0"/>
    <x v="0"/>
    <x v="3"/>
    <x v="10"/>
  </r>
  <r>
    <x v="34"/>
    <s v="COMFENALCO TOLIMA"/>
    <n v="350"/>
    <x v="76"/>
    <x v="76"/>
    <n v="0"/>
    <n v="0"/>
    <n v="0"/>
    <x v="0"/>
    <x v="3"/>
    <x v="10"/>
  </r>
  <r>
    <x v="34"/>
    <s v="COMFENALCO TOLIMA"/>
    <n v="355"/>
    <x v="77"/>
    <x v="77"/>
    <n v="0"/>
    <n v="0"/>
    <n v="0"/>
    <x v="0"/>
    <x v="3"/>
    <x v="10"/>
  </r>
  <r>
    <x v="34"/>
    <s v="COMFENALCO TOLIMA"/>
    <n v="360"/>
    <x v="78"/>
    <x v="78"/>
    <n v="0"/>
    <n v="0"/>
    <n v="0"/>
    <x v="0"/>
    <x v="3"/>
    <x v="10"/>
  </r>
  <r>
    <x v="34"/>
    <s v="COMFENALCO TOLIMA"/>
    <n v="365"/>
    <x v="79"/>
    <x v="79"/>
    <n v="0"/>
    <n v="0"/>
    <n v="0"/>
    <x v="0"/>
    <x v="3"/>
    <x v="10"/>
  </r>
  <r>
    <x v="34"/>
    <s v="COMFENALCO TOLIMA"/>
    <n v="370"/>
    <x v="80"/>
    <x v="80"/>
    <n v="0"/>
    <n v="0"/>
    <n v="0"/>
    <x v="0"/>
    <x v="3"/>
    <x v="10"/>
  </r>
  <r>
    <x v="34"/>
    <s v="COMFENALCO TOLIMA"/>
    <n v="375"/>
    <x v="81"/>
    <x v="72"/>
    <n v="0"/>
    <n v="0"/>
    <n v="0"/>
    <x v="0"/>
    <x v="3"/>
    <x v="10"/>
  </r>
  <r>
    <x v="34"/>
    <s v="COMFENALCO TOLIMA"/>
    <m/>
    <x v="82"/>
    <x v="81"/>
    <n v="0"/>
    <n v="0"/>
    <n v="0"/>
    <x v="1"/>
    <x v="1"/>
    <x v="1"/>
  </r>
  <r>
    <x v="34"/>
    <s v="COMFENALCO TOLIMA"/>
    <n v="380"/>
    <x v="51"/>
    <x v="82"/>
    <n v="0"/>
    <n v="0"/>
    <n v="0"/>
    <x v="0"/>
    <x v="4"/>
    <x v="11"/>
  </r>
  <r>
    <x v="34"/>
    <s v="COMFENALCO TOLIMA"/>
    <n v="385"/>
    <x v="83"/>
    <x v="83"/>
    <n v="349173.43289999996"/>
    <n v="291561.57426999998"/>
    <n v="277258.49971"/>
    <x v="0"/>
    <x v="4"/>
    <x v="11"/>
  </r>
  <r>
    <x v="34"/>
    <s v="COMFENALCO TOLIMA"/>
    <n v="390"/>
    <x v="84"/>
    <x v="84"/>
    <n v="0"/>
    <n v="0"/>
    <n v="0"/>
    <x v="0"/>
    <x v="4"/>
    <x v="11"/>
  </r>
  <r>
    <x v="34"/>
    <s v="COMFENALCO TOLIMA"/>
    <m/>
    <x v="85"/>
    <x v="85"/>
    <n v="349173.43289999996"/>
    <n v="291561.57426999998"/>
    <n v="277258.49971"/>
    <x v="1"/>
    <x v="1"/>
    <x v="1"/>
  </r>
  <r>
    <x v="34"/>
    <s v="COMFENALCO TOLIMA"/>
    <n v="395"/>
    <x v="86"/>
    <x v="86"/>
    <n v="249120.28737999999"/>
    <n v="254285.79457"/>
    <n v="244821.41068"/>
    <x v="0"/>
    <x v="5"/>
    <x v="12"/>
  </r>
  <r>
    <x v="34"/>
    <s v="COMFENALCO TOLIMA"/>
    <n v="400"/>
    <x v="52"/>
    <x v="87"/>
    <n v="0"/>
    <n v="0"/>
    <n v="0"/>
    <x v="0"/>
    <x v="5"/>
    <x v="12"/>
  </r>
  <r>
    <x v="34"/>
    <s v="COMFENALCO TOLIMA"/>
    <n v="405"/>
    <x v="53"/>
    <x v="52"/>
    <n v="0"/>
    <n v="0"/>
    <n v="0"/>
    <x v="0"/>
    <x v="5"/>
    <x v="12"/>
  </r>
  <r>
    <x v="34"/>
    <s v="COMFENALCO TOLIMA"/>
    <n v="406"/>
    <x v="54"/>
    <x v="53"/>
    <n v="0"/>
    <n v="0"/>
    <n v="0"/>
    <x v="0"/>
    <x v="5"/>
    <x v="12"/>
  </r>
  <r>
    <x v="34"/>
    <s v="COMFENALCO TOLIMA"/>
    <n v="410"/>
    <x v="17"/>
    <x v="88"/>
    <n v="1350939.9250900019"/>
    <n v="1356629.2128600001"/>
    <n v="1473423.26834"/>
    <x v="0"/>
    <x v="5"/>
    <x v="12"/>
  </r>
  <r>
    <x v="34"/>
    <s v="COMFENALCO TOLIMA"/>
    <n v="415"/>
    <x v="35"/>
    <x v="89"/>
    <n v="0"/>
    <n v="0"/>
    <n v="0"/>
    <x v="0"/>
    <x v="5"/>
    <x v="12"/>
  </r>
  <r>
    <x v="34"/>
    <s v="COMFENALCO TOLIMA"/>
    <n v="420"/>
    <x v="87"/>
    <x v="90"/>
    <n v="838947.0560000001"/>
    <n v="1626447.0560000001"/>
    <n v="838947.05599999998"/>
    <x v="0"/>
    <x v="5"/>
    <x v="12"/>
  </r>
  <r>
    <x v="34"/>
    <s v="COMFENALCO TOLIMA"/>
    <n v="425"/>
    <x v="88"/>
    <x v="91"/>
    <n v="-171196.38156000001"/>
    <n v="-166540.34"/>
    <n v="-171821.14086000001"/>
    <x v="0"/>
    <x v="5"/>
    <x v="12"/>
  </r>
  <r>
    <x v="34"/>
    <s v="COMFENALCO TOLIMA"/>
    <m/>
    <x v="89"/>
    <x v="92"/>
    <n v="2267810.8869100022"/>
    <n v="3070821.7234300002"/>
    <n v="2385370.5941599999"/>
    <x v="1"/>
    <x v="1"/>
    <x v="1"/>
  </r>
  <r>
    <x v="34"/>
    <s v="COMFENALCO TOLIMA"/>
    <m/>
    <x v="55"/>
    <x v="93"/>
    <m/>
    <m/>
    <m/>
    <x v="1"/>
    <x v="1"/>
    <x v="1"/>
  </r>
  <r>
    <x v="34"/>
    <s v="COMFENALCO TOLIMA"/>
    <n v="430"/>
    <x v="90"/>
    <x v="94"/>
    <n v="8863.7389999999996"/>
    <n v="0"/>
    <n v="13408.286"/>
    <x v="0"/>
    <x v="6"/>
    <x v="13"/>
  </r>
  <r>
    <x v="34"/>
    <s v="COMFENALCO TOLIMA"/>
    <n v="435"/>
    <x v="91"/>
    <x v="95"/>
    <n v="24697699.48"/>
    <n v="16855743.421"/>
    <n v="24697699.48"/>
    <x v="0"/>
    <x v="6"/>
    <x v="13"/>
  </r>
  <r>
    <x v="34"/>
    <s v="COMFENALCO TOLIMA"/>
    <n v="440"/>
    <x v="92"/>
    <x v="96"/>
    <n v="0"/>
    <n v="0"/>
    <n v="0"/>
    <x v="0"/>
    <x v="6"/>
    <x v="13"/>
  </r>
  <r>
    <x v="34"/>
    <s v="COMFENALCO TOLIMA"/>
    <m/>
    <x v="93"/>
    <x v="97"/>
    <n v="24706563.219000001"/>
    <n v="16855743.421"/>
    <n v="24711107.765999999"/>
    <x v="1"/>
    <x v="1"/>
    <x v="1"/>
  </r>
  <r>
    <x v="34"/>
    <s v="COMFENALCO TOLIMA"/>
    <m/>
    <x v="94"/>
    <x v="98"/>
    <n v="84359350.189720005"/>
    <n v="72343365.348070011"/>
    <n v="86695282.498219997"/>
    <x v="1"/>
    <x v="1"/>
    <x v="1"/>
  </r>
  <r>
    <x v="34"/>
    <s v="COMFENALCO TOLIMA"/>
    <m/>
    <x v="55"/>
    <x v="99"/>
    <m/>
    <m/>
    <m/>
    <x v="1"/>
    <x v="1"/>
    <x v="1"/>
  </r>
  <r>
    <x v="34"/>
    <s v="COMFENALCO TOLIMA"/>
    <m/>
    <x v="55"/>
    <x v="100"/>
    <m/>
    <m/>
    <m/>
    <x v="1"/>
    <x v="1"/>
    <x v="1"/>
  </r>
  <r>
    <x v="34"/>
    <s v="COMFENALCO TOLIMA"/>
    <n v="445"/>
    <x v="95"/>
    <x v="101"/>
    <n v="3105424.5666199997"/>
    <n v="3464206.7468599998"/>
    <n v="17268831.142620001"/>
    <x v="2"/>
    <x v="7"/>
    <x v="14"/>
  </r>
  <r>
    <x v="34"/>
    <s v="COMFENALCO TOLIMA"/>
    <m/>
    <x v="95"/>
    <x v="102"/>
    <n v="3105424.5666199997"/>
    <n v="3464206.7468599998"/>
    <n v="17268831.142620001"/>
    <x v="1"/>
    <x v="1"/>
    <x v="1"/>
  </r>
  <r>
    <x v="35"/>
    <s v="COMFENALCO VALLE"/>
    <n v="5"/>
    <x v="0"/>
    <x v="0"/>
    <n v="198684"/>
    <n v="293098"/>
    <n v="117439"/>
    <x v="0"/>
    <x v="0"/>
    <x v="0"/>
  </r>
  <r>
    <x v="35"/>
    <s v="COMFENALCO VALLE"/>
    <n v="10"/>
    <x v="1"/>
    <x v="1"/>
    <n v="15066366"/>
    <n v="10416076"/>
    <n v="13502411"/>
    <x v="0"/>
    <x v="0"/>
    <x v="0"/>
  </r>
  <r>
    <x v="35"/>
    <s v="COMFENALCO VALLE"/>
    <n v="15"/>
    <x v="2"/>
    <x v="2"/>
    <n v="0"/>
    <n v="0"/>
    <n v="0"/>
    <x v="0"/>
    <x v="0"/>
    <x v="0"/>
  </r>
  <r>
    <x v="35"/>
    <s v="COMFENALCO VALLE"/>
    <n v="20"/>
    <x v="3"/>
    <x v="3"/>
    <n v="0"/>
    <n v="0"/>
    <n v="0"/>
    <x v="0"/>
    <x v="0"/>
    <x v="0"/>
  </r>
  <r>
    <x v="35"/>
    <s v="COMFENALCO VALLE"/>
    <m/>
    <x v="4"/>
    <x v="4"/>
    <n v="15265050"/>
    <n v="10709174"/>
    <n v="13619850"/>
    <x v="1"/>
    <x v="1"/>
    <x v="1"/>
  </r>
  <r>
    <x v="35"/>
    <s v="COMFENALCO VALLE"/>
    <n v="25"/>
    <x v="5"/>
    <x v="5"/>
    <n v="0"/>
    <n v="0"/>
    <n v="0"/>
    <x v="0"/>
    <x v="0"/>
    <x v="2"/>
  </r>
  <r>
    <x v="35"/>
    <s v="COMFENALCO VALLE"/>
    <n v="30"/>
    <x v="6"/>
    <x v="6"/>
    <n v="0"/>
    <n v="0"/>
    <n v="0"/>
    <x v="0"/>
    <x v="0"/>
    <x v="2"/>
  </r>
  <r>
    <x v="35"/>
    <s v="COMFENALCO VALLE"/>
    <n v="35"/>
    <x v="7"/>
    <x v="7"/>
    <n v="0"/>
    <n v="0"/>
    <n v="0"/>
    <x v="0"/>
    <x v="0"/>
    <x v="2"/>
  </r>
  <r>
    <x v="35"/>
    <s v="COMFENALCO VALLE"/>
    <n v="40"/>
    <x v="8"/>
    <x v="8"/>
    <n v="0"/>
    <n v="0"/>
    <n v="0"/>
    <x v="0"/>
    <x v="0"/>
    <x v="2"/>
  </r>
  <r>
    <x v="35"/>
    <s v="COMFENALCO VALLE"/>
    <n v="45"/>
    <x v="9"/>
    <x v="9"/>
    <n v="0"/>
    <n v="2837586"/>
    <n v="0"/>
    <x v="0"/>
    <x v="0"/>
    <x v="2"/>
  </r>
  <r>
    <x v="35"/>
    <s v="COMFENALCO VALLE"/>
    <n v="50"/>
    <x v="10"/>
    <x v="10"/>
    <n v="0"/>
    <n v="0"/>
    <n v="0"/>
    <x v="0"/>
    <x v="0"/>
    <x v="2"/>
  </r>
  <r>
    <x v="35"/>
    <s v="COMFENALCO VALLE"/>
    <n v="55"/>
    <x v="11"/>
    <x v="11"/>
    <n v="0"/>
    <n v="0"/>
    <n v="0"/>
    <x v="0"/>
    <x v="0"/>
    <x v="2"/>
  </r>
  <r>
    <x v="35"/>
    <s v="COMFENALCO VALLE"/>
    <n v="60"/>
    <x v="12"/>
    <x v="12"/>
    <n v="0"/>
    <n v="0"/>
    <n v="0"/>
    <x v="0"/>
    <x v="0"/>
    <x v="2"/>
  </r>
  <r>
    <x v="35"/>
    <s v="COMFENALCO VALLE"/>
    <n v="65"/>
    <x v="13"/>
    <x v="13"/>
    <n v="0"/>
    <n v="2938324"/>
    <n v="0"/>
    <x v="0"/>
    <x v="0"/>
    <x v="2"/>
  </r>
  <r>
    <x v="35"/>
    <s v="COMFENALCO VALLE"/>
    <n v="70"/>
    <x v="14"/>
    <x v="14"/>
    <n v="0"/>
    <n v="0"/>
    <n v="0"/>
    <x v="0"/>
    <x v="0"/>
    <x v="2"/>
  </r>
  <r>
    <x v="35"/>
    <s v="COMFENALCO VALLE"/>
    <n v="75"/>
    <x v="15"/>
    <x v="15"/>
    <n v="0"/>
    <n v="0"/>
    <n v="0"/>
    <x v="0"/>
    <x v="0"/>
    <x v="2"/>
  </r>
  <r>
    <x v="35"/>
    <s v="COMFENALCO VALLE"/>
    <n v="80"/>
    <x v="16"/>
    <x v="16"/>
    <n v="0"/>
    <n v="0"/>
    <n v="0"/>
    <x v="0"/>
    <x v="0"/>
    <x v="2"/>
  </r>
  <r>
    <x v="35"/>
    <s v="COMFENALCO VALLE"/>
    <m/>
    <x v="17"/>
    <x v="17"/>
    <n v="0"/>
    <n v="5775910"/>
    <n v="0"/>
    <x v="1"/>
    <x v="1"/>
    <x v="1"/>
  </r>
  <r>
    <x v="35"/>
    <s v="COMFENALCO VALLE"/>
    <n v="85"/>
    <x v="18"/>
    <x v="18"/>
    <n v="52148364"/>
    <n v="34635013"/>
    <n v="63751118"/>
    <x v="0"/>
    <x v="0"/>
    <x v="3"/>
  </r>
  <r>
    <x v="35"/>
    <s v="COMFENALCO VALLE"/>
    <n v="90"/>
    <x v="19"/>
    <x v="19"/>
    <n v="24616889"/>
    <n v="32081690"/>
    <n v="21714015"/>
    <x v="0"/>
    <x v="0"/>
    <x v="3"/>
  </r>
  <r>
    <x v="35"/>
    <s v="COMFENALCO VALLE"/>
    <n v="95"/>
    <x v="20"/>
    <x v="20"/>
    <n v="28484325"/>
    <n v="30949060"/>
    <n v="26997763"/>
    <x v="0"/>
    <x v="0"/>
    <x v="3"/>
  </r>
  <r>
    <x v="35"/>
    <s v="COMFENALCO VALLE"/>
    <n v="100"/>
    <x v="21"/>
    <x v="21"/>
    <n v="0"/>
    <n v="0"/>
    <n v="0"/>
    <x v="0"/>
    <x v="0"/>
    <x v="3"/>
  </r>
  <r>
    <x v="35"/>
    <s v="COMFENALCO VALLE"/>
    <n v="105"/>
    <x v="22"/>
    <x v="22"/>
    <n v="0"/>
    <n v="0"/>
    <n v="0"/>
    <x v="0"/>
    <x v="0"/>
    <x v="3"/>
  </r>
  <r>
    <x v="35"/>
    <s v="COMFENALCO VALLE"/>
    <n v="110"/>
    <x v="23"/>
    <x v="23"/>
    <n v="1969429"/>
    <n v="2128235"/>
    <n v="1514776"/>
    <x v="0"/>
    <x v="0"/>
    <x v="3"/>
  </r>
  <r>
    <x v="35"/>
    <s v="COMFENALCO VALLE"/>
    <n v="115"/>
    <x v="24"/>
    <x v="24"/>
    <n v="139230"/>
    <n v="203174"/>
    <n v="4230"/>
    <x v="0"/>
    <x v="0"/>
    <x v="3"/>
  </r>
  <r>
    <x v="35"/>
    <s v="COMFENALCO VALLE"/>
    <n v="120"/>
    <x v="25"/>
    <x v="25"/>
    <n v="0"/>
    <n v="0"/>
    <n v="0"/>
    <x v="0"/>
    <x v="0"/>
    <x v="3"/>
  </r>
  <r>
    <x v="35"/>
    <s v="COMFENALCO VALLE"/>
    <n v="125"/>
    <x v="26"/>
    <x v="26"/>
    <n v="310174"/>
    <n v="310173"/>
    <n v="2101675"/>
    <x v="0"/>
    <x v="0"/>
    <x v="3"/>
  </r>
  <r>
    <x v="35"/>
    <s v="COMFENALCO VALLE"/>
    <n v="130"/>
    <x v="27"/>
    <x v="27"/>
    <n v="0"/>
    <n v="0"/>
    <n v="0"/>
    <x v="0"/>
    <x v="0"/>
    <x v="3"/>
  </r>
  <r>
    <x v="35"/>
    <s v="COMFENALCO VALLE"/>
    <n v="135"/>
    <x v="28"/>
    <x v="28"/>
    <n v="767582"/>
    <n v="826532"/>
    <n v="807620"/>
    <x v="0"/>
    <x v="0"/>
    <x v="3"/>
  </r>
  <r>
    <x v="35"/>
    <s v="COMFENALCO VALLE"/>
    <n v="140"/>
    <x v="29"/>
    <x v="29"/>
    <n v="0"/>
    <n v="0"/>
    <n v="0"/>
    <x v="0"/>
    <x v="0"/>
    <x v="3"/>
  </r>
  <r>
    <x v="35"/>
    <s v="COMFENALCO VALLE"/>
    <n v="145"/>
    <x v="30"/>
    <x v="30"/>
    <n v="571458"/>
    <n v="517265"/>
    <n v="956563"/>
    <x v="0"/>
    <x v="0"/>
    <x v="3"/>
  </r>
  <r>
    <x v="35"/>
    <s v="COMFENALCO VALLE"/>
    <n v="150"/>
    <x v="31"/>
    <x v="31"/>
    <n v="180908"/>
    <n v="195210"/>
    <n v="11643"/>
    <x v="0"/>
    <x v="0"/>
    <x v="3"/>
  </r>
  <r>
    <x v="35"/>
    <s v="COMFENALCO VALLE"/>
    <n v="155"/>
    <x v="32"/>
    <x v="32"/>
    <n v="4256767"/>
    <n v="4194907"/>
    <n v="5005234"/>
    <x v="0"/>
    <x v="0"/>
    <x v="3"/>
  </r>
  <r>
    <x v="35"/>
    <s v="COMFENALCO VALLE"/>
    <n v="160"/>
    <x v="33"/>
    <x v="33"/>
    <n v="163499"/>
    <n v="165624"/>
    <n v="130569"/>
    <x v="0"/>
    <x v="0"/>
    <x v="3"/>
  </r>
  <r>
    <x v="35"/>
    <s v="COMFENALCO VALLE"/>
    <n v="165"/>
    <x v="34"/>
    <x v="34"/>
    <n v="-25913374"/>
    <n v="-27928754"/>
    <n v="-24945851"/>
    <x v="0"/>
    <x v="0"/>
    <x v="3"/>
  </r>
  <r>
    <x v="35"/>
    <s v="COMFENALCO VALLE"/>
    <m/>
    <x v="35"/>
    <x v="35"/>
    <n v="87695251"/>
    <n v="78278129"/>
    <n v="98049355"/>
    <x v="1"/>
    <x v="1"/>
    <x v="1"/>
  </r>
  <r>
    <x v="35"/>
    <s v="COMFENALCO VALLE"/>
    <n v="170"/>
    <x v="36"/>
    <x v="36"/>
    <n v="0"/>
    <n v="0"/>
    <n v="0"/>
    <x v="0"/>
    <x v="0"/>
    <x v="4"/>
  </r>
  <r>
    <x v="35"/>
    <s v="COMFENALCO VALLE"/>
    <n v="175"/>
    <x v="37"/>
    <x v="37"/>
    <n v="0"/>
    <n v="0"/>
    <n v="0"/>
    <x v="0"/>
    <x v="0"/>
    <x v="4"/>
  </r>
  <r>
    <x v="35"/>
    <s v="COMFENALCO VALLE"/>
    <n v="180"/>
    <x v="38"/>
    <x v="38"/>
    <n v="85490823"/>
    <n v="78694647"/>
    <n v="94859301"/>
    <x v="0"/>
    <x v="0"/>
    <x v="4"/>
  </r>
  <r>
    <x v="35"/>
    <s v="COMFENALCO VALLE"/>
    <n v="185"/>
    <x v="39"/>
    <x v="39"/>
    <n v="0"/>
    <n v="0"/>
    <n v="0"/>
    <x v="0"/>
    <x v="0"/>
    <x v="4"/>
  </r>
  <r>
    <x v="35"/>
    <s v="COMFENALCO VALLE"/>
    <n v="190"/>
    <x v="40"/>
    <x v="40"/>
    <n v="0"/>
    <n v="0"/>
    <n v="0"/>
    <x v="0"/>
    <x v="0"/>
    <x v="4"/>
  </r>
  <r>
    <x v="35"/>
    <s v="COMFENALCO VALLE"/>
    <n v="195"/>
    <x v="41"/>
    <x v="41"/>
    <n v="153166"/>
    <n v="144855"/>
    <n v="263943"/>
    <x v="0"/>
    <x v="0"/>
    <x v="4"/>
  </r>
  <r>
    <x v="35"/>
    <s v="COMFENALCO VALLE"/>
    <n v="200"/>
    <x v="42"/>
    <x v="42"/>
    <n v="0"/>
    <n v="0"/>
    <n v="0"/>
    <x v="0"/>
    <x v="0"/>
    <x v="4"/>
  </r>
  <r>
    <x v="35"/>
    <s v="COMFENALCO VALLE"/>
    <n v="205"/>
    <x v="43"/>
    <x v="43"/>
    <n v="0"/>
    <n v="0"/>
    <n v="0"/>
    <x v="0"/>
    <x v="0"/>
    <x v="4"/>
  </r>
  <r>
    <x v="35"/>
    <s v="COMFENALCO VALLE"/>
    <n v="210"/>
    <x v="44"/>
    <x v="44"/>
    <n v="0"/>
    <n v="0"/>
    <n v="0"/>
    <x v="0"/>
    <x v="0"/>
    <x v="4"/>
  </r>
  <r>
    <x v="35"/>
    <s v="COMFENALCO VALLE"/>
    <n v="215"/>
    <x v="45"/>
    <x v="45"/>
    <n v="0"/>
    <n v="0"/>
    <n v="81577"/>
    <x v="0"/>
    <x v="0"/>
    <x v="4"/>
  </r>
  <r>
    <x v="35"/>
    <s v="COMFENALCO VALLE"/>
    <n v="220"/>
    <x v="46"/>
    <x v="46"/>
    <n v="0"/>
    <n v="0"/>
    <n v="0"/>
    <x v="0"/>
    <x v="0"/>
    <x v="4"/>
  </r>
  <r>
    <x v="35"/>
    <s v="COMFENALCO VALLE"/>
    <n v="225"/>
    <x v="47"/>
    <x v="47"/>
    <n v="446033"/>
    <n v="0"/>
    <n v="0"/>
    <x v="0"/>
    <x v="0"/>
    <x v="4"/>
  </r>
  <r>
    <x v="35"/>
    <s v="COMFENALCO VALLE"/>
    <n v="230"/>
    <x v="48"/>
    <x v="48"/>
    <n v="42588"/>
    <n v="0"/>
    <n v="0"/>
    <x v="0"/>
    <x v="0"/>
    <x v="4"/>
  </r>
  <r>
    <x v="35"/>
    <s v="COMFENALCO VALLE"/>
    <n v="235"/>
    <x v="49"/>
    <x v="16"/>
    <n v="-18808"/>
    <n v="-18471"/>
    <n v="-17651"/>
    <x v="0"/>
    <x v="0"/>
    <x v="4"/>
  </r>
  <r>
    <x v="35"/>
    <s v="COMFENALCO VALLE"/>
    <m/>
    <x v="50"/>
    <x v="49"/>
    <n v="86113802"/>
    <n v="78821031"/>
    <n v="95187170"/>
    <x v="1"/>
    <x v="1"/>
    <x v="1"/>
  </r>
  <r>
    <x v="35"/>
    <s v="COMFENALCO VALLE"/>
    <n v="240"/>
    <x v="51"/>
    <x v="50"/>
    <n v="668920"/>
    <n v="1058265"/>
    <n v="393642"/>
    <x v="0"/>
    <x v="0"/>
    <x v="5"/>
  </r>
  <r>
    <x v="35"/>
    <s v="COMFENALCO VALLE"/>
    <n v="245"/>
    <x v="52"/>
    <x v="51"/>
    <n v="0"/>
    <n v="0"/>
    <n v="0"/>
    <x v="0"/>
    <x v="0"/>
    <x v="6"/>
  </r>
  <r>
    <x v="35"/>
    <s v="COMFENALCO VALLE"/>
    <n v="250"/>
    <x v="53"/>
    <x v="52"/>
    <n v="0"/>
    <n v="0"/>
    <n v="0"/>
    <x v="0"/>
    <x v="0"/>
    <x v="6"/>
  </r>
  <r>
    <x v="35"/>
    <s v="COMFENALCO VALLE"/>
    <n v="251"/>
    <x v="54"/>
    <x v="53"/>
    <n v="0"/>
    <n v="0"/>
    <n v="0"/>
    <x v="0"/>
    <x v="0"/>
    <x v="7"/>
  </r>
  <r>
    <x v="35"/>
    <s v="COMFENALCO VALLE"/>
    <m/>
    <x v="55"/>
    <x v="54"/>
    <n v="189743023"/>
    <n v="174642509"/>
    <n v="207250017"/>
    <x v="1"/>
    <x v="1"/>
    <x v="1"/>
  </r>
  <r>
    <x v="35"/>
    <s v="COMFENALCO VALLE"/>
    <m/>
    <x v="55"/>
    <x v="55"/>
    <m/>
    <m/>
    <m/>
    <x v="1"/>
    <x v="1"/>
    <x v="1"/>
  </r>
  <r>
    <x v="35"/>
    <s v="COMFENALCO VALLE"/>
    <m/>
    <x v="55"/>
    <x v="56"/>
    <m/>
    <m/>
    <m/>
    <x v="1"/>
    <x v="1"/>
    <x v="1"/>
  </r>
  <r>
    <x v="35"/>
    <s v="COMFENALCO VALLE"/>
    <n v="255"/>
    <x v="56"/>
    <x v="44"/>
    <n v="25658797"/>
    <n v="23793922"/>
    <n v="28059401"/>
    <x v="0"/>
    <x v="2"/>
    <x v="8"/>
  </r>
  <r>
    <x v="35"/>
    <s v="COMFENALCO VALLE"/>
    <n v="260"/>
    <x v="57"/>
    <x v="57"/>
    <n v="1042051"/>
    <n v="1042051"/>
    <n v="0"/>
    <x v="0"/>
    <x v="2"/>
    <x v="8"/>
  </r>
  <r>
    <x v="35"/>
    <s v="COMFENALCO VALLE"/>
    <n v="265"/>
    <x v="58"/>
    <x v="58"/>
    <n v="0"/>
    <n v="0"/>
    <n v="0"/>
    <x v="0"/>
    <x v="2"/>
    <x v="8"/>
  </r>
  <r>
    <x v="35"/>
    <s v="COMFENALCO VALLE"/>
    <m/>
    <x v="55"/>
    <x v="59"/>
    <n v="26700848"/>
    <n v="24835973"/>
    <n v="28059401"/>
    <x v="1"/>
    <x v="1"/>
    <x v="1"/>
  </r>
  <r>
    <x v="35"/>
    <s v="COMFENALCO VALLE"/>
    <n v="270"/>
    <x v="59"/>
    <x v="60"/>
    <n v="84558084"/>
    <n v="101775619"/>
    <n v="84179285"/>
    <x v="0"/>
    <x v="2"/>
    <x v="9"/>
  </r>
  <r>
    <x v="35"/>
    <s v="COMFENALCO VALLE"/>
    <n v="275"/>
    <x v="60"/>
    <x v="61"/>
    <n v="6229154"/>
    <n v="12471527"/>
    <n v="6278341"/>
    <x v="0"/>
    <x v="2"/>
    <x v="9"/>
  </r>
  <r>
    <x v="35"/>
    <s v="COMFENALCO VALLE"/>
    <n v="280"/>
    <x v="61"/>
    <x v="62"/>
    <n v="12049599"/>
    <n v="12963785"/>
    <n v="10545948"/>
    <x v="0"/>
    <x v="2"/>
    <x v="9"/>
  </r>
  <r>
    <x v="35"/>
    <s v="COMFENALCO VALLE"/>
    <n v="285"/>
    <x v="62"/>
    <x v="63"/>
    <n v="13905777"/>
    <n v="18656691"/>
    <n v="7916800"/>
    <x v="0"/>
    <x v="2"/>
    <x v="9"/>
  </r>
  <r>
    <x v="35"/>
    <s v="COMFENALCO VALLE"/>
    <n v="290"/>
    <x v="63"/>
    <x v="64"/>
    <n v="1296789"/>
    <n v="1346809"/>
    <n v="0"/>
    <x v="0"/>
    <x v="2"/>
    <x v="9"/>
  </r>
  <r>
    <x v="35"/>
    <s v="COMFENALCO VALLE"/>
    <n v="295"/>
    <x v="64"/>
    <x v="65"/>
    <n v="0"/>
    <n v="0"/>
    <n v="0"/>
    <x v="0"/>
    <x v="2"/>
    <x v="9"/>
  </r>
  <r>
    <x v="35"/>
    <s v="COMFENALCO VALLE"/>
    <n v="300"/>
    <x v="65"/>
    <x v="66"/>
    <n v="1625618"/>
    <n v="1901431"/>
    <n v="1397351"/>
    <x v="0"/>
    <x v="2"/>
    <x v="9"/>
  </r>
  <r>
    <x v="35"/>
    <s v="COMFENALCO VALLE"/>
    <n v="305"/>
    <x v="66"/>
    <x v="67"/>
    <n v="0"/>
    <n v="0"/>
    <n v="0"/>
    <x v="0"/>
    <x v="2"/>
    <x v="9"/>
  </r>
  <r>
    <x v="35"/>
    <s v="COMFENALCO VALLE"/>
    <n v="310"/>
    <x v="67"/>
    <x v="68"/>
    <n v="0"/>
    <n v="0"/>
    <n v="0"/>
    <x v="0"/>
    <x v="2"/>
    <x v="9"/>
  </r>
  <r>
    <x v="35"/>
    <s v="COMFENALCO VALLE"/>
    <n v="315"/>
    <x v="68"/>
    <x v="69"/>
    <n v="0"/>
    <n v="0"/>
    <n v="0"/>
    <x v="0"/>
    <x v="2"/>
    <x v="9"/>
  </r>
  <r>
    <x v="35"/>
    <s v="COMFENALCO VALLE"/>
    <n v="320"/>
    <x v="69"/>
    <x v="43"/>
    <n v="0"/>
    <n v="0"/>
    <n v="0"/>
    <x v="0"/>
    <x v="2"/>
    <x v="9"/>
  </r>
  <r>
    <x v="35"/>
    <s v="COMFENALCO VALLE"/>
    <n v="325"/>
    <x v="70"/>
    <x v="70"/>
    <n v="0"/>
    <n v="0"/>
    <n v="0"/>
    <x v="0"/>
    <x v="2"/>
    <x v="9"/>
  </r>
  <r>
    <x v="35"/>
    <s v="COMFENALCO VALLE"/>
    <n v="330"/>
    <x v="71"/>
    <x v="71"/>
    <n v="-55643633"/>
    <n v="-61203328"/>
    <n v="-49405345"/>
    <x v="0"/>
    <x v="2"/>
    <x v="9"/>
  </r>
  <r>
    <x v="35"/>
    <s v="COMFENALCO VALLE"/>
    <n v="335"/>
    <x v="72"/>
    <x v="72"/>
    <n v="0"/>
    <n v="0"/>
    <n v="0"/>
    <x v="0"/>
    <x v="2"/>
    <x v="9"/>
  </r>
  <r>
    <x v="35"/>
    <s v="COMFENALCO VALLE"/>
    <n v="340"/>
    <x v="73"/>
    <x v="16"/>
    <n v="0"/>
    <n v="0"/>
    <n v="0"/>
    <x v="0"/>
    <x v="2"/>
    <x v="9"/>
  </r>
  <r>
    <x v="35"/>
    <s v="COMFENALCO VALLE"/>
    <m/>
    <x v="55"/>
    <x v="73"/>
    <n v="64021388"/>
    <n v="87912534"/>
    <n v="60912380"/>
    <x v="1"/>
    <x v="1"/>
    <x v="1"/>
  </r>
  <r>
    <x v="35"/>
    <s v="COMFENALCO VALLE"/>
    <m/>
    <x v="74"/>
    <x v="74"/>
    <n v="90722236"/>
    <n v="112748507"/>
    <n v="88971781"/>
    <x v="1"/>
    <x v="1"/>
    <x v="1"/>
  </r>
  <r>
    <x v="35"/>
    <s v="COMFENALCO VALLE"/>
    <n v="345"/>
    <x v="75"/>
    <x v="75"/>
    <n v="0"/>
    <n v="0"/>
    <n v="0"/>
    <x v="0"/>
    <x v="3"/>
    <x v="10"/>
  </r>
  <r>
    <x v="35"/>
    <s v="COMFENALCO VALLE"/>
    <n v="350"/>
    <x v="76"/>
    <x v="76"/>
    <n v="0"/>
    <n v="0"/>
    <n v="0"/>
    <x v="0"/>
    <x v="3"/>
    <x v="10"/>
  </r>
  <r>
    <x v="35"/>
    <s v="COMFENALCO VALLE"/>
    <n v="355"/>
    <x v="77"/>
    <x v="77"/>
    <n v="0"/>
    <n v="0"/>
    <n v="0"/>
    <x v="0"/>
    <x v="3"/>
    <x v="10"/>
  </r>
  <r>
    <x v="35"/>
    <s v="COMFENALCO VALLE"/>
    <n v="360"/>
    <x v="78"/>
    <x v="78"/>
    <n v="0"/>
    <n v="0"/>
    <n v="0"/>
    <x v="0"/>
    <x v="3"/>
    <x v="10"/>
  </r>
  <r>
    <x v="35"/>
    <s v="COMFENALCO VALLE"/>
    <n v="365"/>
    <x v="79"/>
    <x v="79"/>
    <n v="0"/>
    <n v="0"/>
    <n v="0"/>
    <x v="0"/>
    <x v="3"/>
    <x v="10"/>
  </r>
  <r>
    <x v="35"/>
    <s v="COMFENALCO VALLE"/>
    <n v="370"/>
    <x v="80"/>
    <x v="80"/>
    <n v="0"/>
    <n v="0"/>
    <n v="0"/>
    <x v="0"/>
    <x v="3"/>
    <x v="10"/>
  </r>
  <r>
    <x v="35"/>
    <s v="COMFENALCO VALLE"/>
    <n v="375"/>
    <x v="81"/>
    <x v="72"/>
    <n v="0"/>
    <n v="0"/>
    <n v="0"/>
    <x v="0"/>
    <x v="3"/>
    <x v="10"/>
  </r>
  <r>
    <x v="35"/>
    <s v="COMFENALCO VALLE"/>
    <m/>
    <x v="82"/>
    <x v="81"/>
    <n v="0"/>
    <n v="0"/>
    <n v="0"/>
    <x v="1"/>
    <x v="1"/>
    <x v="1"/>
  </r>
  <r>
    <x v="35"/>
    <s v="COMFENALCO VALLE"/>
    <n v="380"/>
    <x v="51"/>
    <x v="82"/>
    <n v="0"/>
    <n v="0"/>
    <n v="0"/>
    <x v="0"/>
    <x v="4"/>
    <x v="11"/>
  </r>
  <r>
    <x v="35"/>
    <s v="COMFENALCO VALLE"/>
    <n v="385"/>
    <x v="83"/>
    <x v="83"/>
    <n v="6208379"/>
    <n v="8378609"/>
    <n v="4065524"/>
    <x v="0"/>
    <x v="4"/>
    <x v="11"/>
  </r>
  <r>
    <x v="35"/>
    <s v="COMFENALCO VALLE"/>
    <n v="390"/>
    <x v="84"/>
    <x v="84"/>
    <n v="0"/>
    <n v="0"/>
    <n v="0"/>
    <x v="0"/>
    <x v="4"/>
    <x v="11"/>
  </r>
  <r>
    <x v="35"/>
    <s v="COMFENALCO VALLE"/>
    <m/>
    <x v="85"/>
    <x v="85"/>
    <n v="6208379"/>
    <n v="8378609"/>
    <n v="4065524"/>
    <x v="1"/>
    <x v="1"/>
    <x v="1"/>
  </r>
  <r>
    <x v="35"/>
    <s v="COMFENALCO VALLE"/>
    <n v="395"/>
    <x v="86"/>
    <x v="86"/>
    <n v="740003"/>
    <n v="621443"/>
    <n v="855319"/>
    <x v="0"/>
    <x v="5"/>
    <x v="12"/>
  </r>
  <r>
    <x v="35"/>
    <s v="COMFENALCO VALLE"/>
    <n v="400"/>
    <x v="52"/>
    <x v="87"/>
    <n v="21276728"/>
    <n v="11405766"/>
    <n v="25112725"/>
    <x v="0"/>
    <x v="5"/>
    <x v="12"/>
  </r>
  <r>
    <x v="35"/>
    <s v="COMFENALCO VALLE"/>
    <n v="405"/>
    <x v="53"/>
    <x v="52"/>
    <n v="0"/>
    <n v="0"/>
    <n v="0"/>
    <x v="0"/>
    <x v="5"/>
    <x v="12"/>
  </r>
  <r>
    <x v="35"/>
    <s v="COMFENALCO VALLE"/>
    <n v="406"/>
    <x v="54"/>
    <x v="53"/>
    <n v="0"/>
    <n v="0"/>
    <n v="0"/>
    <x v="0"/>
    <x v="5"/>
    <x v="12"/>
  </r>
  <r>
    <x v="35"/>
    <s v="COMFENALCO VALLE"/>
    <n v="410"/>
    <x v="17"/>
    <x v="88"/>
    <n v="39441463"/>
    <n v="26906436"/>
    <n v="43493366"/>
    <x v="0"/>
    <x v="5"/>
    <x v="12"/>
  </r>
  <r>
    <x v="35"/>
    <s v="COMFENALCO VALLE"/>
    <n v="415"/>
    <x v="35"/>
    <x v="89"/>
    <n v="0"/>
    <n v="0"/>
    <n v="0"/>
    <x v="0"/>
    <x v="5"/>
    <x v="12"/>
  </r>
  <r>
    <x v="35"/>
    <s v="COMFENALCO VALLE"/>
    <n v="420"/>
    <x v="87"/>
    <x v="90"/>
    <n v="135302"/>
    <n v="88321"/>
    <n v="124249"/>
    <x v="0"/>
    <x v="5"/>
    <x v="12"/>
  </r>
  <r>
    <x v="35"/>
    <s v="COMFENALCO VALLE"/>
    <n v="425"/>
    <x v="88"/>
    <x v="91"/>
    <n v="0"/>
    <n v="0"/>
    <n v="0"/>
    <x v="0"/>
    <x v="5"/>
    <x v="12"/>
  </r>
  <r>
    <x v="35"/>
    <s v="COMFENALCO VALLE"/>
    <m/>
    <x v="89"/>
    <x v="92"/>
    <n v="61593496"/>
    <n v="39021966"/>
    <n v="69585659"/>
    <x v="1"/>
    <x v="1"/>
    <x v="1"/>
  </r>
  <r>
    <x v="35"/>
    <s v="COMFENALCO VALLE"/>
    <m/>
    <x v="55"/>
    <x v="93"/>
    <m/>
    <m/>
    <m/>
    <x v="1"/>
    <x v="1"/>
    <x v="1"/>
  </r>
  <r>
    <x v="35"/>
    <s v="COMFENALCO VALLE"/>
    <n v="430"/>
    <x v="90"/>
    <x v="94"/>
    <n v="-1719637"/>
    <n v="-3163252"/>
    <n v="732723"/>
    <x v="0"/>
    <x v="6"/>
    <x v="13"/>
  </r>
  <r>
    <x v="35"/>
    <s v="COMFENALCO VALLE"/>
    <n v="435"/>
    <x v="91"/>
    <x v="95"/>
    <n v="61092626"/>
    <n v="67932086"/>
    <n v="59535215"/>
    <x v="0"/>
    <x v="6"/>
    <x v="13"/>
  </r>
  <r>
    <x v="35"/>
    <s v="COMFENALCO VALLE"/>
    <n v="440"/>
    <x v="92"/>
    <x v="96"/>
    <n v="0"/>
    <n v="0"/>
    <n v="0"/>
    <x v="0"/>
    <x v="6"/>
    <x v="13"/>
  </r>
  <r>
    <x v="35"/>
    <s v="COMFENALCO VALLE"/>
    <m/>
    <x v="93"/>
    <x v="97"/>
    <n v="59372989"/>
    <n v="64768834"/>
    <n v="60267938"/>
    <x v="1"/>
    <x v="1"/>
    <x v="1"/>
  </r>
  <r>
    <x v="35"/>
    <s v="COMFENALCO VALLE"/>
    <m/>
    <x v="94"/>
    <x v="98"/>
    <n v="407640123"/>
    <n v="399560425"/>
    <n v="430140919"/>
    <x v="1"/>
    <x v="1"/>
    <x v="1"/>
  </r>
  <r>
    <x v="35"/>
    <s v="COMFENALCO VALLE"/>
    <m/>
    <x v="55"/>
    <x v="99"/>
    <m/>
    <m/>
    <m/>
    <x v="1"/>
    <x v="1"/>
    <x v="1"/>
  </r>
  <r>
    <x v="35"/>
    <s v="COMFENALCO VALLE"/>
    <m/>
    <x v="55"/>
    <x v="100"/>
    <m/>
    <m/>
    <m/>
    <x v="1"/>
    <x v="1"/>
    <x v="1"/>
  </r>
  <r>
    <x v="35"/>
    <s v="COMFENALCO VALLE"/>
    <n v="445"/>
    <x v="95"/>
    <x v="101"/>
    <n v="22933673"/>
    <n v="18649313"/>
    <n v="24056195"/>
    <x v="2"/>
    <x v="7"/>
    <x v="14"/>
  </r>
  <r>
    <x v="35"/>
    <s v="COMFENALCO VALLE"/>
    <m/>
    <x v="95"/>
    <x v="102"/>
    <n v="22933673"/>
    <n v="18649313"/>
    <n v="24056195"/>
    <x v="1"/>
    <x v="1"/>
    <x v="1"/>
  </r>
  <r>
    <x v="36"/>
    <s v="COMFANDI CALI"/>
    <n v="5"/>
    <x v="0"/>
    <x v="0"/>
    <n v="8646635"/>
    <n v="8002664"/>
    <n v="5591545"/>
    <x v="0"/>
    <x v="0"/>
    <x v="0"/>
  </r>
  <r>
    <x v="36"/>
    <s v="COMFANDI CALI"/>
    <n v="10"/>
    <x v="1"/>
    <x v="1"/>
    <n v="1472558"/>
    <n v="4756495"/>
    <n v="2175037"/>
    <x v="0"/>
    <x v="0"/>
    <x v="0"/>
  </r>
  <r>
    <x v="36"/>
    <s v="COMFANDI CALI"/>
    <n v="15"/>
    <x v="2"/>
    <x v="2"/>
    <n v="0"/>
    <n v="0"/>
    <n v="0"/>
    <x v="0"/>
    <x v="0"/>
    <x v="0"/>
  </r>
  <r>
    <x v="36"/>
    <s v="COMFANDI CALI"/>
    <n v="20"/>
    <x v="3"/>
    <x v="3"/>
    <n v="10767033"/>
    <n v="16416559"/>
    <n v="14104664"/>
    <x v="0"/>
    <x v="0"/>
    <x v="0"/>
  </r>
  <r>
    <x v="36"/>
    <s v="COMFANDI CALI"/>
    <m/>
    <x v="4"/>
    <x v="4"/>
    <n v="20886226"/>
    <n v="29175718"/>
    <n v="21871246"/>
    <x v="1"/>
    <x v="1"/>
    <x v="1"/>
  </r>
  <r>
    <x v="36"/>
    <s v="COMFANDI CALI"/>
    <n v="25"/>
    <x v="5"/>
    <x v="5"/>
    <n v="0"/>
    <n v="0"/>
    <n v="0"/>
    <x v="0"/>
    <x v="0"/>
    <x v="2"/>
  </r>
  <r>
    <x v="36"/>
    <s v="COMFANDI CALI"/>
    <n v="30"/>
    <x v="6"/>
    <x v="6"/>
    <n v="0"/>
    <n v="0"/>
    <n v="0"/>
    <x v="0"/>
    <x v="0"/>
    <x v="2"/>
  </r>
  <r>
    <x v="36"/>
    <s v="COMFANDI CALI"/>
    <n v="35"/>
    <x v="7"/>
    <x v="7"/>
    <n v="0"/>
    <n v="0"/>
    <n v="0"/>
    <x v="0"/>
    <x v="0"/>
    <x v="2"/>
  </r>
  <r>
    <x v="36"/>
    <s v="COMFANDI CALI"/>
    <n v="40"/>
    <x v="8"/>
    <x v="8"/>
    <n v="0"/>
    <n v="2947500"/>
    <n v="0"/>
    <x v="0"/>
    <x v="0"/>
    <x v="2"/>
  </r>
  <r>
    <x v="36"/>
    <s v="COMFANDI CALI"/>
    <n v="45"/>
    <x v="9"/>
    <x v="9"/>
    <n v="0"/>
    <n v="0"/>
    <n v="0"/>
    <x v="0"/>
    <x v="0"/>
    <x v="2"/>
  </r>
  <r>
    <x v="36"/>
    <s v="COMFANDI CALI"/>
    <n v="50"/>
    <x v="10"/>
    <x v="10"/>
    <n v="0"/>
    <n v="0"/>
    <n v="0"/>
    <x v="0"/>
    <x v="0"/>
    <x v="2"/>
  </r>
  <r>
    <x v="36"/>
    <s v="COMFANDI CALI"/>
    <n v="55"/>
    <x v="11"/>
    <x v="11"/>
    <n v="2867712"/>
    <n v="4527869"/>
    <n v="1019526"/>
    <x v="0"/>
    <x v="0"/>
    <x v="2"/>
  </r>
  <r>
    <x v="36"/>
    <s v="COMFANDI CALI"/>
    <n v="60"/>
    <x v="12"/>
    <x v="12"/>
    <n v="0"/>
    <n v="41404"/>
    <n v="0"/>
    <x v="0"/>
    <x v="0"/>
    <x v="2"/>
  </r>
  <r>
    <x v="36"/>
    <s v="COMFANDI CALI"/>
    <n v="65"/>
    <x v="13"/>
    <x v="13"/>
    <n v="1842235"/>
    <n v="1842235"/>
    <n v="2077953"/>
    <x v="0"/>
    <x v="0"/>
    <x v="2"/>
  </r>
  <r>
    <x v="36"/>
    <s v="COMFANDI CALI"/>
    <n v="70"/>
    <x v="14"/>
    <x v="14"/>
    <n v="7001884"/>
    <n v="5444166"/>
    <n v="7806310"/>
    <x v="0"/>
    <x v="0"/>
    <x v="2"/>
  </r>
  <r>
    <x v="36"/>
    <s v="COMFANDI CALI"/>
    <n v="75"/>
    <x v="15"/>
    <x v="15"/>
    <n v="0"/>
    <n v="0"/>
    <n v="0"/>
    <x v="0"/>
    <x v="0"/>
    <x v="2"/>
  </r>
  <r>
    <x v="36"/>
    <s v="COMFANDI CALI"/>
    <n v="80"/>
    <x v="16"/>
    <x v="16"/>
    <n v="0"/>
    <n v="0"/>
    <n v="0"/>
    <x v="0"/>
    <x v="0"/>
    <x v="2"/>
  </r>
  <r>
    <x v="36"/>
    <s v="COMFANDI CALI"/>
    <m/>
    <x v="17"/>
    <x v="17"/>
    <n v="11711831"/>
    <n v="14803174"/>
    <n v="10903789"/>
    <x v="1"/>
    <x v="1"/>
    <x v="1"/>
  </r>
  <r>
    <x v="36"/>
    <s v="COMFANDI CALI"/>
    <n v="85"/>
    <x v="18"/>
    <x v="18"/>
    <n v="51040011"/>
    <n v="43794592"/>
    <n v="58051128"/>
    <x v="0"/>
    <x v="0"/>
    <x v="3"/>
  </r>
  <r>
    <x v="36"/>
    <s v="COMFANDI CALI"/>
    <n v="90"/>
    <x v="19"/>
    <x v="19"/>
    <n v="30814656"/>
    <n v="29993813"/>
    <n v="33194797"/>
    <x v="0"/>
    <x v="0"/>
    <x v="3"/>
  </r>
  <r>
    <x v="36"/>
    <s v="COMFANDI CALI"/>
    <n v="95"/>
    <x v="20"/>
    <x v="20"/>
    <n v="3576047"/>
    <n v="3395911"/>
    <n v="4774748"/>
    <x v="0"/>
    <x v="0"/>
    <x v="3"/>
  </r>
  <r>
    <x v="36"/>
    <s v="COMFANDI CALI"/>
    <n v="100"/>
    <x v="21"/>
    <x v="21"/>
    <n v="672128"/>
    <n v="1896120"/>
    <n v="499791"/>
    <x v="0"/>
    <x v="0"/>
    <x v="3"/>
  </r>
  <r>
    <x v="36"/>
    <s v="COMFANDI CALI"/>
    <n v="105"/>
    <x v="22"/>
    <x v="22"/>
    <n v="0"/>
    <n v="0"/>
    <n v="0"/>
    <x v="0"/>
    <x v="0"/>
    <x v="3"/>
  </r>
  <r>
    <x v="36"/>
    <s v="COMFANDI CALI"/>
    <n v="110"/>
    <x v="23"/>
    <x v="23"/>
    <n v="1381186"/>
    <n v="2088652"/>
    <n v="1126720"/>
    <x v="0"/>
    <x v="0"/>
    <x v="3"/>
  </r>
  <r>
    <x v="36"/>
    <s v="COMFANDI CALI"/>
    <n v="115"/>
    <x v="24"/>
    <x v="24"/>
    <n v="1000"/>
    <n v="1000"/>
    <n v="0"/>
    <x v="0"/>
    <x v="0"/>
    <x v="3"/>
  </r>
  <r>
    <x v="36"/>
    <s v="COMFANDI CALI"/>
    <n v="120"/>
    <x v="25"/>
    <x v="25"/>
    <n v="0"/>
    <n v="0"/>
    <n v="0"/>
    <x v="0"/>
    <x v="0"/>
    <x v="3"/>
  </r>
  <r>
    <x v="36"/>
    <s v="COMFANDI CALI"/>
    <n v="125"/>
    <x v="26"/>
    <x v="26"/>
    <n v="228292"/>
    <n v="124754"/>
    <n v="138546"/>
    <x v="0"/>
    <x v="0"/>
    <x v="3"/>
  </r>
  <r>
    <x v="36"/>
    <s v="COMFANDI CALI"/>
    <n v="130"/>
    <x v="27"/>
    <x v="27"/>
    <n v="0"/>
    <n v="0"/>
    <n v="0"/>
    <x v="0"/>
    <x v="0"/>
    <x v="3"/>
  </r>
  <r>
    <x v="36"/>
    <s v="COMFANDI CALI"/>
    <n v="135"/>
    <x v="28"/>
    <x v="28"/>
    <n v="4260601"/>
    <n v="4266560"/>
    <n v="3643644"/>
    <x v="0"/>
    <x v="0"/>
    <x v="3"/>
  </r>
  <r>
    <x v="36"/>
    <s v="COMFANDI CALI"/>
    <n v="140"/>
    <x v="29"/>
    <x v="29"/>
    <n v="1891666"/>
    <n v="3363772"/>
    <n v="51773"/>
    <x v="0"/>
    <x v="0"/>
    <x v="3"/>
  </r>
  <r>
    <x v="36"/>
    <s v="COMFANDI CALI"/>
    <n v="145"/>
    <x v="30"/>
    <x v="30"/>
    <n v="552316"/>
    <n v="381697"/>
    <n v="596699"/>
    <x v="0"/>
    <x v="0"/>
    <x v="3"/>
  </r>
  <r>
    <x v="36"/>
    <s v="COMFANDI CALI"/>
    <n v="150"/>
    <x v="31"/>
    <x v="31"/>
    <n v="760590"/>
    <n v="1980300"/>
    <n v="500044"/>
    <x v="0"/>
    <x v="0"/>
    <x v="3"/>
  </r>
  <r>
    <x v="36"/>
    <s v="COMFANDI CALI"/>
    <n v="155"/>
    <x v="32"/>
    <x v="32"/>
    <n v="7471911"/>
    <n v="7238178"/>
    <n v="7885524"/>
    <x v="0"/>
    <x v="0"/>
    <x v="3"/>
  </r>
  <r>
    <x v="36"/>
    <s v="COMFANDI CALI"/>
    <n v="160"/>
    <x v="33"/>
    <x v="33"/>
    <n v="0"/>
    <n v="0"/>
    <n v="0"/>
    <x v="0"/>
    <x v="0"/>
    <x v="3"/>
  </r>
  <r>
    <x v="36"/>
    <s v="COMFANDI CALI"/>
    <n v="165"/>
    <x v="34"/>
    <x v="34"/>
    <n v="-5334252"/>
    <n v="-5392454"/>
    <n v="-5652930"/>
    <x v="0"/>
    <x v="0"/>
    <x v="3"/>
  </r>
  <r>
    <x v="36"/>
    <s v="COMFANDI CALI"/>
    <m/>
    <x v="35"/>
    <x v="35"/>
    <n v="97316152"/>
    <n v="93132895"/>
    <n v="104810484"/>
    <x v="1"/>
    <x v="1"/>
    <x v="1"/>
  </r>
  <r>
    <x v="36"/>
    <s v="COMFANDI CALI"/>
    <n v="170"/>
    <x v="36"/>
    <x v="36"/>
    <n v="398826"/>
    <n v="318091"/>
    <n v="343449"/>
    <x v="0"/>
    <x v="0"/>
    <x v="4"/>
  </r>
  <r>
    <x v="36"/>
    <s v="COMFANDI CALI"/>
    <n v="175"/>
    <x v="37"/>
    <x v="37"/>
    <n v="0"/>
    <n v="0"/>
    <n v="0"/>
    <x v="0"/>
    <x v="0"/>
    <x v="4"/>
  </r>
  <r>
    <x v="36"/>
    <s v="COMFANDI CALI"/>
    <n v="180"/>
    <x v="38"/>
    <x v="38"/>
    <n v="5876"/>
    <n v="560559"/>
    <n v="15038"/>
    <x v="0"/>
    <x v="0"/>
    <x v="4"/>
  </r>
  <r>
    <x v="36"/>
    <s v="COMFANDI CALI"/>
    <n v="185"/>
    <x v="39"/>
    <x v="39"/>
    <n v="0"/>
    <n v="0"/>
    <n v="0"/>
    <x v="0"/>
    <x v="0"/>
    <x v="4"/>
  </r>
  <r>
    <x v="36"/>
    <s v="COMFANDI CALI"/>
    <n v="190"/>
    <x v="40"/>
    <x v="40"/>
    <n v="55941"/>
    <n v="44702"/>
    <n v="65971"/>
    <x v="0"/>
    <x v="0"/>
    <x v="4"/>
  </r>
  <r>
    <x v="36"/>
    <s v="COMFANDI CALI"/>
    <n v="195"/>
    <x v="41"/>
    <x v="41"/>
    <n v="52330213"/>
    <n v="53207031"/>
    <n v="49696824"/>
    <x v="0"/>
    <x v="0"/>
    <x v="4"/>
  </r>
  <r>
    <x v="36"/>
    <s v="COMFANDI CALI"/>
    <n v="200"/>
    <x v="42"/>
    <x v="42"/>
    <n v="1039367"/>
    <n v="463270"/>
    <n v="956153"/>
    <x v="0"/>
    <x v="0"/>
    <x v="4"/>
  </r>
  <r>
    <x v="36"/>
    <s v="COMFANDI CALI"/>
    <n v="205"/>
    <x v="43"/>
    <x v="43"/>
    <n v="0"/>
    <n v="0"/>
    <n v="0"/>
    <x v="0"/>
    <x v="0"/>
    <x v="4"/>
  </r>
  <r>
    <x v="36"/>
    <s v="COMFANDI CALI"/>
    <n v="210"/>
    <x v="44"/>
    <x v="44"/>
    <n v="3177530"/>
    <n v="4423812"/>
    <n v="3162761"/>
    <x v="0"/>
    <x v="0"/>
    <x v="4"/>
  </r>
  <r>
    <x v="36"/>
    <s v="COMFANDI CALI"/>
    <n v="215"/>
    <x v="45"/>
    <x v="45"/>
    <n v="3535908"/>
    <n v="3140447"/>
    <n v="2889233"/>
    <x v="0"/>
    <x v="0"/>
    <x v="4"/>
  </r>
  <r>
    <x v="36"/>
    <s v="COMFANDI CALI"/>
    <n v="220"/>
    <x v="46"/>
    <x v="46"/>
    <n v="0"/>
    <n v="0"/>
    <n v="0"/>
    <x v="0"/>
    <x v="0"/>
    <x v="4"/>
  </r>
  <r>
    <x v="36"/>
    <s v="COMFANDI CALI"/>
    <n v="225"/>
    <x v="47"/>
    <x v="47"/>
    <n v="0"/>
    <n v="0"/>
    <n v="0"/>
    <x v="0"/>
    <x v="0"/>
    <x v="4"/>
  </r>
  <r>
    <x v="36"/>
    <s v="COMFANDI CALI"/>
    <n v="230"/>
    <x v="48"/>
    <x v="48"/>
    <n v="0"/>
    <n v="0"/>
    <n v="0"/>
    <x v="0"/>
    <x v="0"/>
    <x v="4"/>
  </r>
  <r>
    <x v="36"/>
    <s v="COMFANDI CALI"/>
    <n v="235"/>
    <x v="49"/>
    <x v="16"/>
    <n v="-50229"/>
    <n v="-50229"/>
    <n v="-50229"/>
    <x v="0"/>
    <x v="0"/>
    <x v="4"/>
  </r>
  <r>
    <x v="36"/>
    <s v="COMFANDI CALI"/>
    <m/>
    <x v="50"/>
    <x v="49"/>
    <n v="60493432"/>
    <n v="62107683"/>
    <n v="57079200"/>
    <x v="1"/>
    <x v="1"/>
    <x v="1"/>
  </r>
  <r>
    <x v="36"/>
    <s v="COMFANDI CALI"/>
    <n v="240"/>
    <x v="51"/>
    <x v="50"/>
    <n v="2198681"/>
    <n v="3302779"/>
    <n v="2254461"/>
    <x v="0"/>
    <x v="0"/>
    <x v="5"/>
  </r>
  <r>
    <x v="36"/>
    <s v="COMFANDI CALI"/>
    <n v="245"/>
    <x v="52"/>
    <x v="51"/>
    <n v="55776551"/>
    <n v="32538329"/>
    <n v="54998204"/>
    <x v="0"/>
    <x v="0"/>
    <x v="6"/>
  </r>
  <r>
    <x v="36"/>
    <s v="COMFANDI CALI"/>
    <n v="250"/>
    <x v="53"/>
    <x v="52"/>
    <n v="19393001"/>
    <n v="1507953"/>
    <n v="6619399"/>
    <x v="0"/>
    <x v="0"/>
    <x v="6"/>
  </r>
  <r>
    <x v="36"/>
    <s v="COMFANDI CALI"/>
    <n v="251"/>
    <x v="54"/>
    <x v="53"/>
    <n v="0"/>
    <n v="0"/>
    <n v="14773877"/>
    <x v="0"/>
    <x v="0"/>
    <x v="7"/>
  </r>
  <r>
    <x v="36"/>
    <s v="COMFANDI CALI"/>
    <m/>
    <x v="55"/>
    <x v="54"/>
    <n v="267775874"/>
    <n v="236568531"/>
    <n v="258536783"/>
    <x v="1"/>
    <x v="1"/>
    <x v="1"/>
  </r>
  <r>
    <x v="36"/>
    <s v="COMFANDI CALI"/>
    <m/>
    <x v="55"/>
    <x v="55"/>
    <m/>
    <m/>
    <m/>
    <x v="1"/>
    <x v="1"/>
    <x v="1"/>
  </r>
  <r>
    <x v="36"/>
    <s v="COMFANDI CALI"/>
    <m/>
    <x v="55"/>
    <x v="56"/>
    <m/>
    <m/>
    <m/>
    <x v="1"/>
    <x v="1"/>
    <x v="1"/>
  </r>
  <r>
    <x v="36"/>
    <s v="COMFANDI CALI"/>
    <n v="255"/>
    <x v="56"/>
    <x v="44"/>
    <n v="46056096"/>
    <n v="46056096"/>
    <n v="47555539"/>
    <x v="0"/>
    <x v="2"/>
    <x v="8"/>
  </r>
  <r>
    <x v="36"/>
    <s v="COMFANDI CALI"/>
    <n v="260"/>
    <x v="57"/>
    <x v="57"/>
    <n v="6360036"/>
    <n v="60912749"/>
    <n v="4938255"/>
    <x v="0"/>
    <x v="2"/>
    <x v="8"/>
  </r>
  <r>
    <x v="36"/>
    <s v="COMFANDI CALI"/>
    <n v="265"/>
    <x v="58"/>
    <x v="58"/>
    <n v="0"/>
    <n v="0"/>
    <n v="0"/>
    <x v="0"/>
    <x v="2"/>
    <x v="8"/>
  </r>
  <r>
    <x v="36"/>
    <s v="COMFANDI CALI"/>
    <m/>
    <x v="55"/>
    <x v="59"/>
    <n v="52416132"/>
    <n v="106968845"/>
    <n v="52493794"/>
    <x v="1"/>
    <x v="1"/>
    <x v="1"/>
  </r>
  <r>
    <x v="36"/>
    <s v="COMFANDI CALI"/>
    <n v="270"/>
    <x v="59"/>
    <x v="60"/>
    <n v="261986379"/>
    <n v="197482359"/>
    <n v="269065625"/>
    <x v="0"/>
    <x v="2"/>
    <x v="9"/>
  </r>
  <r>
    <x v="36"/>
    <s v="COMFANDI CALI"/>
    <n v="275"/>
    <x v="60"/>
    <x v="61"/>
    <n v="28547315"/>
    <n v="28053457"/>
    <n v="29053402"/>
    <x v="0"/>
    <x v="2"/>
    <x v="9"/>
  </r>
  <r>
    <x v="36"/>
    <s v="COMFANDI CALI"/>
    <n v="280"/>
    <x v="61"/>
    <x v="62"/>
    <n v="10216409"/>
    <n v="9965300"/>
    <n v="10172875"/>
    <x v="0"/>
    <x v="2"/>
    <x v="9"/>
  </r>
  <r>
    <x v="36"/>
    <s v="COMFANDI CALI"/>
    <n v="285"/>
    <x v="62"/>
    <x v="63"/>
    <n v="22932639"/>
    <n v="23172197"/>
    <n v="21986727"/>
    <x v="0"/>
    <x v="2"/>
    <x v="9"/>
  </r>
  <r>
    <x v="36"/>
    <s v="COMFANDI CALI"/>
    <n v="290"/>
    <x v="63"/>
    <x v="64"/>
    <n v="27784918"/>
    <n v="26235824"/>
    <n v="29795760"/>
    <x v="0"/>
    <x v="2"/>
    <x v="9"/>
  </r>
  <r>
    <x v="36"/>
    <s v="COMFANDI CALI"/>
    <n v="295"/>
    <x v="64"/>
    <x v="65"/>
    <n v="5110811"/>
    <n v="4960799"/>
    <n v="5134269"/>
    <x v="0"/>
    <x v="2"/>
    <x v="9"/>
  </r>
  <r>
    <x v="36"/>
    <s v="COMFANDI CALI"/>
    <n v="300"/>
    <x v="65"/>
    <x v="66"/>
    <n v="3533250"/>
    <n v="3973259"/>
    <n v="3704573"/>
    <x v="0"/>
    <x v="2"/>
    <x v="9"/>
  </r>
  <r>
    <x v="36"/>
    <s v="COMFANDI CALI"/>
    <n v="305"/>
    <x v="66"/>
    <x v="67"/>
    <n v="217468"/>
    <n v="226744"/>
    <n v="217468"/>
    <x v="0"/>
    <x v="2"/>
    <x v="9"/>
  </r>
  <r>
    <x v="36"/>
    <s v="COMFANDI CALI"/>
    <n v="310"/>
    <x v="67"/>
    <x v="68"/>
    <n v="0"/>
    <n v="0"/>
    <n v="0"/>
    <x v="0"/>
    <x v="2"/>
    <x v="9"/>
  </r>
  <r>
    <x v="36"/>
    <s v="COMFANDI CALI"/>
    <n v="315"/>
    <x v="68"/>
    <x v="69"/>
    <n v="0"/>
    <n v="0"/>
    <n v="0"/>
    <x v="0"/>
    <x v="2"/>
    <x v="9"/>
  </r>
  <r>
    <x v="36"/>
    <s v="COMFANDI CALI"/>
    <n v="320"/>
    <x v="69"/>
    <x v="43"/>
    <n v="10719"/>
    <n v="10719"/>
    <n v="10719"/>
    <x v="0"/>
    <x v="2"/>
    <x v="9"/>
  </r>
  <r>
    <x v="36"/>
    <s v="COMFANDI CALI"/>
    <n v="325"/>
    <x v="70"/>
    <x v="70"/>
    <n v="0"/>
    <n v="0"/>
    <n v="0"/>
    <x v="0"/>
    <x v="2"/>
    <x v="9"/>
  </r>
  <r>
    <x v="36"/>
    <s v="COMFANDI CALI"/>
    <n v="330"/>
    <x v="71"/>
    <x v="71"/>
    <n v="-168714032"/>
    <n v="-157232167"/>
    <n v="-180254475"/>
    <x v="0"/>
    <x v="2"/>
    <x v="9"/>
  </r>
  <r>
    <x v="36"/>
    <s v="COMFANDI CALI"/>
    <n v="335"/>
    <x v="72"/>
    <x v="72"/>
    <n v="0"/>
    <n v="0"/>
    <n v="0"/>
    <x v="0"/>
    <x v="2"/>
    <x v="9"/>
  </r>
  <r>
    <x v="36"/>
    <s v="COMFANDI CALI"/>
    <n v="340"/>
    <x v="73"/>
    <x v="16"/>
    <n v="-18562"/>
    <n v="-34533"/>
    <n v="0"/>
    <x v="0"/>
    <x v="2"/>
    <x v="9"/>
  </r>
  <r>
    <x v="36"/>
    <s v="COMFANDI CALI"/>
    <m/>
    <x v="55"/>
    <x v="73"/>
    <n v="191607314"/>
    <n v="136813958"/>
    <n v="188886943"/>
    <x v="1"/>
    <x v="1"/>
    <x v="1"/>
  </r>
  <r>
    <x v="36"/>
    <s v="COMFANDI CALI"/>
    <m/>
    <x v="74"/>
    <x v="74"/>
    <n v="244023446"/>
    <n v="243782803"/>
    <n v="241380737"/>
    <x v="1"/>
    <x v="1"/>
    <x v="1"/>
  </r>
  <r>
    <x v="36"/>
    <s v="COMFANDI CALI"/>
    <n v="345"/>
    <x v="75"/>
    <x v="75"/>
    <n v="0"/>
    <n v="0"/>
    <n v="0"/>
    <x v="0"/>
    <x v="3"/>
    <x v="10"/>
  </r>
  <r>
    <x v="36"/>
    <s v="COMFANDI CALI"/>
    <n v="350"/>
    <x v="76"/>
    <x v="76"/>
    <n v="0"/>
    <n v="0"/>
    <n v="0"/>
    <x v="0"/>
    <x v="3"/>
    <x v="10"/>
  </r>
  <r>
    <x v="36"/>
    <s v="COMFANDI CALI"/>
    <n v="355"/>
    <x v="77"/>
    <x v="77"/>
    <n v="0"/>
    <n v="0"/>
    <n v="0"/>
    <x v="0"/>
    <x v="3"/>
    <x v="10"/>
  </r>
  <r>
    <x v="36"/>
    <s v="COMFANDI CALI"/>
    <n v="360"/>
    <x v="78"/>
    <x v="78"/>
    <n v="0"/>
    <n v="0"/>
    <n v="0"/>
    <x v="0"/>
    <x v="3"/>
    <x v="10"/>
  </r>
  <r>
    <x v="36"/>
    <s v="COMFANDI CALI"/>
    <n v="365"/>
    <x v="79"/>
    <x v="79"/>
    <n v="0"/>
    <n v="0"/>
    <n v="0"/>
    <x v="0"/>
    <x v="3"/>
    <x v="10"/>
  </r>
  <r>
    <x v="36"/>
    <s v="COMFANDI CALI"/>
    <n v="370"/>
    <x v="80"/>
    <x v="80"/>
    <n v="0"/>
    <n v="0"/>
    <n v="0"/>
    <x v="0"/>
    <x v="3"/>
    <x v="10"/>
  </r>
  <r>
    <x v="36"/>
    <s v="COMFANDI CALI"/>
    <n v="375"/>
    <x v="81"/>
    <x v="72"/>
    <n v="0"/>
    <n v="0"/>
    <n v="0"/>
    <x v="0"/>
    <x v="3"/>
    <x v="10"/>
  </r>
  <r>
    <x v="36"/>
    <s v="COMFANDI CALI"/>
    <m/>
    <x v="82"/>
    <x v="81"/>
    <n v="0"/>
    <n v="0"/>
    <n v="0"/>
    <x v="1"/>
    <x v="1"/>
    <x v="1"/>
  </r>
  <r>
    <x v="36"/>
    <s v="COMFANDI CALI"/>
    <n v="380"/>
    <x v="51"/>
    <x v="82"/>
    <n v="0"/>
    <n v="0"/>
    <n v="0"/>
    <x v="0"/>
    <x v="4"/>
    <x v="11"/>
  </r>
  <r>
    <x v="36"/>
    <s v="COMFANDI CALI"/>
    <n v="385"/>
    <x v="83"/>
    <x v="83"/>
    <n v="39707745"/>
    <n v="39129787"/>
    <n v="36469216"/>
    <x v="0"/>
    <x v="4"/>
    <x v="11"/>
  </r>
  <r>
    <x v="36"/>
    <s v="COMFANDI CALI"/>
    <n v="390"/>
    <x v="84"/>
    <x v="84"/>
    <n v="0"/>
    <n v="0"/>
    <n v="0"/>
    <x v="0"/>
    <x v="4"/>
    <x v="11"/>
  </r>
  <r>
    <x v="36"/>
    <s v="COMFANDI CALI"/>
    <m/>
    <x v="85"/>
    <x v="85"/>
    <n v="39707745"/>
    <n v="39129787"/>
    <n v="36469216"/>
    <x v="1"/>
    <x v="1"/>
    <x v="1"/>
  </r>
  <r>
    <x v="36"/>
    <s v="COMFANDI CALI"/>
    <n v="395"/>
    <x v="86"/>
    <x v="86"/>
    <n v="801054"/>
    <n v="937739"/>
    <n v="739648"/>
    <x v="0"/>
    <x v="5"/>
    <x v="12"/>
  </r>
  <r>
    <x v="36"/>
    <s v="COMFANDI CALI"/>
    <n v="400"/>
    <x v="52"/>
    <x v="87"/>
    <n v="0"/>
    <n v="0"/>
    <n v="0"/>
    <x v="0"/>
    <x v="5"/>
    <x v="12"/>
  </r>
  <r>
    <x v="36"/>
    <s v="COMFANDI CALI"/>
    <n v="405"/>
    <x v="53"/>
    <x v="52"/>
    <n v="0"/>
    <n v="0"/>
    <n v="0"/>
    <x v="0"/>
    <x v="5"/>
    <x v="12"/>
  </r>
  <r>
    <x v="36"/>
    <s v="COMFANDI CALI"/>
    <n v="406"/>
    <x v="54"/>
    <x v="53"/>
    <n v="0"/>
    <n v="0"/>
    <n v="0"/>
    <x v="0"/>
    <x v="5"/>
    <x v="12"/>
  </r>
  <r>
    <x v="36"/>
    <s v="COMFANDI CALI"/>
    <n v="410"/>
    <x v="17"/>
    <x v="88"/>
    <n v="26365614"/>
    <n v="24926464"/>
    <n v="28938764"/>
    <x v="0"/>
    <x v="5"/>
    <x v="12"/>
  </r>
  <r>
    <x v="36"/>
    <s v="COMFANDI CALI"/>
    <n v="415"/>
    <x v="35"/>
    <x v="89"/>
    <n v="18207013"/>
    <n v="21382137"/>
    <n v="14917052"/>
    <x v="0"/>
    <x v="5"/>
    <x v="12"/>
  </r>
  <r>
    <x v="36"/>
    <s v="COMFANDI CALI"/>
    <n v="420"/>
    <x v="87"/>
    <x v="90"/>
    <n v="24711228"/>
    <n v="12133343"/>
    <n v="36314588"/>
    <x v="0"/>
    <x v="5"/>
    <x v="12"/>
  </r>
  <r>
    <x v="36"/>
    <s v="COMFANDI CALI"/>
    <n v="425"/>
    <x v="88"/>
    <x v="91"/>
    <n v="-11451945"/>
    <n v="-10810719"/>
    <n v="-11340972"/>
    <x v="0"/>
    <x v="5"/>
    <x v="12"/>
  </r>
  <r>
    <x v="36"/>
    <s v="COMFANDI CALI"/>
    <m/>
    <x v="89"/>
    <x v="92"/>
    <n v="58632964"/>
    <n v="48568964"/>
    <n v="69569080"/>
    <x v="1"/>
    <x v="1"/>
    <x v="1"/>
  </r>
  <r>
    <x v="36"/>
    <s v="COMFANDI CALI"/>
    <m/>
    <x v="55"/>
    <x v="93"/>
    <m/>
    <m/>
    <m/>
    <x v="1"/>
    <x v="1"/>
    <x v="1"/>
  </r>
  <r>
    <x v="36"/>
    <s v="COMFANDI CALI"/>
    <n v="430"/>
    <x v="90"/>
    <x v="94"/>
    <n v="1620137"/>
    <n v="1890667"/>
    <n v="1529382"/>
    <x v="0"/>
    <x v="6"/>
    <x v="13"/>
  </r>
  <r>
    <x v="36"/>
    <s v="COMFANDI CALI"/>
    <n v="435"/>
    <x v="91"/>
    <x v="95"/>
    <n v="292023132"/>
    <n v="294973037"/>
    <n v="311613662"/>
    <x v="0"/>
    <x v="6"/>
    <x v="13"/>
  </r>
  <r>
    <x v="36"/>
    <s v="COMFANDI CALI"/>
    <n v="440"/>
    <x v="92"/>
    <x v="96"/>
    <n v="0"/>
    <n v="0"/>
    <n v="0"/>
    <x v="0"/>
    <x v="6"/>
    <x v="13"/>
  </r>
  <r>
    <x v="36"/>
    <s v="COMFANDI CALI"/>
    <m/>
    <x v="93"/>
    <x v="97"/>
    <n v="293643269"/>
    <n v="296863704"/>
    <n v="313143044"/>
    <x v="1"/>
    <x v="1"/>
    <x v="1"/>
  </r>
  <r>
    <x v="36"/>
    <s v="COMFANDI CALI"/>
    <m/>
    <x v="94"/>
    <x v="98"/>
    <n v="903783298"/>
    <n v="864913789"/>
    <n v="919098860"/>
    <x v="1"/>
    <x v="1"/>
    <x v="1"/>
  </r>
  <r>
    <x v="36"/>
    <s v="COMFANDI CALI"/>
    <m/>
    <x v="55"/>
    <x v="99"/>
    <m/>
    <m/>
    <m/>
    <x v="1"/>
    <x v="1"/>
    <x v="1"/>
  </r>
  <r>
    <x v="36"/>
    <s v="COMFANDI CALI"/>
    <m/>
    <x v="55"/>
    <x v="100"/>
    <m/>
    <m/>
    <m/>
    <x v="1"/>
    <x v="1"/>
    <x v="1"/>
  </r>
  <r>
    <x v="36"/>
    <s v="COMFANDI CALI"/>
    <n v="445"/>
    <x v="95"/>
    <x v="101"/>
    <n v="478830500.55199999"/>
    <n v="402354257"/>
    <n v="348946652"/>
    <x v="2"/>
    <x v="7"/>
    <x v="14"/>
  </r>
  <r>
    <x v="36"/>
    <s v="COMFANDI CALI"/>
    <m/>
    <x v="95"/>
    <x v="102"/>
    <n v="478830500.55199999"/>
    <n v="402354257"/>
    <n v="348946652"/>
    <x v="1"/>
    <x v="1"/>
    <x v="1"/>
  </r>
  <r>
    <x v="37"/>
    <s v="PUTUMAYO"/>
    <n v="5"/>
    <x v="0"/>
    <x v="0"/>
    <n v="0"/>
    <n v="0"/>
    <n v="0"/>
    <x v="0"/>
    <x v="0"/>
    <x v="0"/>
  </r>
  <r>
    <x v="37"/>
    <s v="PUTUMAYO"/>
    <n v="10"/>
    <x v="1"/>
    <x v="1"/>
    <n v="1284409"/>
    <n v="547206"/>
    <n v="724099"/>
    <x v="0"/>
    <x v="0"/>
    <x v="0"/>
  </r>
  <r>
    <x v="37"/>
    <s v="PUTUMAYO"/>
    <n v="15"/>
    <x v="2"/>
    <x v="2"/>
    <n v="0"/>
    <n v="0"/>
    <n v="0"/>
    <x v="0"/>
    <x v="0"/>
    <x v="0"/>
  </r>
  <r>
    <x v="37"/>
    <s v="PUTUMAYO"/>
    <n v="20"/>
    <x v="3"/>
    <x v="3"/>
    <n v="5973321"/>
    <n v="6013874"/>
    <n v="6477011"/>
    <x v="0"/>
    <x v="0"/>
    <x v="0"/>
  </r>
  <r>
    <x v="37"/>
    <s v="PUTUMAYO"/>
    <m/>
    <x v="4"/>
    <x v="4"/>
    <n v="7257730"/>
    <n v="6561080"/>
    <n v="7201110"/>
    <x v="1"/>
    <x v="1"/>
    <x v="1"/>
  </r>
  <r>
    <x v="37"/>
    <s v="PUTUMAYO"/>
    <n v="25"/>
    <x v="5"/>
    <x v="5"/>
    <n v="5000"/>
    <n v="5000"/>
    <n v="5000"/>
    <x v="0"/>
    <x v="0"/>
    <x v="2"/>
  </r>
  <r>
    <x v="37"/>
    <s v="PUTUMAYO"/>
    <n v="30"/>
    <x v="6"/>
    <x v="6"/>
    <n v="0"/>
    <n v="0"/>
    <n v="0"/>
    <x v="0"/>
    <x v="0"/>
    <x v="2"/>
  </r>
  <r>
    <x v="37"/>
    <s v="PUTUMAYO"/>
    <n v="35"/>
    <x v="7"/>
    <x v="7"/>
    <n v="0"/>
    <n v="0"/>
    <n v="0"/>
    <x v="0"/>
    <x v="0"/>
    <x v="2"/>
  </r>
  <r>
    <x v="37"/>
    <s v="PUTUMAYO"/>
    <n v="40"/>
    <x v="8"/>
    <x v="8"/>
    <n v="249000"/>
    <n v="300000"/>
    <n v="0"/>
    <x v="0"/>
    <x v="0"/>
    <x v="2"/>
  </r>
  <r>
    <x v="37"/>
    <s v="PUTUMAYO"/>
    <n v="45"/>
    <x v="9"/>
    <x v="9"/>
    <n v="0"/>
    <n v="0"/>
    <n v="0"/>
    <x v="0"/>
    <x v="0"/>
    <x v="2"/>
  </r>
  <r>
    <x v="37"/>
    <s v="PUTUMAYO"/>
    <n v="50"/>
    <x v="10"/>
    <x v="10"/>
    <n v="0"/>
    <n v="0"/>
    <n v="0"/>
    <x v="0"/>
    <x v="0"/>
    <x v="2"/>
  </r>
  <r>
    <x v="37"/>
    <s v="PUTUMAYO"/>
    <n v="55"/>
    <x v="11"/>
    <x v="11"/>
    <n v="0"/>
    <n v="0"/>
    <n v="0"/>
    <x v="0"/>
    <x v="0"/>
    <x v="2"/>
  </r>
  <r>
    <x v="37"/>
    <s v="PUTUMAYO"/>
    <n v="60"/>
    <x v="12"/>
    <x v="12"/>
    <n v="0"/>
    <n v="0"/>
    <n v="0"/>
    <x v="0"/>
    <x v="0"/>
    <x v="2"/>
  </r>
  <r>
    <x v="37"/>
    <s v="PUTUMAYO"/>
    <n v="65"/>
    <x v="13"/>
    <x v="13"/>
    <n v="350000"/>
    <n v="299000"/>
    <n v="420000"/>
    <x v="0"/>
    <x v="0"/>
    <x v="2"/>
  </r>
  <r>
    <x v="37"/>
    <s v="PUTUMAYO"/>
    <n v="70"/>
    <x v="14"/>
    <x v="14"/>
    <n v="0"/>
    <n v="0"/>
    <n v="0"/>
    <x v="0"/>
    <x v="0"/>
    <x v="2"/>
  </r>
  <r>
    <x v="37"/>
    <s v="PUTUMAYO"/>
    <n v="75"/>
    <x v="15"/>
    <x v="15"/>
    <n v="0"/>
    <n v="0"/>
    <n v="0"/>
    <x v="0"/>
    <x v="0"/>
    <x v="2"/>
  </r>
  <r>
    <x v="37"/>
    <s v="PUTUMAYO"/>
    <n v="80"/>
    <x v="16"/>
    <x v="16"/>
    <n v="0"/>
    <n v="0"/>
    <n v="0"/>
    <x v="0"/>
    <x v="0"/>
    <x v="2"/>
  </r>
  <r>
    <x v="37"/>
    <s v="PUTUMAYO"/>
    <m/>
    <x v="17"/>
    <x v="17"/>
    <n v="604000"/>
    <n v="604000"/>
    <n v="425000"/>
    <x v="1"/>
    <x v="1"/>
    <x v="1"/>
  </r>
  <r>
    <x v="37"/>
    <s v="PUTUMAYO"/>
    <n v="85"/>
    <x v="18"/>
    <x v="18"/>
    <n v="0"/>
    <n v="0"/>
    <n v="0"/>
    <x v="0"/>
    <x v="0"/>
    <x v="3"/>
  </r>
  <r>
    <x v="37"/>
    <s v="PUTUMAYO"/>
    <n v="90"/>
    <x v="19"/>
    <x v="19"/>
    <n v="120991"/>
    <n v="118290"/>
    <n v="210957"/>
    <x v="0"/>
    <x v="0"/>
    <x v="3"/>
  </r>
  <r>
    <x v="37"/>
    <s v="PUTUMAYO"/>
    <n v="95"/>
    <x v="20"/>
    <x v="20"/>
    <n v="298265"/>
    <n v="262784"/>
    <n v="280201"/>
    <x v="0"/>
    <x v="0"/>
    <x v="3"/>
  </r>
  <r>
    <x v="37"/>
    <s v="PUTUMAYO"/>
    <n v="100"/>
    <x v="21"/>
    <x v="21"/>
    <n v="326689"/>
    <n v="226369"/>
    <n v="258659"/>
    <x v="0"/>
    <x v="0"/>
    <x v="3"/>
  </r>
  <r>
    <x v="37"/>
    <s v="PUTUMAYO"/>
    <n v="105"/>
    <x v="22"/>
    <x v="22"/>
    <n v="0"/>
    <n v="0"/>
    <n v="0"/>
    <x v="0"/>
    <x v="0"/>
    <x v="3"/>
  </r>
  <r>
    <x v="37"/>
    <s v="PUTUMAYO"/>
    <n v="110"/>
    <x v="23"/>
    <x v="23"/>
    <n v="72787"/>
    <n v="141007"/>
    <n v="100299"/>
    <x v="0"/>
    <x v="0"/>
    <x v="3"/>
  </r>
  <r>
    <x v="37"/>
    <s v="PUTUMAYO"/>
    <n v="115"/>
    <x v="24"/>
    <x v="24"/>
    <n v="0"/>
    <n v="0"/>
    <n v="0"/>
    <x v="0"/>
    <x v="0"/>
    <x v="3"/>
  </r>
  <r>
    <x v="37"/>
    <s v="PUTUMAYO"/>
    <n v="120"/>
    <x v="25"/>
    <x v="25"/>
    <n v="0"/>
    <n v="0"/>
    <n v="0"/>
    <x v="0"/>
    <x v="0"/>
    <x v="3"/>
  </r>
  <r>
    <x v="37"/>
    <s v="PUTUMAYO"/>
    <n v="125"/>
    <x v="26"/>
    <x v="26"/>
    <n v="9507"/>
    <n v="35010"/>
    <n v="11000"/>
    <x v="0"/>
    <x v="0"/>
    <x v="3"/>
  </r>
  <r>
    <x v="37"/>
    <s v="PUTUMAYO"/>
    <n v="130"/>
    <x v="27"/>
    <x v="27"/>
    <n v="0"/>
    <n v="0"/>
    <n v="0"/>
    <x v="0"/>
    <x v="0"/>
    <x v="3"/>
  </r>
  <r>
    <x v="37"/>
    <s v="PUTUMAYO"/>
    <n v="135"/>
    <x v="28"/>
    <x v="28"/>
    <n v="0"/>
    <n v="0"/>
    <n v="0"/>
    <x v="0"/>
    <x v="0"/>
    <x v="3"/>
  </r>
  <r>
    <x v="37"/>
    <s v="PUTUMAYO"/>
    <n v="140"/>
    <x v="29"/>
    <x v="29"/>
    <n v="5896"/>
    <n v="16237"/>
    <n v="5896"/>
    <x v="0"/>
    <x v="0"/>
    <x v="3"/>
  </r>
  <r>
    <x v="37"/>
    <s v="PUTUMAYO"/>
    <n v="145"/>
    <x v="30"/>
    <x v="30"/>
    <n v="36525"/>
    <n v="52315"/>
    <n v="45249"/>
    <x v="0"/>
    <x v="0"/>
    <x v="3"/>
  </r>
  <r>
    <x v="37"/>
    <s v="PUTUMAYO"/>
    <n v="150"/>
    <x v="31"/>
    <x v="31"/>
    <n v="0"/>
    <n v="0"/>
    <n v="0"/>
    <x v="0"/>
    <x v="0"/>
    <x v="3"/>
  </r>
  <r>
    <x v="37"/>
    <s v="PUTUMAYO"/>
    <n v="155"/>
    <x v="32"/>
    <x v="32"/>
    <n v="71453"/>
    <n v="100439"/>
    <n v="93059"/>
    <x v="0"/>
    <x v="0"/>
    <x v="3"/>
  </r>
  <r>
    <x v="37"/>
    <s v="PUTUMAYO"/>
    <n v="160"/>
    <x v="33"/>
    <x v="33"/>
    <n v="21804"/>
    <n v="22304"/>
    <n v="21804"/>
    <x v="0"/>
    <x v="0"/>
    <x v="3"/>
  </r>
  <r>
    <x v="37"/>
    <s v="PUTUMAYO"/>
    <n v="165"/>
    <x v="34"/>
    <x v="34"/>
    <n v="-213565"/>
    <n v="-282109"/>
    <n v="-249315"/>
    <x v="0"/>
    <x v="0"/>
    <x v="3"/>
  </r>
  <r>
    <x v="37"/>
    <s v="PUTUMAYO"/>
    <m/>
    <x v="35"/>
    <x v="35"/>
    <n v="750352"/>
    <n v="692646"/>
    <n v="777809"/>
    <x v="1"/>
    <x v="1"/>
    <x v="1"/>
  </r>
  <r>
    <x v="37"/>
    <s v="PUTUMAYO"/>
    <n v="170"/>
    <x v="36"/>
    <x v="36"/>
    <n v="0"/>
    <n v="0"/>
    <n v="0"/>
    <x v="0"/>
    <x v="0"/>
    <x v="4"/>
  </r>
  <r>
    <x v="37"/>
    <s v="PUTUMAYO"/>
    <n v="175"/>
    <x v="37"/>
    <x v="37"/>
    <n v="0"/>
    <n v="0"/>
    <n v="0"/>
    <x v="0"/>
    <x v="0"/>
    <x v="4"/>
  </r>
  <r>
    <x v="37"/>
    <s v="PUTUMAYO"/>
    <n v="180"/>
    <x v="38"/>
    <x v="38"/>
    <n v="7234"/>
    <n v="0"/>
    <n v="29411"/>
    <x v="0"/>
    <x v="0"/>
    <x v="4"/>
  </r>
  <r>
    <x v="37"/>
    <s v="PUTUMAYO"/>
    <n v="185"/>
    <x v="39"/>
    <x v="39"/>
    <n v="0"/>
    <n v="0"/>
    <n v="0"/>
    <x v="0"/>
    <x v="0"/>
    <x v="4"/>
  </r>
  <r>
    <x v="37"/>
    <s v="PUTUMAYO"/>
    <n v="190"/>
    <x v="40"/>
    <x v="40"/>
    <n v="0"/>
    <n v="0"/>
    <n v="0"/>
    <x v="0"/>
    <x v="0"/>
    <x v="4"/>
  </r>
  <r>
    <x v="37"/>
    <s v="PUTUMAYO"/>
    <n v="195"/>
    <x v="41"/>
    <x v="41"/>
    <n v="0"/>
    <n v="0"/>
    <n v="0"/>
    <x v="0"/>
    <x v="0"/>
    <x v="4"/>
  </r>
  <r>
    <x v="37"/>
    <s v="PUTUMAYO"/>
    <n v="200"/>
    <x v="42"/>
    <x v="42"/>
    <n v="163615"/>
    <n v="667250"/>
    <n v="54533"/>
    <x v="0"/>
    <x v="0"/>
    <x v="4"/>
  </r>
  <r>
    <x v="37"/>
    <s v="PUTUMAYO"/>
    <n v="205"/>
    <x v="43"/>
    <x v="43"/>
    <n v="0"/>
    <n v="0"/>
    <n v="0"/>
    <x v="0"/>
    <x v="0"/>
    <x v="4"/>
  </r>
  <r>
    <x v="37"/>
    <s v="PUTUMAYO"/>
    <n v="210"/>
    <x v="44"/>
    <x v="44"/>
    <n v="149454"/>
    <n v="149454"/>
    <n v="190974"/>
    <x v="0"/>
    <x v="0"/>
    <x v="4"/>
  </r>
  <r>
    <x v="37"/>
    <s v="PUTUMAYO"/>
    <n v="215"/>
    <x v="45"/>
    <x v="45"/>
    <n v="0"/>
    <n v="0"/>
    <n v="0"/>
    <x v="0"/>
    <x v="0"/>
    <x v="4"/>
  </r>
  <r>
    <x v="37"/>
    <s v="PUTUMAYO"/>
    <n v="220"/>
    <x v="46"/>
    <x v="46"/>
    <n v="0"/>
    <n v="0"/>
    <n v="0"/>
    <x v="0"/>
    <x v="0"/>
    <x v="4"/>
  </r>
  <r>
    <x v="37"/>
    <s v="PUTUMAYO"/>
    <n v="225"/>
    <x v="47"/>
    <x v="47"/>
    <n v="0"/>
    <n v="0"/>
    <n v="0"/>
    <x v="0"/>
    <x v="0"/>
    <x v="4"/>
  </r>
  <r>
    <x v="37"/>
    <s v="PUTUMAYO"/>
    <n v="230"/>
    <x v="48"/>
    <x v="48"/>
    <n v="0"/>
    <n v="0"/>
    <n v="0"/>
    <x v="0"/>
    <x v="0"/>
    <x v="4"/>
  </r>
  <r>
    <x v="37"/>
    <s v="PUTUMAYO"/>
    <n v="235"/>
    <x v="49"/>
    <x v="16"/>
    <n v="0"/>
    <n v="0"/>
    <n v="0"/>
    <x v="0"/>
    <x v="0"/>
    <x v="4"/>
  </r>
  <r>
    <x v="37"/>
    <s v="PUTUMAYO"/>
    <m/>
    <x v="50"/>
    <x v="49"/>
    <n v="320303"/>
    <n v="816704"/>
    <n v="274918"/>
    <x v="1"/>
    <x v="1"/>
    <x v="1"/>
  </r>
  <r>
    <x v="37"/>
    <s v="PUTUMAYO"/>
    <n v="240"/>
    <x v="51"/>
    <x v="50"/>
    <n v="0"/>
    <n v="0"/>
    <n v="0"/>
    <x v="0"/>
    <x v="0"/>
    <x v="5"/>
  </r>
  <r>
    <x v="37"/>
    <s v="PUTUMAYO"/>
    <n v="245"/>
    <x v="52"/>
    <x v="51"/>
    <n v="0"/>
    <n v="0"/>
    <n v="0"/>
    <x v="0"/>
    <x v="0"/>
    <x v="6"/>
  </r>
  <r>
    <x v="37"/>
    <s v="PUTUMAYO"/>
    <n v="250"/>
    <x v="53"/>
    <x v="52"/>
    <n v="0"/>
    <n v="0"/>
    <n v="0"/>
    <x v="0"/>
    <x v="0"/>
    <x v="6"/>
  </r>
  <r>
    <x v="37"/>
    <s v="PUTUMAYO"/>
    <n v="251"/>
    <x v="54"/>
    <x v="53"/>
    <n v="0"/>
    <n v="0"/>
    <n v="1517010"/>
    <x v="0"/>
    <x v="0"/>
    <x v="7"/>
  </r>
  <r>
    <x v="37"/>
    <s v="PUTUMAYO"/>
    <m/>
    <x v="55"/>
    <x v="54"/>
    <n v="8932385"/>
    <n v="8674430"/>
    <n v="8678837"/>
    <x v="1"/>
    <x v="1"/>
    <x v="1"/>
  </r>
  <r>
    <x v="37"/>
    <s v="PUTUMAYO"/>
    <m/>
    <x v="55"/>
    <x v="55"/>
    <m/>
    <m/>
    <m/>
    <x v="1"/>
    <x v="1"/>
    <x v="1"/>
  </r>
  <r>
    <x v="37"/>
    <s v="PUTUMAYO"/>
    <m/>
    <x v="55"/>
    <x v="56"/>
    <m/>
    <m/>
    <m/>
    <x v="1"/>
    <x v="1"/>
    <x v="1"/>
  </r>
  <r>
    <x v="37"/>
    <s v="PUTUMAYO"/>
    <n v="255"/>
    <x v="56"/>
    <x v="44"/>
    <n v="661096"/>
    <n v="660436"/>
    <n v="661096"/>
    <x v="0"/>
    <x v="2"/>
    <x v="8"/>
  </r>
  <r>
    <x v="37"/>
    <s v="PUTUMAYO"/>
    <n v="260"/>
    <x v="57"/>
    <x v="57"/>
    <n v="804305"/>
    <n v="1245385"/>
    <n v="635957"/>
    <x v="0"/>
    <x v="2"/>
    <x v="8"/>
  </r>
  <r>
    <x v="37"/>
    <s v="PUTUMAYO"/>
    <n v="265"/>
    <x v="58"/>
    <x v="58"/>
    <n v="0"/>
    <n v="0"/>
    <n v="0"/>
    <x v="0"/>
    <x v="2"/>
    <x v="8"/>
  </r>
  <r>
    <x v="37"/>
    <s v="PUTUMAYO"/>
    <m/>
    <x v="55"/>
    <x v="59"/>
    <n v="1465401"/>
    <n v="1905821"/>
    <n v="1297053"/>
    <x v="1"/>
    <x v="1"/>
    <x v="1"/>
  </r>
  <r>
    <x v="37"/>
    <s v="PUTUMAYO"/>
    <n v="270"/>
    <x v="59"/>
    <x v="60"/>
    <n v="4893575"/>
    <n v="3758850"/>
    <n v="5390606"/>
    <x v="0"/>
    <x v="2"/>
    <x v="9"/>
  </r>
  <r>
    <x v="37"/>
    <s v="PUTUMAYO"/>
    <n v="275"/>
    <x v="60"/>
    <x v="61"/>
    <n v="312455"/>
    <n v="258315"/>
    <n v="373694"/>
    <x v="0"/>
    <x v="2"/>
    <x v="9"/>
  </r>
  <r>
    <x v="37"/>
    <s v="PUTUMAYO"/>
    <n v="280"/>
    <x v="61"/>
    <x v="62"/>
    <n v="849155"/>
    <n v="818261"/>
    <n v="842867"/>
    <x v="0"/>
    <x v="2"/>
    <x v="9"/>
  </r>
  <r>
    <x v="37"/>
    <s v="PUTUMAYO"/>
    <n v="285"/>
    <x v="62"/>
    <x v="63"/>
    <n v="461530"/>
    <n v="784069"/>
    <n v="433497"/>
    <x v="0"/>
    <x v="2"/>
    <x v="9"/>
  </r>
  <r>
    <x v="37"/>
    <s v="PUTUMAYO"/>
    <n v="290"/>
    <x v="63"/>
    <x v="64"/>
    <n v="0"/>
    <n v="0"/>
    <n v="0"/>
    <x v="0"/>
    <x v="2"/>
    <x v="9"/>
  </r>
  <r>
    <x v="37"/>
    <s v="PUTUMAYO"/>
    <n v="295"/>
    <x v="64"/>
    <x v="65"/>
    <n v="0"/>
    <n v="0"/>
    <n v="0"/>
    <x v="0"/>
    <x v="2"/>
    <x v="9"/>
  </r>
  <r>
    <x v="37"/>
    <s v="PUTUMAYO"/>
    <n v="300"/>
    <x v="65"/>
    <x v="66"/>
    <n v="389553"/>
    <n v="377126"/>
    <n v="389553"/>
    <x v="0"/>
    <x v="2"/>
    <x v="9"/>
  </r>
  <r>
    <x v="37"/>
    <s v="PUTUMAYO"/>
    <n v="305"/>
    <x v="66"/>
    <x v="67"/>
    <n v="0"/>
    <n v="0"/>
    <n v="0"/>
    <x v="0"/>
    <x v="2"/>
    <x v="9"/>
  </r>
  <r>
    <x v="37"/>
    <s v="PUTUMAYO"/>
    <n v="310"/>
    <x v="67"/>
    <x v="68"/>
    <n v="0"/>
    <n v="0"/>
    <n v="0"/>
    <x v="0"/>
    <x v="2"/>
    <x v="9"/>
  </r>
  <r>
    <x v="37"/>
    <s v="PUTUMAYO"/>
    <n v="315"/>
    <x v="68"/>
    <x v="69"/>
    <n v="0"/>
    <n v="0"/>
    <n v="0"/>
    <x v="0"/>
    <x v="2"/>
    <x v="9"/>
  </r>
  <r>
    <x v="37"/>
    <s v="PUTUMAYO"/>
    <n v="320"/>
    <x v="69"/>
    <x v="43"/>
    <n v="0"/>
    <n v="0"/>
    <n v="0"/>
    <x v="0"/>
    <x v="2"/>
    <x v="9"/>
  </r>
  <r>
    <x v="37"/>
    <s v="PUTUMAYO"/>
    <n v="325"/>
    <x v="70"/>
    <x v="70"/>
    <n v="0"/>
    <n v="0"/>
    <n v="0"/>
    <x v="0"/>
    <x v="2"/>
    <x v="9"/>
  </r>
  <r>
    <x v="37"/>
    <s v="PUTUMAYO"/>
    <n v="330"/>
    <x v="71"/>
    <x v="71"/>
    <n v="-2576584"/>
    <n v="-2756350"/>
    <n v="-2966757"/>
    <x v="0"/>
    <x v="2"/>
    <x v="9"/>
  </r>
  <r>
    <x v="37"/>
    <s v="PUTUMAYO"/>
    <n v="335"/>
    <x v="72"/>
    <x v="72"/>
    <n v="0"/>
    <n v="0"/>
    <n v="0"/>
    <x v="0"/>
    <x v="2"/>
    <x v="9"/>
  </r>
  <r>
    <x v="37"/>
    <s v="PUTUMAYO"/>
    <n v="340"/>
    <x v="73"/>
    <x v="16"/>
    <n v="0"/>
    <n v="0"/>
    <n v="0"/>
    <x v="0"/>
    <x v="2"/>
    <x v="9"/>
  </r>
  <r>
    <x v="37"/>
    <s v="PUTUMAYO"/>
    <m/>
    <x v="55"/>
    <x v="73"/>
    <n v="4329684"/>
    <n v="3240271"/>
    <n v="4463460"/>
    <x v="1"/>
    <x v="1"/>
    <x v="1"/>
  </r>
  <r>
    <x v="37"/>
    <s v="PUTUMAYO"/>
    <m/>
    <x v="74"/>
    <x v="74"/>
    <n v="5795085"/>
    <n v="5146092"/>
    <n v="5760513"/>
    <x v="1"/>
    <x v="1"/>
    <x v="1"/>
  </r>
  <r>
    <x v="37"/>
    <s v="PUTUMAYO"/>
    <n v="345"/>
    <x v="75"/>
    <x v="75"/>
    <n v="0"/>
    <n v="0"/>
    <n v="0"/>
    <x v="0"/>
    <x v="3"/>
    <x v="10"/>
  </r>
  <r>
    <x v="37"/>
    <s v="PUTUMAYO"/>
    <n v="350"/>
    <x v="76"/>
    <x v="76"/>
    <n v="0"/>
    <n v="0"/>
    <n v="0"/>
    <x v="0"/>
    <x v="3"/>
    <x v="10"/>
  </r>
  <r>
    <x v="37"/>
    <s v="PUTUMAYO"/>
    <n v="355"/>
    <x v="77"/>
    <x v="77"/>
    <n v="0"/>
    <n v="0"/>
    <n v="0"/>
    <x v="0"/>
    <x v="3"/>
    <x v="10"/>
  </r>
  <r>
    <x v="37"/>
    <s v="PUTUMAYO"/>
    <n v="360"/>
    <x v="78"/>
    <x v="78"/>
    <n v="0"/>
    <n v="0"/>
    <n v="0"/>
    <x v="0"/>
    <x v="3"/>
    <x v="10"/>
  </r>
  <r>
    <x v="37"/>
    <s v="PUTUMAYO"/>
    <n v="365"/>
    <x v="79"/>
    <x v="79"/>
    <n v="0"/>
    <n v="0"/>
    <n v="0"/>
    <x v="0"/>
    <x v="3"/>
    <x v="10"/>
  </r>
  <r>
    <x v="37"/>
    <s v="PUTUMAYO"/>
    <n v="370"/>
    <x v="80"/>
    <x v="80"/>
    <n v="0"/>
    <n v="0"/>
    <n v="0"/>
    <x v="0"/>
    <x v="3"/>
    <x v="10"/>
  </r>
  <r>
    <x v="37"/>
    <s v="PUTUMAYO"/>
    <n v="375"/>
    <x v="81"/>
    <x v="72"/>
    <n v="0"/>
    <n v="0"/>
    <n v="0"/>
    <x v="0"/>
    <x v="3"/>
    <x v="10"/>
  </r>
  <r>
    <x v="37"/>
    <s v="PUTUMAYO"/>
    <m/>
    <x v="82"/>
    <x v="81"/>
    <n v="0"/>
    <n v="0"/>
    <n v="0"/>
    <x v="1"/>
    <x v="1"/>
    <x v="1"/>
  </r>
  <r>
    <x v="37"/>
    <s v="PUTUMAYO"/>
    <n v="380"/>
    <x v="51"/>
    <x v="82"/>
    <n v="17266"/>
    <n v="23335"/>
    <n v="23439"/>
    <x v="0"/>
    <x v="4"/>
    <x v="11"/>
  </r>
  <r>
    <x v="37"/>
    <s v="PUTUMAYO"/>
    <n v="385"/>
    <x v="83"/>
    <x v="83"/>
    <n v="309581"/>
    <n v="374219"/>
    <n v="212997"/>
    <x v="0"/>
    <x v="4"/>
    <x v="11"/>
  </r>
  <r>
    <x v="37"/>
    <s v="PUTUMAYO"/>
    <n v="390"/>
    <x v="84"/>
    <x v="84"/>
    <n v="0"/>
    <n v="0"/>
    <n v="0"/>
    <x v="0"/>
    <x v="4"/>
    <x v="11"/>
  </r>
  <r>
    <x v="37"/>
    <s v="PUTUMAYO"/>
    <m/>
    <x v="85"/>
    <x v="85"/>
    <n v="326847"/>
    <n v="397554"/>
    <n v="236436"/>
    <x v="1"/>
    <x v="1"/>
    <x v="1"/>
  </r>
  <r>
    <x v="37"/>
    <s v="PUTUMAYO"/>
    <n v="395"/>
    <x v="86"/>
    <x v="86"/>
    <n v="17030"/>
    <n v="17030"/>
    <n v="17030"/>
    <x v="0"/>
    <x v="5"/>
    <x v="12"/>
  </r>
  <r>
    <x v="37"/>
    <s v="PUTUMAYO"/>
    <n v="400"/>
    <x v="52"/>
    <x v="87"/>
    <n v="2967898"/>
    <n v="2179656"/>
    <n v="3846032"/>
    <x v="0"/>
    <x v="5"/>
    <x v="12"/>
  </r>
  <r>
    <x v="37"/>
    <s v="PUTUMAYO"/>
    <n v="405"/>
    <x v="53"/>
    <x v="52"/>
    <n v="2048556"/>
    <n v="60208"/>
    <n v="402324"/>
    <x v="0"/>
    <x v="5"/>
    <x v="12"/>
  </r>
  <r>
    <x v="37"/>
    <s v="PUTUMAYO"/>
    <n v="406"/>
    <x v="54"/>
    <x v="53"/>
    <n v="0"/>
    <n v="0"/>
    <n v="0"/>
    <x v="0"/>
    <x v="5"/>
    <x v="12"/>
  </r>
  <r>
    <x v="37"/>
    <s v="PUTUMAYO"/>
    <n v="410"/>
    <x v="17"/>
    <x v="88"/>
    <n v="0"/>
    <n v="0"/>
    <n v="0"/>
    <x v="0"/>
    <x v="5"/>
    <x v="12"/>
  </r>
  <r>
    <x v="37"/>
    <s v="PUTUMAYO"/>
    <n v="415"/>
    <x v="35"/>
    <x v="89"/>
    <n v="0"/>
    <n v="0"/>
    <n v="0"/>
    <x v="0"/>
    <x v="5"/>
    <x v="12"/>
  </r>
  <r>
    <x v="37"/>
    <s v="PUTUMAYO"/>
    <n v="420"/>
    <x v="87"/>
    <x v="90"/>
    <n v="0"/>
    <n v="1212951"/>
    <n v="0"/>
    <x v="0"/>
    <x v="5"/>
    <x v="12"/>
  </r>
  <r>
    <x v="37"/>
    <s v="PUTUMAYO"/>
    <n v="425"/>
    <x v="88"/>
    <x v="91"/>
    <n v="0"/>
    <n v="0"/>
    <n v="0"/>
    <x v="0"/>
    <x v="5"/>
    <x v="12"/>
  </r>
  <r>
    <x v="37"/>
    <s v="PUTUMAYO"/>
    <m/>
    <x v="89"/>
    <x v="92"/>
    <n v="5033484"/>
    <n v="3469845"/>
    <n v="4265386"/>
    <x v="1"/>
    <x v="1"/>
    <x v="1"/>
  </r>
  <r>
    <x v="37"/>
    <s v="PUTUMAYO"/>
    <m/>
    <x v="55"/>
    <x v="93"/>
    <m/>
    <m/>
    <m/>
    <x v="1"/>
    <x v="1"/>
    <x v="1"/>
  </r>
  <r>
    <x v="37"/>
    <s v="PUTUMAYO"/>
    <n v="430"/>
    <x v="90"/>
    <x v="94"/>
    <n v="0"/>
    <n v="0"/>
    <n v="0"/>
    <x v="0"/>
    <x v="6"/>
    <x v="13"/>
  </r>
  <r>
    <x v="37"/>
    <s v="PUTUMAYO"/>
    <n v="435"/>
    <x v="91"/>
    <x v="95"/>
    <n v="1529369"/>
    <n v="1028711"/>
    <n v="1529369"/>
    <x v="0"/>
    <x v="6"/>
    <x v="13"/>
  </r>
  <r>
    <x v="37"/>
    <s v="PUTUMAYO"/>
    <n v="440"/>
    <x v="92"/>
    <x v="96"/>
    <n v="0"/>
    <n v="0"/>
    <n v="0"/>
    <x v="0"/>
    <x v="6"/>
    <x v="13"/>
  </r>
  <r>
    <x v="37"/>
    <s v="PUTUMAYO"/>
    <m/>
    <x v="93"/>
    <x v="97"/>
    <n v="1529369"/>
    <n v="1028711"/>
    <n v="1529369"/>
    <x v="1"/>
    <x v="1"/>
    <x v="1"/>
  </r>
  <r>
    <x v="37"/>
    <s v="PUTUMAYO"/>
    <m/>
    <x v="94"/>
    <x v="98"/>
    <n v="21617170"/>
    <n v="18716632"/>
    <n v="20470541"/>
    <x v="1"/>
    <x v="1"/>
    <x v="1"/>
  </r>
  <r>
    <x v="37"/>
    <s v="PUTUMAYO"/>
    <m/>
    <x v="55"/>
    <x v="99"/>
    <m/>
    <m/>
    <m/>
    <x v="1"/>
    <x v="1"/>
    <x v="1"/>
  </r>
  <r>
    <x v="37"/>
    <s v="PUTUMAYO"/>
    <m/>
    <x v="55"/>
    <x v="100"/>
    <m/>
    <m/>
    <m/>
    <x v="1"/>
    <x v="1"/>
    <x v="1"/>
  </r>
  <r>
    <x v="37"/>
    <s v="PUTUMAYO"/>
    <n v="445"/>
    <x v="95"/>
    <x v="101"/>
    <n v="12430330"/>
    <n v="0"/>
    <n v="1273923"/>
    <x v="2"/>
    <x v="7"/>
    <x v="14"/>
  </r>
  <r>
    <x v="37"/>
    <s v="PUTUMAYO"/>
    <m/>
    <x v="95"/>
    <x v="102"/>
    <n v="12430330"/>
    <n v="0"/>
    <n v="1273923"/>
    <x v="1"/>
    <x v="1"/>
    <x v="1"/>
  </r>
  <r>
    <x v="38"/>
    <s v="CAJASAI"/>
    <n v="5"/>
    <x v="0"/>
    <x v="0"/>
    <n v="6352"/>
    <n v="5955"/>
    <n v="14504"/>
    <x v="0"/>
    <x v="0"/>
    <x v="0"/>
  </r>
  <r>
    <x v="38"/>
    <s v="CAJASAI"/>
    <n v="10"/>
    <x v="1"/>
    <x v="1"/>
    <n v="1305850"/>
    <n v="1163980"/>
    <n v="807847"/>
    <x v="0"/>
    <x v="0"/>
    <x v="0"/>
  </r>
  <r>
    <x v="38"/>
    <s v="CAJASAI"/>
    <n v="15"/>
    <x v="2"/>
    <x v="2"/>
    <n v="0"/>
    <n v="0"/>
    <n v="0"/>
    <x v="0"/>
    <x v="0"/>
    <x v="0"/>
  </r>
  <r>
    <x v="38"/>
    <s v="CAJASAI"/>
    <n v="20"/>
    <x v="3"/>
    <x v="3"/>
    <n v="211797"/>
    <n v="354434"/>
    <n v="834921"/>
    <x v="0"/>
    <x v="0"/>
    <x v="0"/>
  </r>
  <r>
    <x v="38"/>
    <s v="CAJASAI"/>
    <m/>
    <x v="4"/>
    <x v="4"/>
    <n v="1523999"/>
    <n v="1524369"/>
    <n v="1657272"/>
    <x v="1"/>
    <x v="1"/>
    <x v="1"/>
  </r>
  <r>
    <x v="38"/>
    <s v="CAJASAI"/>
    <n v="25"/>
    <x v="5"/>
    <x v="5"/>
    <n v="0"/>
    <n v="0"/>
    <n v="0"/>
    <x v="0"/>
    <x v="0"/>
    <x v="2"/>
  </r>
  <r>
    <x v="38"/>
    <s v="CAJASAI"/>
    <n v="30"/>
    <x v="6"/>
    <x v="6"/>
    <n v="0"/>
    <n v="0"/>
    <n v="0"/>
    <x v="0"/>
    <x v="0"/>
    <x v="2"/>
  </r>
  <r>
    <x v="38"/>
    <s v="CAJASAI"/>
    <n v="35"/>
    <x v="7"/>
    <x v="7"/>
    <n v="0"/>
    <n v="0"/>
    <n v="0"/>
    <x v="0"/>
    <x v="0"/>
    <x v="2"/>
  </r>
  <r>
    <x v="38"/>
    <s v="CAJASAI"/>
    <n v="40"/>
    <x v="8"/>
    <x v="8"/>
    <n v="232248"/>
    <n v="232869"/>
    <n v="232248"/>
    <x v="0"/>
    <x v="0"/>
    <x v="2"/>
  </r>
  <r>
    <x v="38"/>
    <s v="CAJASAI"/>
    <n v="45"/>
    <x v="9"/>
    <x v="9"/>
    <n v="0"/>
    <n v="0"/>
    <n v="0"/>
    <x v="0"/>
    <x v="0"/>
    <x v="2"/>
  </r>
  <r>
    <x v="38"/>
    <s v="CAJASAI"/>
    <n v="50"/>
    <x v="10"/>
    <x v="10"/>
    <n v="0"/>
    <n v="0"/>
    <n v="0"/>
    <x v="0"/>
    <x v="0"/>
    <x v="2"/>
  </r>
  <r>
    <x v="38"/>
    <s v="CAJASAI"/>
    <n v="55"/>
    <x v="11"/>
    <x v="11"/>
    <n v="0"/>
    <n v="0"/>
    <n v="0"/>
    <x v="0"/>
    <x v="0"/>
    <x v="2"/>
  </r>
  <r>
    <x v="38"/>
    <s v="CAJASAI"/>
    <n v="60"/>
    <x v="12"/>
    <x v="12"/>
    <n v="0"/>
    <n v="0"/>
    <n v="0"/>
    <x v="0"/>
    <x v="0"/>
    <x v="2"/>
  </r>
  <r>
    <x v="38"/>
    <s v="CAJASAI"/>
    <n v="65"/>
    <x v="13"/>
    <x v="13"/>
    <n v="179874"/>
    <n v="178792"/>
    <n v="179874"/>
    <x v="0"/>
    <x v="0"/>
    <x v="2"/>
  </r>
  <r>
    <x v="38"/>
    <s v="CAJASAI"/>
    <n v="70"/>
    <x v="14"/>
    <x v="14"/>
    <n v="0"/>
    <n v="0"/>
    <n v="0"/>
    <x v="0"/>
    <x v="0"/>
    <x v="2"/>
  </r>
  <r>
    <x v="38"/>
    <s v="CAJASAI"/>
    <n v="75"/>
    <x v="15"/>
    <x v="15"/>
    <n v="0"/>
    <n v="0"/>
    <n v="0"/>
    <x v="0"/>
    <x v="0"/>
    <x v="2"/>
  </r>
  <r>
    <x v="38"/>
    <s v="CAJASAI"/>
    <n v="80"/>
    <x v="16"/>
    <x v="16"/>
    <n v="0"/>
    <n v="0"/>
    <n v="0"/>
    <x v="0"/>
    <x v="0"/>
    <x v="2"/>
  </r>
  <r>
    <x v="38"/>
    <s v="CAJASAI"/>
    <m/>
    <x v="17"/>
    <x v="17"/>
    <n v="412122"/>
    <n v="411661"/>
    <n v="412122"/>
    <x v="1"/>
    <x v="1"/>
    <x v="1"/>
  </r>
  <r>
    <x v="38"/>
    <s v="CAJASAI"/>
    <n v="85"/>
    <x v="18"/>
    <x v="18"/>
    <n v="0"/>
    <n v="0"/>
    <n v="0"/>
    <x v="0"/>
    <x v="0"/>
    <x v="3"/>
  </r>
  <r>
    <x v="38"/>
    <s v="CAJASAI"/>
    <n v="90"/>
    <x v="19"/>
    <x v="19"/>
    <n v="595529"/>
    <n v="732487"/>
    <n v="420842"/>
    <x v="0"/>
    <x v="0"/>
    <x v="3"/>
  </r>
  <r>
    <x v="38"/>
    <s v="CAJASAI"/>
    <n v="95"/>
    <x v="20"/>
    <x v="20"/>
    <n v="0"/>
    <n v="0"/>
    <n v="0"/>
    <x v="0"/>
    <x v="0"/>
    <x v="3"/>
  </r>
  <r>
    <x v="38"/>
    <s v="CAJASAI"/>
    <n v="100"/>
    <x v="21"/>
    <x v="21"/>
    <n v="1259346"/>
    <n v="1020407"/>
    <n v="949120"/>
    <x v="0"/>
    <x v="0"/>
    <x v="3"/>
  </r>
  <r>
    <x v="38"/>
    <s v="CAJASAI"/>
    <n v="105"/>
    <x v="22"/>
    <x v="22"/>
    <n v="0"/>
    <n v="0"/>
    <n v="0"/>
    <x v="0"/>
    <x v="0"/>
    <x v="3"/>
  </r>
  <r>
    <x v="38"/>
    <s v="CAJASAI"/>
    <n v="110"/>
    <x v="23"/>
    <x v="23"/>
    <n v="60292"/>
    <n v="111215"/>
    <n v="166600"/>
    <x v="0"/>
    <x v="0"/>
    <x v="3"/>
  </r>
  <r>
    <x v="38"/>
    <s v="CAJASAI"/>
    <n v="115"/>
    <x v="24"/>
    <x v="24"/>
    <n v="0"/>
    <n v="0"/>
    <n v="0"/>
    <x v="0"/>
    <x v="0"/>
    <x v="3"/>
  </r>
  <r>
    <x v="38"/>
    <s v="CAJASAI"/>
    <n v="120"/>
    <x v="25"/>
    <x v="25"/>
    <n v="0"/>
    <n v="0"/>
    <n v="0"/>
    <x v="0"/>
    <x v="0"/>
    <x v="3"/>
  </r>
  <r>
    <x v="38"/>
    <s v="CAJASAI"/>
    <n v="125"/>
    <x v="26"/>
    <x v="26"/>
    <n v="26170"/>
    <n v="18987"/>
    <n v="26436"/>
    <x v="0"/>
    <x v="0"/>
    <x v="3"/>
  </r>
  <r>
    <x v="38"/>
    <s v="CAJASAI"/>
    <n v="130"/>
    <x v="27"/>
    <x v="27"/>
    <n v="0"/>
    <n v="0"/>
    <n v="0"/>
    <x v="0"/>
    <x v="0"/>
    <x v="3"/>
  </r>
  <r>
    <x v="38"/>
    <s v="CAJASAI"/>
    <n v="135"/>
    <x v="28"/>
    <x v="28"/>
    <n v="23994"/>
    <n v="24881"/>
    <n v="4114"/>
    <x v="0"/>
    <x v="0"/>
    <x v="3"/>
  </r>
  <r>
    <x v="38"/>
    <s v="CAJASAI"/>
    <n v="140"/>
    <x v="29"/>
    <x v="29"/>
    <n v="4397"/>
    <n v="3846"/>
    <n v="913"/>
    <x v="0"/>
    <x v="0"/>
    <x v="3"/>
  </r>
  <r>
    <x v="38"/>
    <s v="CAJASAI"/>
    <n v="145"/>
    <x v="30"/>
    <x v="30"/>
    <n v="17619"/>
    <n v="15733"/>
    <n v="10248"/>
    <x v="0"/>
    <x v="0"/>
    <x v="3"/>
  </r>
  <r>
    <x v="38"/>
    <s v="CAJASAI"/>
    <n v="150"/>
    <x v="31"/>
    <x v="31"/>
    <n v="1859"/>
    <n v="1411"/>
    <n v="0"/>
    <x v="0"/>
    <x v="0"/>
    <x v="3"/>
  </r>
  <r>
    <x v="38"/>
    <s v="CAJASAI"/>
    <n v="155"/>
    <x v="32"/>
    <x v="32"/>
    <n v="428572"/>
    <n v="429927"/>
    <n v="370953"/>
    <x v="0"/>
    <x v="0"/>
    <x v="3"/>
  </r>
  <r>
    <x v="38"/>
    <s v="CAJASAI"/>
    <n v="160"/>
    <x v="33"/>
    <x v="33"/>
    <n v="0"/>
    <n v="55477"/>
    <n v="0"/>
    <x v="0"/>
    <x v="0"/>
    <x v="3"/>
  </r>
  <r>
    <x v="38"/>
    <s v="CAJASAI"/>
    <n v="165"/>
    <x v="34"/>
    <x v="34"/>
    <n v="-456963"/>
    <n v="-290647"/>
    <n v="-479395"/>
    <x v="0"/>
    <x v="0"/>
    <x v="3"/>
  </r>
  <r>
    <x v="38"/>
    <s v="CAJASAI"/>
    <m/>
    <x v="35"/>
    <x v="35"/>
    <n v="1960815"/>
    <n v="2123724"/>
    <n v="1469831"/>
    <x v="1"/>
    <x v="1"/>
    <x v="1"/>
  </r>
  <r>
    <x v="38"/>
    <s v="CAJASAI"/>
    <n v="170"/>
    <x v="36"/>
    <x v="36"/>
    <n v="0"/>
    <n v="0"/>
    <n v="0"/>
    <x v="0"/>
    <x v="0"/>
    <x v="4"/>
  </r>
  <r>
    <x v="38"/>
    <s v="CAJASAI"/>
    <n v="175"/>
    <x v="37"/>
    <x v="37"/>
    <n v="0"/>
    <n v="0"/>
    <n v="0"/>
    <x v="0"/>
    <x v="0"/>
    <x v="4"/>
  </r>
  <r>
    <x v="38"/>
    <s v="CAJASAI"/>
    <n v="180"/>
    <x v="38"/>
    <x v="38"/>
    <n v="0"/>
    <n v="0"/>
    <n v="0"/>
    <x v="0"/>
    <x v="0"/>
    <x v="4"/>
  </r>
  <r>
    <x v="38"/>
    <s v="CAJASAI"/>
    <n v="185"/>
    <x v="39"/>
    <x v="39"/>
    <n v="0"/>
    <n v="0"/>
    <n v="0"/>
    <x v="0"/>
    <x v="0"/>
    <x v="4"/>
  </r>
  <r>
    <x v="38"/>
    <s v="CAJASAI"/>
    <n v="190"/>
    <x v="40"/>
    <x v="40"/>
    <n v="0"/>
    <n v="0"/>
    <n v="0"/>
    <x v="0"/>
    <x v="0"/>
    <x v="4"/>
  </r>
  <r>
    <x v="38"/>
    <s v="CAJASAI"/>
    <n v="195"/>
    <x v="41"/>
    <x v="41"/>
    <n v="0"/>
    <n v="0"/>
    <n v="19791"/>
    <x v="0"/>
    <x v="0"/>
    <x v="4"/>
  </r>
  <r>
    <x v="38"/>
    <s v="CAJASAI"/>
    <n v="200"/>
    <x v="42"/>
    <x v="42"/>
    <n v="0"/>
    <n v="0"/>
    <n v="0"/>
    <x v="0"/>
    <x v="0"/>
    <x v="4"/>
  </r>
  <r>
    <x v="38"/>
    <s v="CAJASAI"/>
    <n v="205"/>
    <x v="43"/>
    <x v="43"/>
    <n v="0"/>
    <n v="0"/>
    <n v="0"/>
    <x v="0"/>
    <x v="0"/>
    <x v="4"/>
  </r>
  <r>
    <x v="38"/>
    <s v="CAJASAI"/>
    <n v="210"/>
    <x v="44"/>
    <x v="44"/>
    <n v="0"/>
    <n v="0"/>
    <n v="0"/>
    <x v="0"/>
    <x v="0"/>
    <x v="4"/>
  </r>
  <r>
    <x v="38"/>
    <s v="CAJASAI"/>
    <n v="215"/>
    <x v="45"/>
    <x v="45"/>
    <n v="0"/>
    <n v="39321"/>
    <n v="0"/>
    <x v="0"/>
    <x v="0"/>
    <x v="4"/>
  </r>
  <r>
    <x v="38"/>
    <s v="CAJASAI"/>
    <n v="220"/>
    <x v="46"/>
    <x v="46"/>
    <n v="0"/>
    <n v="0"/>
    <n v="0"/>
    <x v="0"/>
    <x v="0"/>
    <x v="4"/>
  </r>
  <r>
    <x v="38"/>
    <s v="CAJASAI"/>
    <n v="225"/>
    <x v="47"/>
    <x v="47"/>
    <n v="0"/>
    <n v="0"/>
    <n v="0"/>
    <x v="0"/>
    <x v="0"/>
    <x v="4"/>
  </r>
  <r>
    <x v="38"/>
    <s v="CAJASAI"/>
    <n v="230"/>
    <x v="48"/>
    <x v="48"/>
    <n v="0"/>
    <n v="0"/>
    <n v="0"/>
    <x v="0"/>
    <x v="0"/>
    <x v="4"/>
  </r>
  <r>
    <x v="38"/>
    <s v="CAJASAI"/>
    <n v="235"/>
    <x v="49"/>
    <x v="16"/>
    <n v="0"/>
    <n v="0"/>
    <n v="0"/>
    <x v="0"/>
    <x v="0"/>
    <x v="4"/>
  </r>
  <r>
    <x v="38"/>
    <s v="CAJASAI"/>
    <m/>
    <x v="50"/>
    <x v="49"/>
    <n v="0"/>
    <n v="39321"/>
    <n v="19791"/>
    <x v="1"/>
    <x v="1"/>
    <x v="1"/>
  </r>
  <r>
    <x v="38"/>
    <s v="CAJASAI"/>
    <n v="240"/>
    <x v="51"/>
    <x v="50"/>
    <n v="0"/>
    <n v="0"/>
    <n v="0"/>
    <x v="0"/>
    <x v="0"/>
    <x v="5"/>
  </r>
  <r>
    <x v="38"/>
    <s v="CAJASAI"/>
    <n v="245"/>
    <x v="52"/>
    <x v="51"/>
    <n v="0"/>
    <n v="0"/>
    <n v="0"/>
    <x v="0"/>
    <x v="0"/>
    <x v="6"/>
  </r>
  <r>
    <x v="38"/>
    <s v="CAJASAI"/>
    <n v="250"/>
    <x v="53"/>
    <x v="52"/>
    <n v="0"/>
    <n v="0"/>
    <n v="0"/>
    <x v="0"/>
    <x v="0"/>
    <x v="6"/>
  </r>
  <r>
    <x v="38"/>
    <s v="CAJASAI"/>
    <n v="251"/>
    <x v="54"/>
    <x v="53"/>
    <n v="0"/>
    <n v="0"/>
    <n v="0"/>
    <x v="0"/>
    <x v="0"/>
    <x v="7"/>
  </r>
  <r>
    <x v="38"/>
    <s v="CAJASAI"/>
    <m/>
    <x v="55"/>
    <x v="54"/>
    <n v="3896936"/>
    <n v="4099075"/>
    <n v="3559016"/>
    <x v="1"/>
    <x v="1"/>
    <x v="1"/>
  </r>
  <r>
    <x v="38"/>
    <s v="CAJASAI"/>
    <m/>
    <x v="55"/>
    <x v="55"/>
    <m/>
    <m/>
    <m/>
    <x v="1"/>
    <x v="1"/>
    <x v="1"/>
  </r>
  <r>
    <x v="38"/>
    <s v="CAJASAI"/>
    <m/>
    <x v="55"/>
    <x v="56"/>
    <m/>
    <m/>
    <m/>
    <x v="1"/>
    <x v="1"/>
    <x v="1"/>
  </r>
  <r>
    <x v="38"/>
    <s v="CAJASAI"/>
    <n v="255"/>
    <x v="56"/>
    <x v="44"/>
    <n v="561729"/>
    <n v="838961"/>
    <n v="561729"/>
    <x v="0"/>
    <x v="2"/>
    <x v="8"/>
  </r>
  <r>
    <x v="38"/>
    <s v="CAJASAI"/>
    <n v="260"/>
    <x v="57"/>
    <x v="57"/>
    <n v="0"/>
    <n v="0"/>
    <n v="0"/>
    <x v="0"/>
    <x v="2"/>
    <x v="8"/>
  </r>
  <r>
    <x v="38"/>
    <s v="CAJASAI"/>
    <n v="265"/>
    <x v="58"/>
    <x v="58"/>
    <n v="0"/>
    <n v="0"/>
    <n v="0"/>
    <x v="0"/>
    <x v="2"/>
    <x v="8"/>
  </r>
  <r>
    <x v="38"/>
    <s v="CAJASAI"/>
    <m/>
    <x v="55"/>
    <x v="59"/>
    <n v="561729"/>
    <n v="838961"/>
    <n v="561729"/>
    <x v="1"/>
    <x v="1"/>
    <x v="1"/>
  </r>
  <r>
    <x v="38"/>
    <s v="CAJASAI"/>
    <n v="270"/>
    <x v="59"/>
    <x v="60"/>
    <n v="4204239"/>
    <n v="4352587"/>
    <n v="4617984"/>
    <x v="0"/>
    <x v="2"/>
    <x v="9"/>
  </r>
  <r>
    <x v="38"/>
    <s v="CAJASAI"/>
    <n v="275"/>
    <x v="60"/>
    <x v="61"/>
    <n v="198114"/>
    <n v="211827"/>
    <n v="214270"/>
    <x v="0"/>
    <x v="2"/>
    <x v="9"/>
  </r>
  <r>
    <x v="38"/>
    <s v="CAJASAI"/>
    <n v="280"/>
    <x v="61"/>
    <x v="62"/>
    <n v="388052"/>
    <n v="513290"/>
    <n v="393203"/>
    <x v="0"/>
    <x v="2"/>
    <x v="9"/>
  </r>
  <r>
    <x v="38"/>
    <s v="CAJASAI"/>
    <n v="285"/>
    <x v="62"/>
    <x v="63"/>
    <n v="331375"/>
    <n v="366549"/>
    <n v="279193"/>
    <x v="0"/>
    <x v="2"/>
    <x v="9"/>
  </r>
  <r>
    <x v="38"/>
    <s v="CAJASAI"/>
    <n v="290"/>
    <x v="63"/>
    <x v="64"/>
    <n v="0"/>
    <n v="0"/>
    <n v="0"/>
    <x v="0"/>
    <x v="2"/>
    <x v="9"/>
  </r>
  <r>
    <x v="38"/>
    <s v="CAJASAI"/>
    <n v="295"/>
    <x v="64"/>
    <x v="65"/>
    <n v="0"/>
    <n v="0"/>
    <n v="0"/>
    <x v="0"/>
    <x v="2"/>
    <x v="9"/>
  </r>
  <r>
    <x v="38"/>
    <s v="CAJASAI"/>
    <n v="300"/>
    <x v="65"/>
    <x v="66"/>
    <n v="49342"/>
    <n v="49342"/>
    <n v="49342"/>
    <x v="0"/>
    <x v="2"/>
    <x v="9"/>
  </r>
  <r>
    <x v="38"/>
    <s v="CAJASAI"/>
    <n v="305"/>
    <x v="66"/>
    <x v="67"/>
    <n v="0"/>
    <n v="0"/>
    <n v="0"/>
    <x v="0"/>
    <x v="2"/>
    <x v="9"/>
  </r>
  <r>
    <x v="38"/>
    <s v="CAJASAI"/>
    <n v="310"/>
    <x v="67"/>
    <x v="68"/>
    <n v="0"/>
    <n v="0"/>
    <n v="0"/>
    <x v="0"/>
    <x v="2"/>
    <x v="9"/>
  </r>
  <r>
    <x v="38"/>
    <s v="CAJASAI"/>
    <n v="315"/>
    <x v="68"/>
    <x v="69"/>
    <n v="0"/>
    <n v="0"/>
    <n v="0"/>
    <x v="0"/>
    <x v="2"/>
    <x v="9"/>
  </r>
  <r>
    <x v="38"/>
    <s v="CAJASAI"/>
    <n v="320"/>
    <x v="69"/>
    <x v="43"/>
    <n v="0"/>
    <n v="0"/>
    <n v="0"/>
    <x v="0"/>
    <x v="2"/>
    <x v="9"/>
  </r>
  <r>
    <x v="38"/>
    <s v="CAJASAI"/>
    <n v="325"/>
    <x v="70"/>
    <x v="70"/>
    <n v="0"/>
    <n v="0"/>
    <n v="0"/>
    <x v="0"/>
    <x v="2"/>
    <x v="9"/>
  </r>
  <r>
    <x v="38"/>
    <s v="CAJASAI"/>
    <n v="330"/>
    <x v="71"/>
    <x v="71"/>
    <n v="-2028071"/>
    <n v="-2096297"/>
    <n v="-1662871"/>
    <x v="0"/>
    <x v="2"/>
    <x v="9"/>
  </r>
  <r>
    <x v="38"/>
    <s v="CAJASAI"/>
    <n v="335"/>
    <x v="72"/>
    <x v="72"/>
    <n v="0"/>
    <n v="0"/>
    <n v="0"/>
    <x v="0"/>
    <x v="2"/>
    <x v="9"/>
  </r>
  <r>
    <x v="38"/>
    <s v="CAJASAI"/>
    <n v="340"/>
    <x v="73"/>
    <x v="16"/>
    <n v="0"/>
    <n v="0"/>
    <n v="0"/>
    <x v="0"/>
    <x v="2"/>
    <x v="9"/>
  </r>
  <r>
    <x v="38"/>
    <s v="CAJASAI"/>
    <m/>
    <x v="55"/>
    <x v="73"/>
    <n v="3143051"/>
    <n v="3397298"/>
    <n v="3891121"/>
    <x v="1"/>
    <x v="1"/>
    <x v="1"/>
  </r>
  <r>
    <x v="38"/>
    <s v="CAJASAI"/>
    <m/>
    <x v="74"/>
    <x v="74"/>
    <n v="3704780"/>
    <n v="4236259"/>
    <n v="4452850"/>
    <x v="1"/>
    <x v="1"/>
    <x v="1"/>
  </r>
  <r>
    <x v="38"/>
    <s v="CAJASAI"/>
    <n v="345"/>
    <x v="75"/>
    <x v="75"/>
    <n v="0"/>
    <n v="0"/>
    <n v="0"/>
    <x v="0"/>
    <x v="3"/>
    <x v="10"/>
  </r>
  <r>
    <x v="38"/>
    <s v="CAJASAI"/>
    <n v="350"/>
    <x v="76"/>
    <x v="76"/>
    <n v="0"/>
    <n v="0"/>
    <n v="0"/>
    <x v="0"/>
    <x v="3"/>
    <x v="10"/>
  </r>
  <r>
    <x v="38"/>
    <s v="CAJASAI"/>
    <n v="355"/>
    <x v="77"/>
    <x v="77"/>
    <n v="0"/>
    <n v="0"/>
    <n v="0"/>
    <x v="0"/>
    <x v="3"/>
    <x v="10"/>
  </r>
  <r>
    <x v="38"/>
    <s v="CAJASAI"/>
    <n v="360"/>
    <x v="78"/>
    <x v="78"/>
    <n v="0"/>
    <n v="0"/>
    <n v="0"/>
    <x v="0"/>
    <x v="3"/>
    <x v="10"/>
  </r>
  <r>
    <x v="38"/>
    <s v="CAJASAI"/>
    <n v="365"/>
    <x v="79"/>
    <x v="79"/>
    <n v="0"/>
    <n v="0"/>
    <n v="0"/>
    <x v="0"/>
    <x v="3"/>
    <x v="10"/>
  </r>
  <r>
    <x v="38"/>
    <s v="CAJASAI"/>
    <n v="370"/>
    <x v="80"/>
    <x v="80"/>
    <n v="0"/>
    <n v="0"/>
    <n v="0"/>
    <x v="0"/>
    <x v="3"/>
    <x v="10"/>
  </r>
  <r>
    <x v="38"/>
    <s v="CAJASAI"/>
    <n v="375"/>
    <x v="81"/>
    <x v="72"/>
    <n v="0"/>
    <n v="0"/>
    <n v="0"/>
    <x v="0"/>
    <x v="3"/>
    <x v="10"/>
  </r>
  <r>
    <x v="38"/>
    <s v="CAJASAI"/>
    <m/>
    <x v="82"/>
    <x v="81"/>
    <n v="0"/>
    <n v="0"/>
    <n v="0"/>
    <x v="1"/>
    <x v="1"/>
    <x v="1"/>
  </r>
  <r>
    <x v="38"/>
    <s v="CAJASAI"/>
    <n v="380"/>
    <x v="51"/>
    <x v="82"/>
    <n v="0"/>
    <n v="0"/>
    <n v="0"/>
    <x v="0"/>
    <x v="4"/>
    <x v="11"/>
  </r>
  <r>
    <x v="38"/>
    <s v="CAJASAI"/>
    <n v="385"/>
    <x v="83"/>
    <x v="83"/>
    <n v="83404"/>
    <n v="77344"/>
    <n v="197754"/>
    <x v="0"/>
    <x v="4"/>
    <x v="11"/>
  </r>
  <r>
    <x v="38"/>
    <s v="CAJASAI"/>
    <n v="390"/>
    <x v="84"/>
    <x v="84"/>
    <n v="0"/>
    <n v="0"/>
    <n v="0"/>
    <x v="0"/>
    <x v="4"/>
    <x v="11"/>
  </r>
  <r>
    <x v="38"/>
    <s v="CAJASAI"/>
    <m/>
    <x v="85"/>
    <x v="85"/>
    <n v="83404"/>
    <n v="77344"/>
    <n v="197754"/>
    <x v="1"/>
    <x v="1"/>
    <x v="1"/>
  </r>
  <r>
    <x v="38"/>
    <s v="CAJASAI"/>
    <n v="395"/>
    <x v="86"/>
    <x v="86"/>
    <n v="98491"/>
    <n v="98491"/>
    <n v="98491"/>
    <x v="0"/>
    <x v="5"/>
    <x v="12"/>
  </r>
  <r>
    <x v="38"/>
    <s v="CAJASAI"/>
    <n v="400"/>
    <x v="52"/>
    <x v="87"/>
    <n v="1425341"/>
    <n v="1495555"/>
    <n v="1400648"/>
    <x v="0"/>
    <x v="5"/>
    <x v="12"/>
  </r>
  <r>
    <x v="38"/>
    <s v="CAJASAI"/>
    <n v="405"/>
    <x v="53"/>
    <x v="52"/>
    <n v="1011093"/>
    <n v="700483"/>
    <n v="688649"/>
    <x v="0"/>
    <x v="5"/>
    <x v="12"/>
  </r>
  <r>
    <x v="38"/>
    <s v="CAJASAI"/>
    <n v="406"/>
    <x v="54"/>
    <x v="53"/>
    <n v="0"/>
    <n v="0"/>
    <n v="0"/>
    <x v="0"/>
    <x v="5"/>
    <x v="12"/>
  </r>
  <r>
    <x v="38"/>
    <s v="CAJASAI"/>
    <n v="410"/>
    <x v="17"/>
    <x v="88"/>
    <n v="15000"/>
    <n v="15000"/>
    <n v="15000"/>
    <x v="0"/>
    <x v="5"/>
    <x v="12"/>
  </r>
  <r>
    <x v="38"/>
    <s v="CAJASAI"/>
    <n v="415"/>
    <x v="35"/>
    <x v="89"/>
    <n v="126296"/>
    <n v="208573"/>
    <n v="694744"/>
    <x v="0"/>
    <x v="5"/>
    <x v="12"/>
  </r>
  <r>
    <x v="38"/>
    <s v="CAJASAI"/>
    <n v="420"/>
    <x v="87"/>
    <x v="90"/>
    <n v="14"/>
    <n v="0"/>
    <n v="0"/>
    <x v="0"/>
    <x v="5"/>
    <x v="12"/>
  </r>
  <r>
    <x v="38"/>
    <s v="CAJASAI"/>
    <n v="425"/>
    <x v="88"/>
    <x v="91"/>
    <n v="0"/>
    <n v="0"/>
    <n v="0"/>
    <x v="0"/>
    <x v="5"/>
    <x v="12"/>
  </r>
  <r>
    <x v="38"/>
    <s v="CAJASAI"/>
    <m/>
    <x v="89"/>
    <x v="92"/>
    <n v="2676235"/>
    <n v="2518102"/>
    <n v="2897532"/>
    <x v="1"/>
    <x v="1"/>
    <x v="1"/>
  </r>
  <r>
    <x v="38"/>
    <s v="CAJASAI"/>
    <m/>
    <x v="55"/>
    <x v="93"/>
    <m/>
    <m/>
    <m/>
    <x v="1"/>
    <x v="1"/>
    <x v="1"/>
  </r>
  <r>
    <x v="38"/>
    <s v="CAJASAI"/>
    <n v="430"/>
    <x v="90"/>
    <x v="94"/>
    <n v="0"/>
    <n v="0"/>
    <n v="0"/>
    <x v="0"/>
    <x v="6"/>
    <x v="13"/>
  </r>
  <r>
    <x v="38"/>
    <s v="CAJASAI"/>
    <n v="435"/>
    <x v="91"/>
    <x v="95"/>
    <n v="499291"/>
    <n v="499291"/>
    <n v="499291"/>
    <x v="0"/>
    <x v="6"/>
    <x v="13"/>
  </r>
  <r>
    <x v="38"/>
    <s v="CAJASAI"/>
    <n v="440"/>
    <x v="92"/>
    <x v="96"/>
    <n v="0"/>
    <n v="0"/>
    <n v="0"/>
    <x v="0"/>
    <x v="6"/>
    <x v="13"/>
  </r>
  <r>
    <x v="38"/>
    <s v="CAJASAI"/>
    <m/>
    <x v="93"/>
    <x v="97"/>
    <n v="499291"/>
    <n v="499291"/>
    <n v="499291"/>
    <x v="1"/>
    <x v="1"/>
    <x v="1"/>
  </r>
  <r>
    <x v="38"/>
    <s v="CAJASAI"/>
    <m/>
    <x v="94"/>
    <x v="98"/>
    <n v="10860646"/>
    <n v="11430071"/>
    <n v="11606443"/>
    <x v="1"/>
    <x v="1"/>
    <x v="1"/>
  </r>
  <r>
    <x v="38"/>
    <s v="CAJASAI"/>
    <m/>
    <x v="55"/>
    <x v="99"/>
    <m/>
    <m/>
    <m/>
    <x v="1"/>
    <x v="1"/>
    <x v="1"/>
  </r>
  <r>
    <x v="38"/>
    <s v="CAJASAI"/>
    <m/>
    <x v="55"/>
    <x v="100"/>
    <m/>
    <m/>
    <m/>
    <x v="1"/>
    <x v="1"/>
    <x v="1"/>
  </r>
  <r>
    <x v="38"/>
    <s v="CAJASAI"/>
    <n v="445"/>
    <x v="95"/>
    <x v="101"/>
    <n v="0"/>
    <n v="0"/>
    <n v="0"/>
    <x v="2"/>
    <x v="7"/>
    <x v="14"/>
  </r>
  <r>
    <x v="38"/>
    <s v="CAJASAI"/>
    <m/>
    <x v="95"/>
    <x v="102"/>
    <n v="0"/>
    <n v="0"/>
    <n v="0"/>
    <x v="1"/>
    <x v="1"/>
    <x v="1"/>
  </r>
  <r>
    <x v="39"/>
    <s v="CAFAMAZ"/>
    <n v="5"/>
    <x v="0"/>
    <x v="0"/>
    <n v="1429"/>
    <n v="10424"/>
    <n v="7192"/>
    <x v="0"/>
    <x v="0"/>
    <x v="0"/>
  </r>
  <r>
    <x v="39"/>
    <s v="CAFAMAZ"/>
    <n v="10"/>
    <x v="1"/>
    <x v="1"/>
    <n v="117241"/>
    <n v="32029"/>
    <n v="57028"/>
    <x v="0"/>
    <x v="0"/>
    <x v="0"/>
  </r>
  <r>
    <x v="39"/>
    <s v="CAFAMAZ"/>
    <n v="15"/>
    <x v="2"/>
    <x v="2"/>
    <n v="0"/>
    <n v="0"/>
    <n v="0"/>
    <x v="0"/>
    <x v="0"/>
    <x v="0"/>
  </r>
  <r>
    <x v="39"/>
    <s v="CAFAMAZ"/>
    <n v="20"/>
    <x v="3"/>
    <x v="3"/>
    <n v="189076"/>
    <n v="329857"/>
    <n v="327993"/>
    <x v="0"/>
    <x v="0"/>
    <x v="0"/>
  </r>
  <r>
    <x v="39"/>
    <s v="CAFAMAZ"/>
    <m/>
    <x v="4"/>
    <x v="4"/>
    <n v="307746"/>
    <n v="372310"/>
    <n v="392213"/>
    <x v="1"/>
    <x v="1"/>
    <x v="1"/>
  </r>
  <r>
    <x v="39"/>
    <s v="CAFAMAZ"/>
    <n v="25"/>
    <x v="5"/>
    <x v="5"/>
    <n v="0"/>
    <n v="0"/>
    <n v="0"/>
    <x v="0"/>
    <x v="0"/>
    <x v="2"/>
  </r>
  <r>
    <x v="39"/>
    <s v="CAFAMAZ"/>
    <n v="30"/>
    <x v="6"/>
    <x v="6"/>
    <n v="0"/>
    <n v="0"/>
    <n v="0"/>
    <x v="0"/>
    <x v="0"/>
    <x v="2"/>
  </r>
  <r>
    <x v="39"/>
    <s v="CAFAMAZ"/>
    <n v="35"/>
    <x v="7"/>
    <x v="7"/>
    <n v="0"/>
    <n v="0"/>
    <n v="0"/>
    <x v="0"/>
    <x v="0"/>
    <x v="2"/>
  </r>
  <r>
    <x v="39"/>
    <s v="CAFAMAZ"/>
    <n v="40"/>
    <x v="8"/>
    <x v="8"/>
    <n v="40000"/>
    <n v="0"/>
    <n v="15000"/>
    <x v="0"/>
    <x v="0"/>
    <x v="2"/>
  </r>
  <r>
    <x v="39"/>
    <s v="CAFAMAZ"/>
    <n v="45"/>
    <x v="9"/>
    <x v="9"/>
    <n v="0"/>
    <n v="0"/>
    <n v="0"/>
    <x v="0"/>
    <x v="0"/>
    <x v="2"/>
  </r>
  <r>
    <x v="39"/>
    <s v="CAFAMAZ"/>
    <n v="50"/>
    <x v="10"/>
    <x v="10"/>
    <n v="0"/>
    <n v="0"/>
    <n v="0"/>
    <x v="0"/>
    <x v="0"/>
    <x v="2"/>
  </r>
  <r>
    <x v="39"/>
    <s v="CAFAMAZ"/>
    <n v="55"/>
    <x v="11"/>
    <x v="11"/>
    <n v="0"/>
    <n v="0"/>
    <n v="0"/>
    <x v="0"/>
    <x v="0"/>
    <x v="2"/>
  </r>
  <r>
    <x v="39"/>
    <s v="CAFAMAZ"/>
    <n v="60"/>
    <x v="12"/>
    <x v="12"/>
    <n v="0"/>
    <n v="0"/>
    <n v="0"/>
    <x v="0"/>
    <x v="0"/>
    <x v="2"/>
  </r>
  <r>
    <x v="39"/>
    <s v="CAFAMAZ"/>
    <n v="65"/>
    <x v="13"/>
    <x v="13"/>
    <n v="43824"/>
    <n v="43824"/>
    <n v="44840"/>
    <x v="0"/>
    <x v="0"/>
    <x v="2"/>
  </r>
  <r>
    <x v="39"/>
    <s v="CAFAMAZ"/>
    <n v="70"/>
    <x v="14"/>
    <x v="14"/>
    <n v="0"/>
    <n v="0"/>
    <n v="0"/>
    <x v="0"/>
    <x v="0"/>
    <x v="2"/>
  </r>
  <r>
    <x v="39"/>
    <s v="CAFAMAZ"/>
    <n v="75"/>
    <x v="15"/>
    <x v="15"/>
    <n v="0"/>
    <n v="0"/>
    <n v="0"/>
    <x v="0"/>
    <x v="0"/>
    <x v="2"/>
  </r>
  <r>
    <x v="39"/>
    <s v="CAFAMAZ"/>
    <n v="80"/>
    <x v="16"/>
    <x v="16"/>
    <n v="0"/>
    <n v="0"/>
    <n v="0"/>
    <x v="0"/>
    <x v="0"/>
    <x v="2"/>
  </r>
  <r>
    <x v="39"/>
    <s v="CAFAMAZ"/>
    <m/>
    <x v="17"/>
    <x v="17"/>
    <n v="83824"/>
    <n v="43824"/>
    <n v="59840"/>
    <x v="1"/>
    <x v="1"/>
    <x v="1"/>
  </r>
  <r>
    <x v="39"/>
    <s v="CAFAMAZ"/>
    <n v="85"/>
    <x v="18"/>
    <x v="18"/>
    <n v="0"/>
    <n v="0"/>
    <n v="0"/>
    <x v="0"/>
    <x v="0"/>
    <x v="3"/>
  </r>
  <r>
    <x v="39"/>
    <s v="CAFAMAZ"/>
    <n v="90"/>
    <x v="19"/>
    <x v="19"/>
    <n v="130579"/>
    <n v="67111"/>
    <n v="175255"/>
    <x v="0"/>
    <x v="0"/>
    <x v="3"/>
  </r>
  <r>
    <x v="39"/>
    <s v="CAFAMAZ"/>
    <n v="95"/>
    <x v="20"/>
    <x v="20"/>
    <n v="40228"/>
    <n v="55508"/>
    <n v="30462"/>
    <x v="0"/>
    <x v="0"/>
    <x v="3"/>
  </r>
  <r>
    <x v="39"/>
    <s v="CAFAMAZ"/>
    <n v="100"/>
    <x v="21"/>
    <x v="21"/>
    <n v="925629"/>
    <n v="805879"/>
    <n v="1086951"/>
    <x v="0"/>
    <x v="0"/>
    <x v="3"/>
  </r>
  <r>
    <x v="39"/>
    <s v="CAFAMAZ"/>
    <n v="105"/>
    <x v="22"/>
    <x v="22"/>
    <n v="0"/>
    <n v="0"/>
    <n v="0"/>
    <x v="0"/>
    <x v="0"/>
    <x v="3"/>
  </r>
  <r>
    <x v="39"/>
    <s v="CAFAMAZ"/>
    <n v="110"/>
    <x v="23"/>
    <x v="23"/>
    <n v="3958"/>
    <n v="699"/>
    <n v="0"/>
    <x v="0"/>
    <x v="0"/>
    <x v="3"/>
  </r>
  <r>
    <x v="39"/>
    <s v="CAFAMAZ"/>
    <n v="115"/>
    <x v="24"/>
    <x v="24"/>
    <n v="0"/>
    <n v="0"/>
    <n v="0"/>
    <x v="0"/>
    <x v="0"/>
    <x v="3"/>
  </r>
  <r>
    <x v="39"/>
    <s v="CAFAMAZ"/>
    <n v="120"/>
    <x v="25"/>
    <x v="25"/>
    <n v="0"/>
    <n v="0"/>
    <n v="0"/>
    <x v="0"/>
    <x v="0"/>
    <x v="3"/>
  </r>
  <r>
    <x v="39"/>
    <s v="CAFAMAZ"/>
    <n v="125"/>
    <x v="26"/>
    <x v="26"/>
    <n v="1714"/>
    <n v="634"/>
    <n v="1876"/>
    <x v="0"/>
    <x v="0"/>
    <x v="3"/>
  </r>
  <r>
    <x v="39"/>
    <s v="CAFAMAZ"/>
    <n v="130"/>
    <x v="27"/>
    <x v="27"/>
    <n v="0"/>
    <n v="0"/>
    <n v="0"/>
    <x v="0"/>
    <x v="0"/>
    <x v="3"/>
  </r>
  <r>
    <x v="39"/>
    <s v="CAFAMAZ"/>
    <n v="135"/>
    <x v="28"/>
    <x v="28"/>
    <n v="3100"/>
    <n v="191"/>
    <n v="4374"/>
    <x v="0"/>
    <x v="0"/>
    <x v="3"/>
  </r>
  <r>
    <x v="39"/>
    <s v="CAFAMAZ"/>
    <n v="140"/>
    <x v="29"/>
    <x v="29"/>
    <n v="0"/>
    <n v="27"/>
    <n v="0"/>
    <x v="0"/>
    <x v="0"/>
    <x v="3"/>
  </r>
  <r>
    <x v="39"/>
    <s v="CAFAMAZ"/>
    <n v="145"/>
    <x v="30"/>
    <x v="30"/>
    <n v="2611"/>
    <n v="580"/>
    <n v="1034"/>
    <x v="0"/>
    <x v="0"/>
    <x v="3"/>
  </r>
  <r>
    <x v="39"/>
    <s v="CAFAMAZ"/>
    <n v="150"/>
    <x v="31"/>
    <x v="31"/>
    <n v="0"/>
    <n v="0"/>
    <n v="0"/>
    <x v="0"/>
    <x v="0"/>
    <x v="3"/>
  </r>
  <r>
    <x v="39"/>
    <s v="CAFAMAZ"/>
    <n v="155"/>
    <x v="32"/>
    <x v="32"/>
    <n v="7921"/>
    <n v="8353"/>
    <n v="65516"/>
    <x v="0"/>
    <x v="0"/>
    <x v="3"/>
  </r>
  <r>
    <x v="39"/>
    <s v="CAFAMAZ"/>
    <n v="160"/>
    <x v="33"/>
    <x v="33"/>
    <n v="0"/>
    <n v="1683"/>
    <n v="0"/>
    <x v="0"/>
    <x v="0"/>
    <x v="3"/>
  </r>
  <r>
    <x v="39"/>
    <s v="CAFAMAZ"/>
    <n v="165"/>
    <x v="34"/>
    <x v="34"/>
    <n v="-20394"/>
    <n v="-10609"/>
    <n v="-27563"/>
    <x v="0"/>
    <x v="0"/>
    <x v="3"/>
  </r>
  <r>
    <x v="39"/>
    <s v="CAFAMAZ"/>
    <m/>
    <x v="35"/>
    <x v="35"/>
    <n v="1095346"/>
    <n v="930056"/>
    <n v="1337905"/>
    <x v="1"/>
    <x v="1"/>
    <x v="1"/>
  </r>
  <r>
    <x v="39"/>
    <s v="CAFAMAZ"/>
    <n v="170"/>
    <x v="36"/>
    <x v="36"/>
    <n v="0"/>
    <n v="0"/>
    <n v="0"/>
    <x v="0"/>
    <x v="0"/>
    <x v="4"/>
  </r>
  <r>
    <x v="39"/>
    <s v="CAFAMAZ"/>
    <n v="175"/>
    <x v="37"/>
    <x v="37"/>
    <n v="0"/>
    <n v="0"/>
    <n v="0"/>
    <x v="0"/>
    <x v="0"/>
    <x v="4"/>
  </r>
  <r>
    <x v="39"/>
    <s v="CAFAMAZ"/>
    <n v="180"/>
    <x v="38"/>
    <x v="38"/>
    <n v="0"/>
    <n v="0"/>
    <n v="0"/>
    <x v="0"/>
    <x v="0"/>
    <x v="4"/>
  </r>
  <r>
    <x v="39"/>
    <s v="CAFAMAZ"/>
    <n v="185"/>
    <x v="39"/>
    <x v="39"/>
    <n v="0"/>
    <n v="0"/>
    <n v="0"/>
    <x v="0"/>
    <x v="0"/>
    <x v="4"/>
  </r>
  <r>
    <x v="39"/>
    <s v="CAFAMAZ"/>
    <n v="190"/>
    <x v="40"/>
    <x v="40"/>
    <n v="0"/>
    <n v="0"/>
    <n v="0"/>
    <x v="0"/>
    <x v="0"/>
    <x v="4"/>
  </r>
  <r>
    <x v="39"/>
    <s v="CAFAMAZ"/>
    <n v="195"/>
    <x v="41"/>
    <x v="41"/>
    <n v="0"/>
    <n v="0"/>
    <n v="0"/>
    <x v="0"/>
    <x v="0"/>
    <x v="4"/>
  </r>
  <r>
    <x v="39"/>
    <s v="CAFAMAZ"/>
    <n v="200"/>
    <x v="42"/>
    <x v="42"/>
    <n v="0"/>
    <n v="0"/>
    <n v="0"/>
    <x v="0"/>
    <x v="0"/>
    <x v="4"/>
  </r>
  <r>
    <x v="39"/>
    <s v="CAFAMAZ"/>
    <n v="205"/>
    <x v="43"/>
    <x v="43"/>
    <n v="0"/>
    <n v="0"/>
    <n v="0"/>
    <x v="0"/>
    <x v="0"/>
    <x v="4"/>
  </r>
  <r>
    <x v="39"/>
    <s v="CAFAMAZ"/>
    <n v="210"/>
    <x v="44"/>
    <x v="44"/>
    <n v="0"/>
    <n v="0"/>
    <n v="0"/>
    <x v="0"/>
    <x v="0"/>
    <x v="4"/>
  </r>
  <r>
    <x v="39"/>
    <s v="CAFAMAZ"/>
    <n v="215"/>
    <x v="45"/>
    <x v="45"/>
    <n v="0"/>
    <n v="0"/>
    <n v="0"/>
    <x v="0"/>
    <x v="0"/>
    <x v="4"/>
  </r>
  <r>
    <x v="39"/>
    <s v="CAFAMAZ"/>
    <n v="220"/>
    <x v="46"/>
    <x v="46"/>
    <n v="0"/>
    <n v="0"/>
    <n v="0"/>
    <x v="0"/>
    <x v="0"/>
    <x v="4"/>
  </r>
  <r>
    <x v="39"/>
    <s v="CAFAMAZ"/>
    <n v="225"/>
    <x v="47"/>
    <x v="47"/>
    <n v="0"/>
    <n v="0"/>
    <n v="0"/>
    <x v="0"/>
    <x v="0"/>
    <x v="4"/>
  </r>
  <r>
    <x v="39"/>
    <s v="CAFAMAZ"/>
    <n v="230"/>
    <x v="48"/>
    <x v="48"/>
    <n v="0"/>
    <n v="0"/>
    <n v="0"/>
    <x v="0"/>
    <x v="0"/>
    <x v="4"/>
  </r>
  <r>
    <x v="39"/>
    <s v="CAFAMAZ"/>
    <n v="235"/>
    <x v="49"/>
    <x v="16"/>
    <n v="0"/>
    <n v="0"/>
    <n v="0"/>
    <x v="0"/>
    <x v="0"/>
    <x v="4"/>
  </r>
  <r>
    <x v="39"/>
    <s v="CAFAMAZ"/>
    <m/>
    <x v="50"/>
    <x v="49"/>
    <n v="0"/>
    <n v="0"/>
    <n v="0"/>
    <x v="1"/>
    <x v="1"/>
    <x v="1"/>
  </r>
  <r>
    <x v="39"/>
    <s v="CAFAMAZ"/>
    <n v="240"/>
    <x v="51"/>
    <x v="50"/>
    <n v="2413"/>
    <n v="0"/>
    <n v="0"/>
    <x v="0"/>
    <x v="0"/>
    <x v="5"/>
  </r>
  <r>
    <x v="39"/>
    <s v="CAFAMAZ"/>
    <n v="245"/>
    <x v="52"/>
    <x v="51"/>
    <n v="0"/>
    <n v="0"/>
    <n v="0"/>
    <x v="0"/>
    <x v="0"/>
    <x v="6"/>
  </r>
  <r>
    <x v="39"/>
    <s v="CAFAMAZ"/>
    <n v="250"/>
    <x v="53"/>
    <x v="52"/>
    <n v="0"/>
    <n v="0"/>
    <n v="0"/>
    <x v="0"/>
    <x v="0"/>
    <x v="6"/>
  </r>
  <r>
    <x v="39"/>
    <s v="CAFAMAZ"/>
    <n v="251"/>
    <x v="54"/>
    <x v="53"/>
    <n v="0"/>
    <n v="0"/>
    <n v="0"/>
    <x v="0"/>
    <x v="0"/>
    <x v="7"/>
  </r>
  <r>
    <x v="39"/>
    <s v="CAFAMAZ"/>
    <m/>
    <x v="55"/>
    <x v="54"/>
    <n v="1489329"/>
    <n v="1346190"/>
    <n v="1789958"/>
    <x v="1"/>
    <x v="1"/>
    <x v="1"/>
  </r>
  <r>
    <x v="39"/>
    <s v="CAFAMAZ"/>
    <m/>
    <x v="55"/>
    <x v="55"/>
    <m/>
    <m/>
    <m/>
    <x v="1"/>
    <x v="1"/>
    <x v="1"/>
  </r>
  <r>
    <x v="39"/>
    <s v="CAFAMAZ"/>
    <m/>
    <x v="55"/>
    <x v="56"/>
    <m/>
    <m/>
    <m/>
    <x v="1"/>
    <x v="1"/>
    <x v="1"/>
  </r>
  <r>
    <x v="39"/>
    <s v="CAFAMAZ"/>
    <n v="255"/>
    <x v="56"/>
    <x v="44"/>
    <n v="190055"/>
    <n v="190055"/>
    <n v="190055"/>
    <x v="0"/>
    <x v="2"/>
    <x v="8"/>
  </r>
  <r>
    <x v="39"/>
    <s v="CAFAMAZ"/>
    <n v="260"/>
    <x v="57"/>
    <x v="57"/>
    <n v="0"/>
    <n v="0"/>
    <n v="0"/>
    <x v="0"/>
    <x v="2"/>
    <x v="8"/>
  </r>
  <r>
    <x v="39"/>
    <s v="CAFAMAZ"/>
    <n v="265"/>
    <x v="58"/>
    <x v="58"/>
    <n v="0"/>
    <n v="14068"/>
    <n v="0"/>
    <x v="0"/>
    <x v="2"/>
    <x v="8"/>
  </r>
  <r>
    <x v="39"/>
    <s v="CAFAMAZ"/>
    <m/>
    <x v="55"/>
    <x v="59"/>
    <n v="190055"/>
    <n v="204123"/>
    <n v="190055"/>
    <x v="1"/>
    <x v="1"/>
    <x v="1"/>
  </r>
  <r>
    <x v="39"/>
    <s v="CAFAMAZ"/>
    <n v="270"/>
    <x v="59"/>
    <x v="60"/>
    <n v="2159258"/>
    <n v="2028007"/>
    <n v="2152719"/>
    <x v="0"/>
    <x v="2"/>
    <x v="9"/>
  </r>
  <r>
    <x v="39"/>
    <s v="CAFAMAZ"/>
    <n v="275"/>
    <x v="60"/>
    <x v="61"/>
    <n v="68139"/>
    <n v="47760"/>
    <n v="158807"/>
    <x v="0"/>
    <x v="2"/>
    <x v="9"/>
  </r>
  <r>
    <x v="39"/>
    <s v="CAFAMAZ"/>
    <n v="280"/>
    <x v="61"/>
    <x v="62"/>
    <n v="83848"/>
    <n v="55381"/>
    <n v="99119"/>
    <x v="0"/>
    <x v="2"/>
    <x v="9"/>
  </r>
  <r>
    <x v="39"/>
    <s v="CAFAMAZ"/>
    <n v="285"/>
    <x v="62"/>
    <x v="63"/>
    <n v="134334"/>
    <n v="101868"/>
    <n v="60951"/>
    <x v="0"/>
    <x v="2"/>
    <x v="9"/>
  </r>
  <r>
    <x v="39"/>
    <s v="CAFAMAZ"/>
    <n v="290"/>
    <x v="63"/>
    <x v="64"/>
    <n v="0"/>
    <n v="0"/>
    <n v="0"/>
    <x v="0"/>
    <x v="2"/>
    <x v="9"/>
  </r>
  <r>
    <x v="39"/>
    <s v="CAFAMAZ"/>
    <n v="295"/>
    <x v="64"/>
    <x v="65"/>
    <n v="1238"/>
    <n v="1238"/>
    <n v="1238"/>
    <x v="0"/>
    <x v="2"/>
    <x v="9"/>
  </r>
  <r>
    <x v="39"/>
    <s v="CAFAMAZ"/>
    <n v="300"/>
    <x v="65"/>
    <x v="66"/>
    <n v="9066"/>
    <n v="9066"/>
    <n v="15016"/>
    <x v="0"/>
    <x v="2"/>
    <x v="9"/>
  </r>
  <r>
    <x v="39"/>
    <s v="CAFAMAZ"/>
    <n v="305"/>
    <x v="66"/>
    <x v="67"/>
    <n v="0"/>
    <n v="0"/>
    <n v="0"/>
    <x v="0"/>
    <x v="2"/>
    <x v="9"/>
  </r>
  <r>
    <x v="39"/>
    <s v="CAFAMAZ"/>
    <n v="310"/>
    <x v="67"/>
    <x v="68"/>
    <n v="0"/>
    <n v="0"/>
    <n v="0"/>
    <x v="0"/>
    <x v="2"/>
    <x v="9"/>
  </r>
  <r>
    <x v="39"/>
    <s v="CAFAMAZ"/>
    <n v="315"/>
    <x v="68"/>
    <x v="69"/>
    <n v="0"/>
    <n v="0"/>
    <n v="0"/>
    <x v="0"/>
    <x v="2"/>
    <x v="9"/>
  </r>
  <r>
    <x v="39"/>
    <s v="CAFAMAZ"/>
    <n v="320"/>
    <x v="69"/>
    <x v="43"/>
    <n v="0"/>
    <n v="0"/>
    <n v="0"/>
    <x v="0"/>
    <x v="2"/>
    <x v="9"/>
  </r>
  <r>
    <x v="39"/>
    <s v="CAFAMAZ"/>
    <n v="325"/>
    <x v="70"/>
    <x v="70"/>
    <n v="0"/>
    <n v="0"/>
    <n v="0"/>
    <x v="0"/>
    <x v="2"/>
    <x v="9"/>
  </r>
  <r>
    <x v="39"/>
    <s v="CAFAMAZ"/>
    <n v="330"/>
    <x v="71"/>
    <x v="71"/>
    <n v="-912437"/>
    <n v="-778279"/>
    <n v="-933854"/>
    <x v="0"/>
    <x v="2"/>
    <x v="9"/>
  </r>
  <r>
    <x v="39"/>
    <s v="CAFAMAZ"/>
    <n v="335"/>
    <x v="72"/>
    <x v="72"/>
    <n v="0"/>
    <n v="0"/>
    <n v="0"/>
    <x v="0"/>
    <x v="2"/>
    <x v="9"/>
  </r>
  <r>
    <x v="39"/>
    <s v="CAFAMAZ"/>
    <n v="340"/>
    <x v="73"/>
    <x v="16"/>
    <n v="0"/>
    <n v="0"/>
    <n v="0"/>
    <x v="0"/>
    <x v="2"/>
    <x v="9"/>
  </r>
  <r>
    <x v="39"/>
    <s v="CAFAMAZ"/>
    <m/>
    <x v="55"/>
    <x v="73"/>
    <n v="1543446"/>
    <n v="1465041"/>
    <n v="1553996"/>
    <x v="1"/>
    <x v="1"/>
    <x v="1"/>
  </r>
  <r>
    <x v="39"/>
    <s v="CAFAMAZ"/>
    <m/>
    <x v="74"/>
    <x v="74"/>
    <n v="1733501"/>
    <n v="1669164"/>
    <n v="1744051"/>
    <x v="1"/>
    <x v="1"/>
    <x v="1"/>
  </r>
  <r>
    <x v="39"/>
    <s v="CAFAMAZ"/>
    <n v="345"/>
    <x v="75"/>
    <x v="75"/>
    <n v="0"/>
    <n v="0"/>
    <n v="0"/>
    <x v="0"/>
    <x v="3"/>
    <x v="10"/>
  </r>
  <r>
    <x v="39"/>
    <s v="CAFAMAZ"/>
    <n v="350"/>
    <x v="76"/>
    <x v="76"/>
    <n v="0"/>
    <n v="0"/>
    <n v="0"/>
    <x v="0"/>
    <x v="3"/>
    <x v="10"/>
  </r>
  <r>
    <x v="39"/>
    <s v="CAFAMAZ"/>
    <n v="355"/>
    <x v="77"/>
    <x v="77"/>
    <n v="0"/>
    <n v="0"/>
    <n v="0"/>
    <x v="0"/>
    <x v="3"/>
    <x v="10"/>
  </r>
  <r>
    <x v="39"/>
    <s v="CAFAMAZ"/>
    <n v="360"/>
    <x v="78"/>
    <x v="78"/>
    <n v="0"/>
    <n v="0"/>
    <n v="0"/>
    <x v="0"/>
    <x v="3"/>
    <x v="10"/>
  </r>
  <r>
    <x v="39"/>
    <s v="CAFAMAZ"/>
    <n v="365"/>
    <x v="79"/>
    <x v="79"/>
    <n v="0"/>
    <n v="0"/>
    <n v="160000"/>
    <x v="0"/>
    <x v="3"/>
    <x v="10"/>
  </r>
  <r>
    <x v="39"/>
    <s v="CAFAMAZ"/>
    <n v="370"/>
    <x v="80"/>
    <x v="80"/>
    <n v="0"/>
    <n v="0"/>
    <n v="0"/>
    <x v="0"/>
    <x v="3"/>
    <x v="10"/>
  </r>
  <r>
    <x v="39"/>
    <s v="CAFAMAZ"/>
    <n v="375"/>
    <x v="81"/>
    <x v="72"/>
    <n v="0"/>
    <n v="0"/>
    <n v="0"/>
    <x v="0"/>
    <x v="3"/>
    <x v="10"/>
  </r>
  <r>
    <x v="39"/>
    <s v="CAFAMAZ"/>
    <m/>
    <x v="82"/>
    <x v="81"/>
    <n v="0"/>
    <n v="0"/>
    <n v="160000"/>
    <x v="1"/>
    <x v="1"/>
    <x v="1"/>
  </r>
  <r>
    <x v="39"/>
    <s v="CAFAMAZ"/>
    <n v="380"/>
    <x v="51"/>
    <x v="82"/>
    <n v="0"/>
    <n v="0"/>
    <n v="0"/>
    <x v="0"/>
    <x v="4"/>
    <x v="11"/>
  </r>
  <r>
    <x v="39"/>
    <s v="CAFAMAZ"/>
    <n v="385"/>
    <x v="83"/>
    <x v="83"/>
    <n v="3010"/>
    <n v="11529"/>
    <n v="0"/>
    <x v="0"/>
    <x v="4"/>
    <x v="11"/>
  </r>
  <r>
    <x v="39"/>
    <s v="CAFAMAZ"/>
    <n v="390"/>
    <x v="84"/>
    <x v="84"/>
    <n v="0"/>
    <n v="0"/>
    <n v="0"/>
    <x v="0"/>
    <x v="4"/>
    <x v="11"/>
  </r>
  <r>
    <x v="39"/>
    <s v="CAFAMAZ"/>
    <m/>
    <x v="85"/>
    <x v="85"/>
    <n v="3010"/>
    <n v="11529"/>
    <n v="0"/>
    <x v="1"/>
    <x v="1"/>
    <x v="1"/>
  </r>
  <r>
    <x v="39"/>
    <s v="CAFAMAZ"/>
    <n v="395"/>
    <x v="86"/>
    <x v="86"/>
    <n v="0"/>
    <n v="0"/>
    <n v="0"/>
    <x v="0"/>
    <x v="5"/>
    <x v="12"/>
  </r>
  <r>
    <x v="39"/>
    <s v="CAFAMAZ"/>
    <n v="400"/>
    <x v="52"/>
    <x v="87"/>
    <n v="583087"/>
    <n v="525370"/>
    <n v="645126"/>
    <x v="0"/>
    <x v="5"/>
    <x v="12"/>
  </r>
  <r>
    <x v="39"/>
    <s v="CAFAMAZ"/>
    <n v="405"/>
    <x v="53"/>
    <x v="52"/>
    <n v="0"/>
    <n v="0"/>
    <n v="0"/>
    <x v="0"/>
    <x v="5"/>
    <x v="12"/>
  </r>
  <r>
    <x v="39"/>
    <s v="CAFAMAZ"/>
    <n v="406"/>
    <x v="54"/>
    <x v="53"/>
    <n v="0"/>
    <n v="0"/>
    <n v="38941"/>
    <x v="0"/>
    <x v="5"/>
    <x v="12"/>
  </r>
  <r>
    <x v="39"/>
    <s v="CAFAMAZ"/>
    <n v="410"/>
    <x v="17"/>
    <x v="88"/>
    <n v="0"/>
    <n v="0"/>
    <n v="0"/>
    <x v="0"/>
    <x v="5"/>
    <x v="12"/>
  </r>
  <r>
    <x v="39"/>
    <s v="CAFAMAZ"/>
    <n v="415"/>
    <x v="35"/>
    <x v="89"/>
    <n v="0"/>
    <n v="0"/>
    <n v="0"/>
    <x v="0"/>
    <x v="5"/>
    <x v="12"/>
  </r>
  <r>
    <x v="39"/>
    <s v="CAFAMAZ"/>
    <n v="420"/>
    <x v="87"/>
    <x v="90"/>
    <n v="0"/>
    <n v="0"/>
    <n v="0"/>
    <x v="0"/>
    <x v="5"/>
    <x v="12"/>
  </r>
  <r>
    <x v="39"/>
    <s v="CAFAMAZ"/>
    <n v="425"/>
    <x v="88"/>
    <x v="91"/>
    <n v="0"/>
    <n v="0"/>
    <n v="0"/>
    <x v="0"/>
    <x v="5"/>
    <x v="12"/>
  </r>
  <r>
    <x v="39"/>
    <s v="CAFAMAZ"/>
    <m/>
    <x v="89"/>
    <x v="92"/>
    <n v="583087"/>
    <n v="525370"/>
    <n v="684067"/>
    <x v="1"/>
    <x v="1"/>
    <x v="1"/>
  </r>
  <r>
    <x v="39"/>
    <s v="CAFAMAZ"/>
    <m/>
    <x v="55"/>
    <x v="93"/>
    <m/>
    <m/>
    <m/>
    <x v="1"/>
    <x v="1"/>
    <x v="1"/>
  </r>
  <r>
    <x v="39"/>
    <s v="CAFAMAZ"/>
    <n v="430"/>
    <x v="90"/>
    <x v="94"/>
    <n v="0"/>
    <n v="0"/>
    <n v="0"/>
    <x v="0"/>
    <x v="6"/>
    <x v="13"/>
  </r>
  <r>
    <x v="39"/>
    <s v="CAFAMAZ"/>
    <n v="435"/>
    <x v="91"/>
    <x v="95"/>
    <n v="1721328"/>
    <n v="1721328"/>
    <n v="2864622"/>
    <x v="0"/>
    <x v="6"/>
    <x v="13"/>
  </r>
  <r>
    <x v="39"/>
    <s v="CAFAMAZ"/>
    <n v="440"/>
    <x v="92"/>
    <x v="96"/>
    <n v="0"/>
    <n v="0"/>
    <n v="0"/>
    <x v="0"/>
    <x v="6"/>
    <x v="13"/>
  </r>
  <r>
    <x v="39"/>
    <s v="CAFAMAZ"/>
    <m/>
    <x v="93"/>
    <x v="97"/>
    <n v="1721328"/>
    <n v="1721328"/>
    <n v="2864622"/>
    <x v="1"/>
    <x v="1"/>
    <x v="1"/>
  </r>
  <r>
    <x v="39"/>
    <s v="CAFAMAZ"/>
    <m/>
    <x v="94"/>
    <x v="98"/>
    <n v="5530255"/>
    <n v="5273581"/>
    <n v="7242698"/>
    <x v="1"/>
    <x v="1"/>
    <x v="1"/>
  </r>
  <r>
    <x v="39"/>
    <s v="CAFAMAZ"/>
    <m/>
    <x v="55"/>
    <x v="99"/>
    <m/>
    <m/>
    <m/>
    <x v="1"/>
    <x v="1"/>
    <x v="1"/>
  </r>
  <r>
    <x v="39"/>
    <s v="CAFAMAZ"/>
    <m/>
    <x v="55"/>
    <x v="100"/>
    <m/>
    <m/>
    <m/>
    <x v="1"/>
    <x v="1"/>
    <x v="1"/>
  </r>
  <r>
    <x v="39"/>
    <s v="CAFAMAZ"/>
    <n v="445"/>
    <x v="95"/>
    <x v="101"/>
    <n v="137298"/>
    <n v="137298"/>
    <n v="191193"/>
    <x v="2"/>
    <x v="7"/>
    <x v="14"/>
  </r>
  <r>
    <x v="39"/>
    <s v="CAFAMAZ"/>
    <m/>
    <x v="95"/>
    <x v="102"/>
    <n v="137298"/>
    <n v="137298"/>
    <n v="191193"/>
    <x v="1"/>
    <x v="1"/>
    <x v="1"/>
  </r>
  <r>
    <x v="40"/>
    <s v="COMFIAR ARAUCA"/>
    <n v="5"/>
    <x v="0"/>
    <x v="0"/>
    <n v="17479"/>
    <n v="2071"/>
    <n v="4114"/>
    <x v="0"/>
    <x v="0"/>
    <x v="0"/>
  </r>
  <r>
    <x v="40"/>
    <s v="COMFIAR ARAUCA"/>
    <n v="10"/>
    <x v="1"/>
    <x v="1"/>
    <n v="922756"/>
    <n v="1237461"/>
    <n v="422606"/>
    <x v="0"/>
    <x v="0"/>
    <x v="0"/>
  </r>
  <r>
    <x v="40"/>
    <s v="COMFIAR ARAUCA"/>
    <n v="15"/>
    <x v="2"/>
    <x v="2"/>
    <n v="0"/>
    <n v="0"/>
    <n v="0"/>
    <x v="0"/>
    <x v="0"/>
    <x v="0"/>
  </r>
  <r>
    <x v="40"/>
    <s v="COMFIAR ARAUCA"/>
    <n v="20"/>
    <x v="3"/>
    <x v="3"/>
    <n v="1777645"/>
    <n v="5049561"/>
    <n v="1415754"/>
    <x v="0"/>
    <x v="0"/>
    <x v="0"/>
  </r>
  <r>
    <x v="40"/>
    <s v="COMFIAR ARAUCA"/>
    <m/>
    <x v="4"/>
    <x v="4"/>
    <n v="2717880"/>
    <n v="6289093"/>
    <n v="1842474"/>
    <x v="1"/>
    <x v="1"/>
    <x v="1"/>
  </r>
  <r>
    <x v="40"/>
    <s v="COMFIAR ARAUCA"/>
    <n v="25"/>
    <x v="5"/>
    <x v="5"/>
    <n v="0"/>
    <n v="0"/>
    <n v="0"/>
    <x v="0"/>
    <x v="0"/>
    <x v="2"/>
  </r>
  <r>
    <x v="40"/>
    <s v="COMFIAR ARAUCA"/>
    <n v="30"/>
    <x v="6"/>
    <x v="6"/>
    <n v="0"/>
    <n v="0"/>
    <n v="0"/>
    <x v="0"/>
    <x v="0"/>
    <x v="2"/>
  </r>
  <r>
    <x v="40"/>
    <s v="COMFIAR ARAUCA"/>
    <n v="35"/>
    <x v="7"/>
    <x v="7"/>
    <n v="0"/>
    <n v="0"/>
    <n v="0"/>
    <x v="0"/>
    <x v="0"/>
    <x v="2"/>
  </r>
  <r>
    <x v="40"/>
    <s v="COMFIAR ARAUCA"/>
    <n v="40"/>
    <x v="8"/>
    <x v="8"/>
    <n v="2052436"/>
    <n v="2858522"/>
    <n v="2388805"/>
    <x v="0"/>
    <x v="0"/>
    <x v="2"/>
  </r>
  <r>
    <x v="40"/>
    <s v="COMFIAR ARAUCA"/>
    <n v="45"/>
    <x v="9"/>
    <x v="9"/>
    <n v="0"/>
    <n v="0"/>
    <n v="0"/>
    <x v="0"/>
    <x v="0"/>
    <x v="2"/>
  </r>
  <r>
    <x v="40"/>
    <s v="COMFIAR ARAUCA"/>
    <n v="50"/>
    <x v="10"/>
    <x v="10"/>
    <n v="0"/>
    <n v="0"/>
    <n v="0"/>
    <x v="0"/>
    <x v="0"/>
    <x v="2"/>
  </r>
  <r>
    <x v="40"/>
    <s v="COMFIAR ARAUCA"/>
    <n v="55"/>
    <x v="11"/>
    <x v="11"/>
    <n v="0"/>
    <n v="0"/>
    <n v="0"/>
    <x v="0"/>
    <x v="0"/>
    <x v="2"/>
  </r>
  <r>
    <x v="40"/>
    <s v="COMFIAR ARAUCA"/>
    <n v="60"/>
    <x v="12"/>
    <x v="12"/>
    <n v="0"/>
    <n v="0"/>
    <n v="0"/>
    <x v="0"/>
    <x v="0"/>
    <x v="2"/>
  </r>
  <r>
    <x v="40"/>
    <s v="COMFIAR ARAUCA"/>
    <n v="65"/>
    <x v="13"/>
    <x v="13"/>
    <n v="200000"/>
    <n v="200000"/>
    <n v="200000"/>
    <x v="0"/>
    <x v="0"/>
    <x v="2"/>
  </r>
  <r>
    <x v="40"/>
    <s v="COMFIAR ARAUCA"/>
    <n v="70"/>
    <x v="14"/>
    <x v="14"/>
    <n v="0"/>
    <n v="0"/>
    <n v="0"/>
    <x v="0"/>
    <x v="0"/>
    <x v="2"/>
  </r>
  <r>
    <x v="40"/>
    <s v="COMFIAR ARAUCA"/>
    <n v="75"/>
    <x v="15"/>
    <x v="15"/>
    <n v="0"/>
    <n v="0"/>
    <n v="0"/>
    <x v="0"/>
    <x v="0"/>
    <x v="2"/>
  </r>
  <r>
    <x v="40"/>
    <s v="COMFIAR ARAUCA"/>
    <n v="80"/>
    <x v="16"/>
    <x v="16"/>
    <n v="0"/>
    <n v="0"/>
    <n v="0"/>
    <x v="0"/>
    <x v="0"/>
    <x v="2"/>
  </r>
  <r>
    <x v="40"/>
    <s v="COMFIAR ARAUCA"/>
    <m/>
    <x v="17"/>
    <x v="17"/>
    <n v="2252436"/>
    <n v="3058522"/>
    <n v="2588805"/>
    <x v="1"/>
    <x v="1"/>
    <x v="1"/>
  </r>
  <r>
    <x v="40"/>
    <s v="COMFIAR ARAUCA"/>
    <n v="85"/>
    <x v="18"/>
    <x v="18"/>
    <n v="26662"/>
    <n v="43500"/>
    <n v="41128"/>
    <x v="0"/>
    <x v="0"/>
    <x v="3"/>
  </r>
  <r>
    <x v="40"/>
    <s v="COMFIAR ARAUCA"/>
    <n v="90"/>
    <x v="19"/>
    <x v="19"/>
    <n v="337029"/>
    <n v="244297"/>
    <n v="482603"/>
    <x v="0"/>
    <x v="0"/>
    <x v="3"/>
  </r>
  <r>
    <x v="40"/>
    <s v="COMFIAR ARAUCA"/>
    <n v="95"/>
    <x v="20"/>
    <x v="20"/>
    <n v="0"/>
    <n v="0"/>
    <n v="0"/>
    <x v="0"/>
    <x v="0"/>
    <x v="3"/>
  </r>
  <r>
    <x v="40"/>
    <s v="COMFIAR ARAUCA"/>
    <n v="100"/>
    <x v="21"/>
    <x v="21"/>
    <n v="1028841"/>
    <n v="759250"/>
    <n v="1120794"/>
    <x v="0"/>
    <x v="0"/>
    <x v="3"/>
  </r>
  <r>
    <x v="40"/>
    <s v="COMFIAR ARAUCA"/>
    <n v="105"/>
    <x v="22"/>
    <x v="22"/>
    <n v="0"/>
    <n v="0"/>
    <n v="0"/>
    <x v="0"/>
    <x v="0"/>
    <x v="3"/>
  </r>
  <r>
    <x v="40"/>
    <s v="COMFIAR ARAUCA"/>
    <n v="110"/>
    <x v="23"/>
    <x v="23"/>
    <n v="5221084"/>
    <n v="4699101"/>
    <n v="4136710"/>
    <x v="0"/>
    <x v="0"/>
    <x v="3"/>
  </r>
  <r>
    <x v="40"/>
    <s v="COMFIAR ARAUCA"/>
    <n v="115"/>
    <x v="24"/>
    <x v="24"/>
    <n v="0"/>
    <n v="0"/>
    <n v="0"/>
    <x v="0"/>
    <x v="0"/>
    <x v="3"/>
  </r>
  <r>
    <x v="40"/>
    <s v="COMFIAR ARAUCA"/>
    <n v="120"/>
    <x v="25"/>
    <x v="25"/>
    <n v="0"/>
    <n v="0"/>
    <n v="0"/>
    <x v="0"/>
    <x v="0"/>
    <x v="3"/>
  </r>
  <r>
    <x v="40"/>
    <s v="COMFIAR ARAUCA"/>
    <n v="125"/>
    <x v="26"/>
    <x v="26"/>
    <n v="13289"/>
    <n v="11865"/>
    <n v="0"/>
    <x v="0"/>
    <x v="0"/>
    <x v="3"/>
  </r>
  <r>
    <x v="40"/>
    <s v="COMFIAR ARAUCA"/>
    <n v="130"/>
    <x v="27"/>
    <x v="27"/>
    <n v="0"/>
    <n v="0"/>
    <n v="0"/>
    <x v="0"/>
    <x v="0"/>
    <x v="3"/>
  </r>
  <r>
    <x v="40"/>
    <s v="COMFIAR ARAUCA"/>
    <n v="135"/>
    <x v="28"/>
    <x v="28"/>
    <n v="4736"/>
    <n v="3018"/>
    <n v="6373"/>
    <x v="0"/>
    <x v="0"/>
    <x v="3"/>
  </r>
  <r>
    <x v="40"/>
    <s v="COMFIAR ARAUCA"/>
    <n v="140"/>
    <x v="29"/>
    <x v="29"/>
    <n v="1500"/>
    <n v="0"/>
    <n v="1500"/>
    <x v="0"/>
    <x v="0"/>
    <x v="3"/>
  </r>
  <r>
    <x v="40"/>
    <s v="COMFIAR ARAUCA"/>
    <n v="145"/>
    <x v="30"/>
    <x v="30"/>
    <n v="2967"/>
    <n v="4202"/>
    <n v="2913"/>
    <x v="0"/>
    <x v="0"/>
    <x v="3"/>
  </r>
  <r>
    <x v="40"/>
    <s v="COMFIAR ARAUCA"/>
    <n v="150"/>
    <x v="31"/>
    <x v="31"/>
    <n v="0"/>
    <n v="0"/>
    <n v="0"/>
    <x v="0"/>
    <x v="0"/>
    <x v="3"/>
  </r>
  <r>
    <x v="40"/>
    <s v="COMFIAR ARAUCA"/>
    <n v="155"/>
    <x v="32"/>
    <x v="32"/>
    <n v="17476"/>
    <n v="40834"/>
    <n v="95709"/>
    <x v="0"/>
    <x v="0"/>
    <x v="3"/>
  </r>
  <r>
    <x v="40"/>
    <s v="COMFIAR ARAUCA"/>
    <n v="160"/>
    <x v="33"/>
    <x v="33"/>
    <n v="54498"/>
    <n v="57554"/>
    <n v="53402"/>
    <x v="0"/>
    <x v="0"/>
    <x v="3"/>
  </r>
  <r>
    <x v="40"/>
    <s v="COMFIAR ARAUCA"/>
    <n v="165"/>
    <x v="34"/>
    <x v="34"/>
    <n v="-28234"/>
    <n v="-21235"/>
    <n v="-26815"/>
    <x v="0"/>
    <x v="0"/>
    <x v="3"/>
  </r>
  <r>
    <x v="40"/>
    <s v="COMFIAR ARAUCA"/>
    <m/>
    <x v="35"/>
    <x v="35"/>
    <n v="6679848"/>
    <n v="5842386"/>
    <n v="5914317"/>
    <x v="1"/>
    <x v="1"/>
    <x v="1"/>
  </r>
  <r>
    <x v="40"/>
    <s v="COMFIAR ARAUCA"/>
    <n v="170"/>
    <x v="36"/>
    <x v="36"/>
    <n v="0"/>
    <n v="0"/>
    <n v="0"/>
    <x v="0"/>
    <x v="0"/>
    <x v="4"/>
  </r>
  <r>
    <x v="40"/>
    <s v="COMFIAR ARAUCA"/>
    <n v="175"/>
    <x v="37"/>
    <x v="37"/>
    <n v="0"/>
    <n v="0"/>
    <n v="0"/>
    <x v="0"/>
    <x v="0"/>
    <x v="4"/>
  </r>
  <r>
    <x v="40"/>
    <s v="COMFIAR ARAUCA"/>
    <n v="180"/>
    <x v="38"/>
    <x v="38"/>
    <n v="0"/>
    <n v="0"/>
    <n v="0"/>
    <x v="0"/>
    <x v="0"/>
    <x v="4"/>
  </r>
  <r>
    <x v="40"/>
    <s v="COMFIAR ARAUCA"/>
    <n v="185"/>
    <x v="39"/>
    <x v="39"/>
    <n v="0"/>
    <n v="0"/>
    <n v="0"/>
    <x v="0"/>
    <x v="0"/>
    <x v="4"/>
  </r>
  <r>
    <x v="40"/>
    <s v="COMFIAR ARAUCA"/>
    <n v="190"/>
    <x v="40"/>
    <x v="40"/>
    <n v="0"/>
    <n v="0"/>
    <n v="0"/>
    <x v="0"/>
    <x v="0"/>
    <x v="4"/>
  </r>
  <r>
    <x v="40"/>
    <s v="COMFIAR ARAUCA"/>
    <n v="195"/>
    <x v="41"/>
    <x v="41"/>
    <n v="0"/>
    <n v="0"/>
    <n v="0"/>
    <x v="0"/>
    <x v="0"/>
    <x v="4"/>
  </r>
  <r>
    <x v="40"/>
    <s v="COMFIAR ARAUCA"/>
    <n v="200"/>
    <x v="42"/>
    <x v="42"/>
    <n v="96785"/>
    <n v="0"/>
    <n v="96785"/>
    <x v="0"/>
    <x v="0"/>
    <x v="4"/>
  </r>
  <r>
    <x v="40"/>
    <s v="COMFIAR ARAUCA"/>
    <n v="205"/>
    <x v="43"/>
    <x v="43"/>
    <n v="0"/>
    <n v="0"/>
    <n v="0"/>
    <x v="0"/>
    <x v="0"/>
    <x v="4"/>
  </r>
  <r>
    <x v="40"/>
    <s v="COMFIAR ARAUCA"/>
    <n v="210"/>
    <x v="44"/>
    <x v="44"/>
    <n v="0"/>
    <n v="0"/>
    <n v="0"/>
    <x v="0"/>
    <x v="0"/>
    <x v="4"/>
  </r>
  <r>
    <x v="40"/>
    <s v="COMFIAR ARAUCA"/>
    <n v="215"/>
    <x v="45"/>
    <x v="45"/>
    <n v="0"/>
    <n v="0"/>
    <n v="0"/>
    <x v="0"/>
    <x v="0"/>
    <x v="4"/>
  </r>
  <r>
    <x v="40"/>
    <s v="COMFIAR ARAUCA"/>
    <n v="220"/>
    <x v="46"/>
    <x v="46"/>
    <n v="0"/>
    <n v="0"/>
    <n v="0"/>
    <x v="0"/>
    <x v="0"/>
    <x v="4"/>
  </r>
  <r>
    <x v="40"/>
    <s v="COMFIAR ARAUCA"/>
    <n v="225"/>
    <x v="47"/>
    <x v="47"/>
    <n v="0"/>
    <n v="0"/>
    <n v="0"/>
    <x v="0"/>
    <x v="0"/>
    <x v="4"/>
  </r>
  <r>
    <x v="40"/>
    <s v="COMFIAR ARAUCA"/>
    <n v="230"/>
    <x v="48"/>
    <x v="48"/>
    <n v="0"/>
    <n v="0"/>
    <n v="0"/>
    <x v="0"/>
    <x v="0"/>
    <x v="4"/>
  </r>
  <r>
    <x v="40"/>
    <s v="COMFIAR ARAUCA"/>
    <n v="235"/>
    <x v="49"/>
    <x v="16"/>
    <n v="0"/>
    <n v="0"/>
    <n v="0"/>
    <x v="0"/>
    <x v="0"/>
    <x v="4"/>
  </r>
  <r>
    <x v="40"/>
    <s v="COMFIAR ARAUCA"/>
    <m/>
    <x v="50"/>
    <x v="49"/>
    <n v="96785"/>
    <n v="0"/>
    <n v="96785"/>
    <x v="1"/>
    <x v="1"/>
    <x v="1"/>
  </r>
  <r>
    <x v="40"/>
    <s v="COMFIAR ARAUCA"/>
    <n v="240"/>
    <x v="51"/>
    <x v="50"/>
    <n v="0"/>
    <n v="0"/>
    <n v="15739"/>
    <x v="0"/>
    <x v="0"/>
    <x v="5"/>
  </r>
  <r>
    <x v="40"/>
    <s v="COMFIAR ARAUCA"/>
    <n v="245"/>
    <x v="52"/>
    <x v="51"/>
    <n v="0"/>
    <n v="0"/>
    <n v="0"/>
    <x v="0"/>
    <x v="0"/>
    <x v="6"/>
  </r>
  <r>
    <x v="40"/>
    <s v="COMFIAR ARAUCA"/>
    <n v="250"/>
    <x v="53"/>
    <x v="52"/>
    <n v="0"/>
    <n v="0"/>
    <n v="0"/>
    <x v="0"/>
    <x v="0"/>
    <x v="6"/>
  </r>
  <r>
    <x v="40"/>
    <s v="COMFIAR ARAUCA"/>
    <n v="251"/>
    <x v="54"/>
    <x v="53"/>
    <n v="0"/>
    <n v="0"/>
    <n v="0"/>
    <x v="0"/>
    <x v="0"/>
    <x v="7"/>
  </r>
  <r>
    <x v="40"/>
    <s v="COMFIAR ARAUCA"/>
    <m/>
    <x v="55"/>
    <x v="54"/>
    <n v="11746949"/>
    <n v="15190001"/>
    <n v="10458120"/>
    <x v="1"/>
    <x v="1"/>
    <x v="1"/>
  </r>
  <r>
    <x v="40"/>
    <s v="COMFIAR ARAUCA"/>
    <m/>
    <x v="55"/>
    <x v="55"/>
    <m/>
    <m/>
    <m/>
    <x v="1"/>
    <x v="1"/>
    <x v="1"/>
  </r>
  <r>
    <x v="40"/>
    <s v="COMFIAR ARAUCA"/>
    <m/>
    <x v="55"/>
    <x v="56"/>
    <m/>
    <m/>
    <m/>
    <x v="1"/>
    <x v="1"/>
    <x v="1"/>
  </r>
  <r>
    <x v="40"/>
    <s v="COMFIAR ARAUCA"/>
    <n v="255"/>
    <x v="56"/>
    <x v="44"/>
    <n v="827204"/>
    <n v="827204"/>
    <n v="827204"/>
    <x v="0"/>
    <x v="2"/>
    <x v="8"/>
  </r>
  <r>
    <x v="40"/>
    <s v="COMFIAR ARAUCA"/>
    <n v="260"/>
    <x v="57"/>
    <x v="57"/>
    <n v="2136561"/>
    <n v="338920"/>
    <n v="3559598"/>
    <x v="0"/>
    <x v="2"/>
    <x v="8"/>
  </r>
  <r>
    <x v="40"/>
    <s v="COMFIAR ARAUCA"/>
    <n v="265"/>
    <x v="58"/>
    <x v="58"/>
    <n v="0"/>
    <n v="0"/>
    <n v="0"/>
    <x v="0"/>
    <x v="2"/>
    <x v="8"/>
  </r>
  <r>
    <x v="40"/>
    <s v="COMFIAR ARAUCA"/>
    <m/>
    <x v="55"/>
    <x v="59"/>
    <n v="2963765"/>
    <n v="1166124"/>
    <n v="4386802"/>
    <x v="1"/>
    <x v="1"/>
    <x v="1"/>
  </r>
  <r>
    <x v="40"/>
    <s v="COMFIAR ARAUCA"/>
    <n v="270"/>
    <x v="59"/>
    <x v="60"/>
    <n v="3901375"/>
    <n v="3815375"/>
    <n v="3901375"/>
    <x v="0"/>
    <x v="2"/>
    <x v="9"/>
  </r>
  <r>
    <x v="40"/>
    <s v="COMFIAR ARAUCA"/>
    <n v="275"/>
    <x v="60"/>
    <x v="61"/>
    <n v="180022"/>
    <n v="180022"/>
    <n v="181730"/>
    <x v="0"/>
    <x v="2"/>
    <x v="9"/>
  </r>
  <r>
    <x v="40"/>
    <s v="COMFIAR ARAUCA"/>
    <n v="280"/>
    <x v="61"/>
    <x v="62"/>
    <n v="1077255"/>
    <n v="913240"/>
    <n v="1266695"/>
    <x v="0"/>
    <x v="2"/>
    <x v="9"/>
  </r>
  <r>
    <x v="40"/>
    <s v="COMFIAR ARAUCA"/>
    <n v="285"/>
    <x v="62"/>
    <x v="63"/>
    <n v="1305019"/>
    <n v="1124611"/>
    <n v="1417674"/>
    <x v="0"/>
    <x v="2"/>
    <x v="9"/>
  </r>
  <r>
    <x v="40"/>
    <s v="COMFIAR ARAUCA"/>
    <n v="290"/>
    <x v="63"/>
    <x v="64"/>
    <n v="0"/>
    <n v="0"/>
    <n v="0"/>
    <x v="0"/>
    <x v="2"/>
    <x v="9"/>
  </r>
  <r>
    <x v="40"/>
    <s v="COMFIAR ARAUCA"/>
    <n v="295"/>
    <x v="64"/>
    <x v="65"/>
    <n v="0"/>
    <n v="0"/>
    <n v="0"/>
    <x v="0"/>
    <x v="2"/>
    <x v="9"/>
  </r>
  <r>
    <x v="40"/>
    <s v="COMFIAR ARAUCA"/>
    <n v="300"/>
    <x v="65"/>
    <x v="66"/>
    <n v="259172"/>
    <n v="259172"/>
    <n v="259172"/>
    <x v="0"/>
    <x v="2"/>
    <x v="9"/>
  </r>
  <r>
    <x v="40"/>
    <s v="COMFIAR ARAUCA"/>
    <n v="305"/>
    <x v="66"/>
    <x v="67"/>
    <n v="0"/>
    <n v="0"/>
    <n v="0"/>
    <x v="0"/>
    <x v="2"/>
    <x v="9"/>
  </r>
  <r>
    <x v="40"/>
    <s v="COMFIAR ARAUCA"/>
    <n v="310"/>
    <x v="67"/>
    <x v="68"/>
    <n v="0"/>
    <n v="0"/>
    <n v="0"/>
    <x v="0"/>
    <x v="2"/>
    <x v="9"/>
  </r>
  <r>
    <x v="40"/>
    <s v="COMFIAR ARAUCA"/>
    <n v="315"/>
    <x v="68"/>
    <x v="69"/>
    <n v="0"/>
    <n v="0"/>
    <n v="0"/>
    <x v="0"/>
    <x v="2"/>
    <x v="9"/>
  </r>
  <r>
    <x v="40"/>
    <s v="COMFIAR ARAUCA"/>
    <n v="320"/>
    <x v="69"/>
    <x v="43"/>
    <n v="0"/>
    <n v="0"/>
    <n v="0"/>
    <x v="0"/>
    <x v="2"/>
    <x v="9"/>
  </r>
  <r>
    <x v="40"/>
    <s v="COMFIAR ARAUCA"/>
    <n v="325"/>
    <x v="70"/>
    <x v="70"/>
    <n v="0"/>
    <n v="0"/>
    <n v="0"/>
    <x v="0"/>
    <x v="2"/>
    <x v="9"/>
  </r>
  <r>
    <x v="40"/>
    <s v="COMFIAR ARAUCA"/>
    <n v="330"/>
    <x v="71"/>
    <x v="71"/>
    <n v="-2649447"/>
    <n v="-2278074"/>
    <n v="-3024142"/>
    <x v="0"/>
    <x v="2"/>
    <x v="9"/>
  </r>
  <r>
    <x v="40"/>
    <s v="COMFIAR ARAUCA"/>
    <n v="335"/>
    <x v="72"/>
    <x v="72"/>
    <n v="0"/>
    <n v="0"/>
    <n v="0"/>
    <x v="0"/>
    <x v="2"/>
    <x v="9"/>
  </r>
  <r>
    <x v="40"/>
    <s v="COMFIAR ARAUCA"/>
    <n v="340"/>
    <x v="73"/>
    <x v="16"/>
    <n v="0"/>
    <n v="0"/>
    <n v="0"/>
    <x v="0"/>
    <x v="2"/>
    <x v="9"/>
  </r>
  <r>
    <x v="40"/>
    <s v="COMFIAR ARAUCA"/>
    <m/>
    <x v="55"/>
    <x v="73"/>
    <n v="4073396"/>
    <n v="4014346"/>
    <n v="4002504"/>
    <x v="1"/>
    <x v="1"/>
    <x v="1"/>
  </r>
  <r>
    <x v="40"/>
    <s v="COMFIAR ARAUCA"/>
    <m/>
    <x v="74"/>
    <x v="74"/>
    <n v="7037161"/>
    <n v="5180470"/>
    <n v="8389306"/>
    <x v="1"/>
    <x v="1"/>
    <x v="1"/>
  </r>
  <r>
    <x v="40"/>
    <s v="COMFIAR ARAUCA"/>
    <n v="345"/>
    <x v="75"/>
    <x v="75"/>
    <n v="0"/>
    <n v="0"/>
    <n v="0"/>
    <x v="0"/>
    <x v="3"/>
    <x v="10"/>
  </r>
  <r>
    <x v="40"/>
    <s v="COMFIAR ARAUCA"/>
    <n v="350"/>
    <x v="76"/>
    <x v="76"/>
    <n v="0"/>
    <n v="0"/>
    <n v="0"/>
    <x v="0"/>
    <x v="3"/>
    <x v="10"/>
  </r>
  <r>
    <x v="40"/>
    <s v="COMFIAR ARAUCA"/>
    <n v="355"/>
    <x v="77"/>
    <x v="77"/>
    <n v="0"/>
    <n v="0"/>
    <n v="0"/>
    <x v="0"/>
    <x v="3"/>
    <x v="10"/>
  </r>
  <r>
    <x v="40"/>
    <s v="COMFIAR ARAUCA"/>
    <n v="360"/>
    <x v="78"/>
    <x v="78"/>
    <n v="0"/>
    <n v="0"/>
    <n v="0"/>
    <x v="0"/>
    <x v="3"/>
    <x v="10"/>
  </r>
  <r>
    <x v="40"/>
    <s v="COMFIAR ARAUCA"/>
    <n v="365"/>
    <x v="79"/>
    <x v="79"/>
    <n v="0"/>
    <n v="0"/>
    <n v="0"/>
    <x v="0"/>
    <x v="3"/>
    <x v="10"/>
  </r>
  <r>
    <x v="40"/>
    <s v="COMFIAR ARAUCA"/>
    <n v="370"/>
    <x v="80"/>
    <x v="80"/>
    <n v="0"/>
    <n v="0"/>
    <n v="9000"/>
    <x v="0"/>
    <x v="3"/>
    <x v="10"/>
  </r>
  <r>
    <x v="40"/>
    <s v="COMFIAR ARAUCA"/>
    <n v="375"/>
    <x v="81"/>
    <x v="72"/>
    <n v="0"/>
    <n v="0"/>
    <n v="0"/>
    <x v="0"/>
    <x v="3"/>
    <x v="10"/>
  </r>
  <r>
    <x v="40"/>
    <s v="COMFIAR ARAUCA"/>
    <m/>
    <x v="82"/>
    <x v="81"/>
    <n v="0"/>
    <n v="0"/>
    <n v="9000"/>
    <x v="1"/>
    <x v="1"/>
    <x v="1"/>
  </r>
  <r>
    <x v="40"/>
    <s v="COMFIAR ARAUCA"/>
    <n v="380"/>
    <x v="51"/>
    <x v="82"/>
    <n v="0"/>
    <n v="0"/>
    <n v="0"/>
    <x v="0"/>
    <x v="4"/>
    <x v="11"/>
  </r>
  <r>
    <x v="40"/>
    <s v="COMFIAR ARAUCA"/>
    <n v="385"/>
    <x v="83"/>
    <x v="83"/>
    <n v="0"/>
    <n v="0"/>
    <n v="0"/>
    <x v="0"/>
    <x v="4"/>
    <x v="11"/>
  </r>
  <r>
    <x v="40"/>
    <s v="COMFIAR ARAUCA"/>
    <n v="390"/>
    <x v="84"/>
    <x v="84"/>
    <n v="0"/>
    <n v="0"/>
    <n v="0"/>
    <x v="0"/>
    <x v="4"/>
    <x v="11"/>
  </r>
  <r>
    <x v="40"/>
    <s v="COMFIAR ARAUCA"/>
    <m/>
    <x v="85"/>
    <x v="85"/>
    <n v="0"/>
    <n v="0"/>
    <n v="0"/>
    <x v="1"/>
    <x v="1"/>
    <x v="1"/>
  </r>
  <r>
    <x v="40"/>
    <s v="COMFIAR ARAUCA"/>
    <n v="395"/>
    <x v="86"/>
    <x v="86"/>
    <n v="38103"/>
    <n v="38103"/>
    <n v="38103"/>
    <x v="0"/>
    <x v="5"/>
    <x v="12"/>
  </r>
  <r>
    <x v="40"/>
    <s v="COMFIAR ARAUCA"/>
    <n v="400"/>
    <x v="52"/>
    <x v="87"/>
    <n v="5538049"/>
    <n v="4433759"/>
    <n v="5407260"/>
    <x v="0"/>
    <x v="5"/>
    <x v="12"/>
  </r>
  <r>
    <x v="40"/>
    <s v="COMFIAR ARAUCA"/>
    <n v="405"/>
    <x v="53"/>
    <x v="52"/>
    <n v="5494699"/>
    <n v="0"/>
    <n v="5408468"/>
    <x v="0"/>
    <x v="5"/>
    <x v="12"/>
  </r>
  <r>
    <x v="40"/>
    <s v="COMFIAR ARAUCA"/>
    <n v="406"/>
    <x v="54"/>
    <x v="53"/>
    <n v="0"/>
    <n v="0"/>
    <n v="297519"/>
    <x v="0"/>
    <x v="5"/>
    <x v="12"/>
  </r>
  <r>
    <x v="40"/>
    <s v="COMFIAR ARAUCA"/>
    <n v="410"/>
    <x v="17"/>
    <x v="88"/>
    <n v="0"/>
    <n v="0"/>
    <n v="0"/>
    <x v="0"/>
    <x v="5"/>
    <x v="12"/>
  </r>
  <r>
    <x v="40"/>
    <s v="COMFIAR ARAUCA"/>
    <n v="415"/>
    <x v="35"/>
    <x v="89"/>
    <n v="0"/>
    <n v="0"/>
    <n v="0"/>
    <x v="0"/>
    <x v="5"/>
    <x v="12"/>
  </r>
  <r>
    <x v="40"/>
    <s v="COMFIAR ARAUCA"/>
    <n v="420"/>
    <x v="87"/>
    <x v="90"/>
    <n v="0"/>
    <n v="0"/>
    <n v="0"/>
    <x v="0"/>
    <x v="5"/>
    <x v="12"/>
  </r>
  <r>
    <x v="40"/>
    <s v="COMFIAR ARAUCA"/>
    <n v="425"/>
    <x v="88"/>
    <x v="91"/>
    <n v="0"/>
    <n v="0"/>
    <n v="0"/>
    <x v="0"/>
    <x v="5"/>
    <x v="12"/>
  </r>
  <r>
    <x v="40"/>
    <s v="COMFIAR ARAUCA"/>
    <m/>
    <x v="89"/>
    <x v="92"/>
    <n v="11070851"/>
    <n v="4471862"/>
    <n v="11151350"/>
    <x v="1"/>
    <x v="1"/>
    <x v="1"/>
  </r>
  <r>
    <x v="40"/>
    <s v="COMFIAR ARAUCA"/>
    <m/>
    <x v="55"/>
    <x v="93"/>
    <m/>
    <m/>
    <m/>
    <x v="1"/>
    <x v="1"/>
    <x v="1"/>
  </r>
  <r>
    <x v="40"/>
    <s v="COMFIAR ARAUCA"/>
    <n v="430"/>
    <x v="90"/>
    <x v="94"/>
    <n v="0"/>
    <n v="0"/>
    <n v="0"/>
    <x v="0"/>
    <x v="6"/>
    <x v="13"/>
  </r>
  <r>
    <x v="40"/>
    <s v="COMFIAR ARAUCA"/>
    <n v="435"/>
    <x v="91"/>
    <x v="95"/>
    <n v="3567413"/>
    <n v="1107758"/>
    <n v="3567413"/>
    <x v="0"/>
    <x v="6"/>
    <x v="13"/>
  </r>
  <r>
    <x v="40"/>
    <s v="COMFIAR ARAUCA"/>
    <n v="440"/>
    <x v="92"/>
    <x v="96"/>
    <n v="0"/>
    <n v="0"/>
    <n v="0"/>
    <x v="0"/>
    <x v="6"/>
    <x v="13"/>
  </r>
  <r>
    <x v="40"/>
    <s v="COMFIAR ARAUCA"/>
    <m/>
    <x v="93"/>
    <x v="97"/>
    <n v="3567413"/>
    <n v="1107758"/>
    <n v="3567413"/>
    <x v="1"/>
    <x v="1"/>
    <x v="1"/>
  </r>
  <r>
    <x v="40"/>
    <s v="COMFIAR ARAUCA"/>
    <m/>
    <x v="94"/>
    <x v="98"/>
    <n v="33422374"/>
    <n v="25950091"/>
    <n v="33575189"/>
    <x v="1"/>
    <x v="1"/>
    <x v="1"/>
  </r>
  <r>
    <x v="40"/>
    <s v="COMFIAR ARAUCA"/>
    <m/>
    <x v="55"/>
    <x v="99"/>
    <m/>
    <m/>
    <m/>
    <x v="1"/>
    <x v="1"/>
    <x v="1"/>
  </r>
  <r>
    <x v="40"/>
    <s v="COMFIAR ARAUCA"/>
    <m/>
    <x v="55"/>
    <x v="100"/>
    <m/>
    <m/>
    <m/>
    <x v="1"/>
    <x v="1"/>
    <x v="1"/>
  </r>
  <r>
    <x v="40"/>
    <s v="COMFIAR ARAUCA"/>
    <n v="445"/>
    <x v="95"/>
    <x v="101"/>
    <n v="39543"/>
    <n v="32875"/>
    <n v="54043"/>
    <x v="2"/>
    <x v="7"/>
    <x v="14"/>
  </r>
  <r>
    <x v="40"/>
    <s v="COMFIAR ARAUCA"/>
    <m/>
    <x v="95"/>
    <x v="102"/>
    <n v="39543"/>
    <n v="32875"/>
    <n v="54043"/>
    <x v="1"/>
    <x v="1"/>
    <x v="1"/>
  </r>
  <r>
    <x v="41"/>
    <s v="COMCAJA"/>
    <n v="5"/>
    <x v="0"/>
    <x v="0"/>
    <n v="23157"/>
    <n v="9826.5"/>
    <n v="6311"/>
    <x v="0"/>
    <x v="0"/>
    <x v="0"/>
  </r>
  <r>
    <x v="41"/>
    <s v="COMCAJA"/>
    <n v="10"/>
    <x v="1"/>
    <x v="1"/>
    <n v="3899152"/>
    <n v="6825800"/>
    <n v="1511177"/>
    <x v="0"/>
    <x v="0"/>
    <x v="0"/>
  </r>
  <r>
    <x v="41"/>
    <s v="COMCAJA"/>
    <n v="15"/>
    <x v="2"/>
    <x v="2"/>
    <n v="0"/>
    <n v="0"/>
    <n v="0"/>
    <x v="0"/>
    <x v="0"/>
    <x v="0"/>
  </r>
  <r>
    <x v="41"/>
    <s v="COMCAJA"/>
    <n v="20"/>
    <x v="3"/>
    <x v="3"/>
    <n v="7232266"/>
    <n v="5738223.0609300006"/>
    <n v="13424312"/>
    <x v="0"/>
    <x v="0"/>
    <x v="0"/>
  </r>
  <r>
    <x v="41"/>
    <s v="COMCAJA"/>
    <m/>
    <x v="4"/>
    <x v="4"/>
    <n v="11154575"/>
    <n v="12573849.560930001"/>
    <n v="14941800"/>
    <x v="1"/>
    <x v="1"/>
    <x v="1"/>
  </r>
  <r>
    <x v="41"/>
    <s v="COMCAJA"/>
    <n v="25"/>
    <x v="5"/>
    <x v="5"/>
    <n v="0"/>
    <n v="0"/>
    <n v="0"/>
    <x v="0"/>
    <x v="0"/>
    <x v="2"/>
  </r>
  <r>
    <x v="41"/>
    <s v="COMCAJA"/>
    <n v="30"/>
    <x v="6"/>
    <x v="6"/>
    <n v="0"/>
    <n v="0"/>
    <n v="0"/>
    <x v="0"/>
    <x v="0"/>
    <x v="2"/>
  </r>
  <r>
    <x v="41"/>
    <s v="COMCAJA"/>
    <n v="35"/>
    <x v="7"/>
    <x v="7"/>
    <n v="0"/>
    <n v="0"/>
    <n v="0"/>
    <x v="0"/>
    <x v="0"/>
    <x v="2"/>
  </r>
  <r>
    <x v="41"/>
    <s v="COMCAJA"/>
    <n v="40"/>
    <x v="8"/>
    <x v="8"/>
    <n v="64972"/>
    <n v="64971.555999999997"/>
    <n v="68186"/>
    <x v="0"/>
    <x v="0"/>
    <x v="2"/>
  </r>
  <r>
    <x v="41"/>
    <s v="COMCAJA"/>
    <n v="45"/>
    <x v="9"/>
    <x v="9"/>
    <n v="0"/>
    <n v="0"/>
    <n v="0"/>
    <x v="0"/>
    <x v="0"/>
    <x v="2"/>
  </r>
  <r>
    <x v="41"/>
    <s v="COMCAJA"/>
    <n v="50"/>
    <x v="10"/>
    <x v="10"/>
    <n v="0"/>
    <n v="0"/>
    <n v="0"/>
    <x v="0"/>
    <x v="0"/>
    <x v="2"/>
  </r>
  <r>
    <x v="41"/>
    <s v="COMCAJA"/>
    <n v="55"/>
    <x v="11"/>
    <x v="11"/>
    <n v="15938855"/>
    <n v="20804039.845459998"/>
    <n v="7899619"/>
    <x v="0"/>
    <x v="0"/>
    <x v="2"/>
  </r>
  <r>
    <x v="41"/>
    <s v="COMCAJA"/>
    <n v="60"/>
    <x v="12"/>
    <x v="12"/>
    <n v="0"/>
    <n v="0"/>
    <n v="0"/>
    <x v="0"/>
    <x v="0"/>
    <x v="2"/>
  </r>
  <r>
    <x v="41"/>
    <s v="COMCAJA"/>
    <n v="65"/>
    <x v="13"/>
    <x v="13"/>
    <n v="0"/>
    <n v="0"/>
    <n v="0"/>
    <x v="0"/>
    <x v="0"/>
    <x v="2"/>
  </r>
  <r>
    <x v="41"/>
    <s v="COMCAJA"/>
    <n v="70"/>
    <x v="14"/>
    <x v="14"/>
    <n v="0"/>
    <n v="0"/>
    <n v="0"/>
    <x v="0"/>
    <x v="0"/>
    <x v="2"/>
  </r>
  <r>
    <x v="41"/>
    <s v="COMCAJA"/>
    <n v="75"/>
    <x v="15"/>
    <x v="15"/>
    <n v="0"/>
    <n v="0"/>
    <n v="0"/>
    <x v="0"/>
    <x v="0"/>
    <x v="2"/>
  </r>
  <r>
    <x v="41"/>
    <s v="COMCAJA"/>
    <n v="80"/>
    <x v="16"/>
    <x v="16"/>
    <n v="0"/>
    <n v="0"/>
    <n v="0"/>
    <x v="0"/>
    <x v="0"/>
    <x v="2"/>
  </r>
  <r>
    <x v="41"/>
    <s v="COMCAJA"/>
    <m/>
    <x v="17"/>
    <x v="17"/>
    <n v="16003827"/>
    <n v="20869011.401459999"/>
    <n v="7967805"/>
    <x v="1"/>
    <x v="1"/>
    <x v="1"/>
  </r>
  <r>
    <x v="41"/>
    <s v="COMCAJA"/>
    <n v="85"/>
    <x v="18"/>
    <x v="18"/>
    <n v="0"/>
    <n v="0"/>
    <n v="0"/>
    <x v="0"/>
    <x v="0"/>
    <x v="3"/>
  </r>
  <r>
    <x v="41"/>
    <s v="COMCAJA"/>
    <n v="90"/>
    <x v="19"/>
    <x v="19"/>
    <n v="80576"/>
    <n v="95295.539470000003"/>
    <n v="70445"/>
    <x v="0"/>
    <x v="0"/>
    <x v="3"/>
  </r>
  <r>
    <x v="41"/>
    <s v="COMCAJA"/>
    <n v="95"/>
    <x v="20"/>
    <x v="20"/>
    <n v="0"/>
    <n v="0"/>
    <n v="0"/>
    <x v="0"/>
    <x v="0"/>
    <x v="3"/>
  </r>
  <r>
    <x v="41"/>
    <s v="COMCAJA"/>
    <n v="100"/>
    <x v="21"/>
    <x v="21"/>
    <n v="190462"/>
    <n v="215454.29564"/>
    <n v="457573"/>
    <x v="0"/>
    <x v="0"/>
    <x v="3"/>
  </r>
  <r>
    <x v="41"/>
    <s v="COMCAJA"/>
    <n v="105"/>
    <x v="22"/>
    <x v="22"/>
    <n v="0"/>
    <n v="0"/>
    <n v="0"/>
    <x v="0"/>
    <x v="0"/>
    <x v="3"/>
  </r>
  <r>
    <x v="41"/>
    <s v="COMCAJA"/>
    <n v="110"/>
    <x v="23"/>
    <x v="23"/>
    <n v="152646"/>
    <n v="158504.90241000001"/>
    <n v="39965"/>
    <x v="0"/>
    <x v="0"/>
    <x v="3"/>
  </r>
  <r>
    <x v="41"/>
    <s v="COMCAJA"/>
    <n v="115"/>
    <x v="24"/>
    <x v="24"/>
    <n v="76041"/>
    <n v="91526.131999999998"/>
    <n v="76041"/>
    <x v="0"/>
    <x v="0"/>
    <x v="3"/>
  </r>
  <r>
    <x v="41"/>
    <s v="COMCAJA"/>
    <n v="120"/>
    <x v="25"/>
    <x v="25"/>
    <n v="0"/>
    <n v="0"/>
    <n v="0"/>
    <x v="0"/>
    <x v="0"/>
    <x v="3"/>
  </r>
  <r>
    <x v="41"/>
    <s v="COMCAJA"/>
    <n v="125"/>
    <x v="26"/>
    <x v="26"/>
    <n v="0"/>
    <n v="0"/>
    <n v="0"/>
    <x v="0"/>
    <x v="0"/>
    <x v="3"/>
  </r>
  <r>
    <x v="41"/>
    <s v="COMCAJA"/>
    <n v="130"/>
    <x v="27"/>
    <x v="27"/>
    <n v="0"/>
    <n v="0"/>
    <n v="0"/>
    <x v="0"/>
    <x v="0"/>
    <x v="3"/>
  </r>
  <r>
    <x v="41"/>
    <s v="COMCAJA"/>
    <n v="135"/>
    <x v="28"/>
    <x v="28"/>
    <n v="213"/>
    <n v="0"/>
    <n v="275"/>
    <x v="0"/>
    <x v="0"/>
    <x v="3"/>
  </r>
  <r>
    <x v="41"/>
    <s v="COMCAJA"/>
    <n v="140"/>
    <x v="29"/>
    <x v="29"/>
    <n v="244724"/>
    <n v="116724.08"/>
    <n v="269804"/>
    <x v="0"/>
    <x v="0"/>
    <x v="3"/>
  </r>
  <r>
    <x v="41"/>
    <s v="COMCAJA"/>
    <n v="145"/>
    <x v="30"/>
    <x v="30"/>
    <n v="175847"/>
    <n v="186232.00593000001"/>
    <n v="159280"/>
    <x v="0"/>
    <x v="0"/>
    <x v="3"/>
  </r>
  <r>
    <x v="41"/>
    <s v="COMCAJA"/>
    <n v="150"/>
    <x v="31"/>
    <x v="31"/>
    <n v="0"/>
    <n v="0"/>
    <n v="0"/>
    <x v="0"/>
    <x v="0"/>
    <x v="3"/>
  </r>
  <r>
    <x v="41"/>
    <s v="COMCAJA"/>
    <n v="155"/>
    <x v="32"/>
    <x v="32"/>
    <n v="288286"/>
    <n v="409566.77490999998"/>
    <n v="181976"/>
    <x v="0"/>
    <x v="0"/>
    <x v="3"/>
  </r>
  <r>
    <x v="41"/>
    <s v="COMCAJA"/>
    <n v="160"/>
    <x v="33"/>
    <x v="33"/>
    <n v="0"/>
    <n v="0"/>
    <n v="0"/>
    <x v="0"/>
    <x v="0"/>
    <x v="3"/>
  </r>
  <r>
    <x v="41"/>
    <s v="COMCAJA"/>
    <n v="165"/>
    <x v="34"/>
    <x v="34"/>
    <n v="-162709"/>
    <n v="-130075"/>
    <n v="-162709"/>
    <x v="0"/>
    <x v="0"/>
    <x v="3"/>
  </r>
  <r>
    <x v="41"/>
    <s v="COMCAJA"/>
    <m/>
    <x v="35"/>
    <x v="35"/>
    <n v="1046086"/>
    <n v="1143228.7303599999"/>
    <n v="1092650"/>
    <x v="1"/>
    <x v="1"/>
    <x v="1"/>
  </r>
  <r>
    <x v="41"/>
    <s v="COMCAJA"/>
    <n v="170"/>
    <x v="36"/>
    <x v="36"/>
    <n v="0"/>
    <n v="0"/>
    <n v="0"/>
    <x v="0"/>
    <x v="0"/>
    <x v="4"/>
  </r>
  <r>
    <x v="41"/>
    <s v="COMCAJA"/>
    <n v="175"/>
    <x v="37"/>
    <x v="37"/>
    <n v="0"/>
    <n v="0"/>
    <n v="0"/>
    <x v="0"/>
    <x v="0"/>
    <x v="4"/>
  </r>
  <r>
    <x v="41"/>
    <s v="COMCAJA"/>
    <n v="180"/>
    <x v="38"/>
    <x v="38"/>
    <n v="0"/>
    <n v="0"/>
    <n v="0"/>
    <x v="0"/>
    <x v="0"/>
    <x v="4"/>
  </r>
  <r>
    <x v="41"/>
    <s v="COMCAJA"/>
    <n v="185"/>
    <x v="39"/>
    <x v="39"/>
    <n v="0"/>
    <n v="0"/>
    <n v="0"/>
    <x v="0"/>
    <x v="0"/>
    <x v="4"/>
  </r>
  <r>
    <x v="41"/>
    <s v="COMCAJA"/>
    <n v="190"/>
    <x v="40"/>
    <x v="40"/>
    <n v="0"/>
    <n v="0"/>
    <n v="0"/>
    <x v="0"/>
    <x v="0"/>
    <x v="4"/>
  </r>
  <r>
    <x v="41"/>
    <s v="COMCAJA"/>
    <n v="195"/>
    <x v="41"/>
    <x v="41"/>
    <n v="15071"/>
    <n v="13059.51456"/>
    <n v="15386"/>
    <x v="0"/>
    <x v="0"/>
    <x v="4"/>
  </r>
  <r>
    <x v="41"/>
    <s v="COMCAJA"/>
    <n v="200"/>
    <x v="42"/>
    <x v="42"/>
    <n v="0"/>
    <n v="0"/>
    <n v="0"/>
    <x v="0"/>
    <x v="0"/>
    <x v="4"/>
  </r>
  <r>
    <x v="41"/>
    <s v="COMCAJA"/>
    <n v="205"/>
    <x v="43"/>
    <x v="43"/>
    <n v="0"/>
    <n v="0"/>
    <n v="0"/>
    <x v="0"/>
    <x v="0"/>
    <x v="4"/>
  </r>
  <r>
    <x v="41"/>
    <s v="COMCAJA"/>
    <n v="210"/>
    <x v="44"/>
    <x v="44"/>
    <n v="0"/>
    <n v="0"/>
    <n v="0"/>
    <x v="0"/>
    <x v="0"/>
    <x v="4"/>
  </r>
  <r>
    <x v="41"/>
    <s v="COMCAJA"/>
    <n v="215"/>
    <x v="45"/>
    <x v="45"/>
    <n v="0"/>
    <n v="0"/>
    <n v="0"/>
    <x v="0"/>
    <x v="0"/>
    <x v="4"/>
  </r>
  <r>
    <x v="41"/>
    <s v="COMCAJA"/>
    <n v="220"/>
    <x v="46"/>
    <x v="46"/>
    <n v="0"/>
    <n v="0"/>
    <n v="0"/>
    <x v="0"/>
    <x v="0"/>
    <x v="4"/>
  </r>
  <r>
    <x v="41"/>
    <s v="COMCAJA"/>
    <n v="225"/>
    <x v="47"/>
    <x v="47"/>
    <n v="0"/>
    <n v="0"/>
    <n v="0"/>
    <x v="0"/>
    <x v="0"/>
    <x v="4"/>
  </r>
  <r>
    <x v="41"/>
    <s v="COMCAJA"/>
    <n v="230"/>
    <x v="48"/>
    <x v="48"/>
    <n v="0"/>
    <n v="0"/>
    <n v="0"/>
    <x v="0"/>
    <x v="0"/>
    <x v="4"/>
  </r>
  <r>
    <x v="41"/>
    <s v="COMCAJA"/>
    <n v="235"/>
    <x v="49"/>
    <x v="16"/>
    <n v="0"/>
    <n v="0"/>
    <n v="0"/>
    <x v="0"/>
    <x v="0"/>
    <x v="4"/>
  </r>
  <r>
    <x v="41"/>
    <s v="COMCAJA"/>
    <m/>
    <x v="50"/>
    <x v="49"/>
    <n v="15071"/>
    <n v="13059.51456"/>
    <n v="15386"/>
    <x v="1"/>
    <x v="1"/>
    <x v="1"/>
  </r>
  <r>
    <x v="41"/>
    <s v="COMCAJA"/>
    <n v="240"/>
    <x v="51"/>
    <x v="50"/>
    <n v="0"/>
    <n v="0"/>
    <n v="0"/>
    <x v="0"/>
    <x v="0"/>
    <x v="5"/>
  </r>
  <r>
    <x v="41"/>
    <s v="COMCAJA"/>
    <n v="245"/>
    <x v="52"/>
    <x v="51"/>
    <n v="0"/>
    <n v="0"/>
    <n v="0"/>
    <x v="0"/>
    <x v="0"/>
    <x v="6"/>
  </r>
  <r>
    <x v="41"/>
    <s v="COMCAJA"/>
    <n v="250"/>
    <x v="53"/>
    <x v="52"/>
    <n v="0"/>
    <n v="0"/>
    <n v="0"/>
    <x v="0"/>
    <x v="0"/>
    <x v="6"/>
  </r>
  <r>
    <x v="41"/>
    <s v="COMCAJA"/>
    <n v="251"/>
    <x v="54"/>
    <x v="53"/>
    <n v="0"/>
    <n v="0"/>
    <n v="0"/>
    <x v="0"/>
    <x v="0"/>
    <x v="7"/>
  </r>
  <r>
    <x v="41"/>
    <s v="COMCAJA"/>
    <m/>
    <x v="55"/>
    <x v="54"/>
    <n v="28219559"/>
    <n v="34599149.207309999"/>
    <n v="24017641"/>
    <x v="1"/>
    <x v="1"/>
    <x v="1"/>
  </r>
  <r>
    <x v="41"/>
    <s v="COMCAJA"/>
    <m/>
    <x v="55"/>
    <x v="55"/>
    <m/>
    <m/>
    <m/>
    <x v="1"/>
    <x v="1"/>
    <x v="1"/>
  </r>
  <r>
    <x v="41"/>
    <s v="COMCAJA"/>
    <m/>
    <x v="55"/>
    <x v="56"/>
    <m/>
    <m/>
    <m/>
    <x v="1"/>
    <x v="1"/>
    <x v="1"/>
  </r>
  <r>
    <x v="41"/>
    <s v="COMCAJA"/>
    <n v="255"/>
    <x v="56"/>
    <x v="44"/>
    <n v="12125252"/>
    <n v="12702661.448000001"/>
    <n v="12125252"/>
    <x v="0"/>
    <x v="2"/>
    <x v="8"/>
  </r>
  <r>
    <x v="41"/>
    <s v="COMCAJA"/>
    <n v="260"/>
    <x v="57"/>
    <x v="57"/>
    <n v="0"/>
    <n v="51299.999670000005"/>
    <n v="0"/>
    <x v="0"/>
    <x v="2"/>
    <x v="8"/>
  </r>
  <r>
    <x v="41"/>
    <s v="COMCAJA"/>
    <n v="265"/>
    <x v="58"/>
    <x v="58"/>
    <n v="0"/>
    <n v="0"/>
    <n v="0"/>
    <x v="0"/>
    <x v="2"/>
    <x v="8"/>
  </r>
  <r>
    <x v="41"/>
    <s v="COMCAJA"/>
    <m/>
    <x v="55"/>
    <x v="59"/>
    <n v="12125252"/>
    <n v="12753961.447670002"/>
    <n v="12125252"/>
    <x v="1"/>
    <x v="1"/>
    <x v="1"/>
  </r>
  <r>
    <x v="41"/>
    <s v="COMCAJA"/>
    <n v="270"/>
    <x v="59"/>
    <x v="60"/>
    <n v="22099593"/>
    <n v="23772533.316909999"/>
    <n v="21075187"/>
    <x v="0"/>
    <x v="2"/>
    <x v="9"/>
  </r>
  <r>
    <x v="41"/>
    <s v="COMCAJA"/>
    <n v="275"/>
    <x v="60"/>
    <x v="61"/>
    <n v="72826"/>
    <n v="86436.054999999993"/>
    <n v="67299"/>
    <x v="0"/>
    <x v="2"/>
    <x v="9"/>
  </r>
  <r>
    <x v="41"/>
    <s v="COMCAJA"/>
    <n v="280"/>
    <x v="61"/>
    <x v="62"/>
    <n v="582679"/>
    <n v="671508.62424999999"/>
    <n v="556280"/>
    <x v="0"/>
    <x v="2"/>
    <x v="9"/>
  </r>
  <r>
    <x v="41"/>
    <s v="COMCAJA"/>
    <n v="285"/>
    <x v="62"/>
    <x v="63"/>
    <n v="242202"/>
    <n v="257425.47496000002"/>
    <n v="217055"/>
    <x v="0"/>
    <x v="2"/>
    <x v="9"/>
  </r>
  <r>
    <x v="41"/>
    <s v="COMCAJA"/>
    <n v="290"/>
    <x v="63"/>
    <x v="64"/>
    <n v="0"/>
    <n v="0"/>
    <n v="0"/>
    <x v="0"/>
    <x v="2"/>
    <x v="9"/>
  </r>
  <r>
    <x v="41"/>
    <s v="COMCAJA"/>
    <n v="295"/>
    <x v="64"/>
    <x v="65"/>
    <n v="496957"/>
    <n v="381414.31635000004"/>
    <n v="460401"/>
    <x v="0"/>
    <x v="2"/>
    <x v="9"/>
  </r>
  <r>
    <x v="41"/>
    <s v="COMCAJA"/>
    <n v="300"/>
    <x v="65"/>
    <x v="66"/>
    <n v="289702"/>
    <n v="288902.02299999999"/>
    <n v="289702"/>
    <x v="0"/>
    <x v="2"/>
    <x v="9"/>
  </r>
  <r>
    <x v="41"/>
    <s v="COMCAJA"/>
    <n v="305"/>
    <x v="66"/>
    <x v="67"/>
    <n v="0"/>
    <n v="0"/>
    <n v="0"/>
    <x v="0"/>
    <x v="2"/>
    <x v="9"/>
  </r>
  <r>
    <x v="41"/>
    <s v="COMCAJA"/>
    <n v="310"/>
    <x v="67"/>
    <x v="68"/>
    <n v="0"/>
    <n v="0"/>
    <n v="0"/>
    <x v="0"/>
    <x v="2"/>
    <x v="9"/>
  </r>
  <r>
    <x v="41"/>
    <s v="COMCAJA"/>
    <n v="315"/>
    <x v="68"/>
    <x v="69"/>
    <n v="0"/>
    <n v="0"/>
    <n v="0"/>
    <x v="0"/>
    <x v="2"/>
    <x v="9"/>
  </r>
  <r>
    <x v="41"/>
    <s v="COMCAJA"/>
    <n v="320"/>
    <x v="69"/>
    <x v="43"/>
    <n v="0"/>
    <n v="0"/>
    <n v="0"/>
    <x v="0"/>
    <x v="2"/>
    <x v="9"/>
  </r>
  <r>
    <x v="41"/>
    <s v="COMCAJA"/>
    <n v="325"/>
    <x v="70"/>
    <x v="70"/>
    <n v="0"/>
    <n v="0"/>
    <n v="0"/>
    <x v="0"/>
    <x v="2"/>
    <x v="9"/>
  </r>
  <r>
    <x v="41"/>
    <s v="COMCAJA"/>
    <n v="330"/>
    <x v="71"/>
    <x v="71"/>
    <n v="-13066191"/>
    <n v="-12419316.713470001"/>
    <n v="-13705689"/>
    <x v="0"/>
    <x v="2"/>
    <x v="9"/>
  </r>
  <r>
    <x v="41"/>
    <s v="COMCAJA"/>
    <n v="335"/>
    <x v="72"/>
    <x v="72"/>
    <n v="0"/>
    <n v="0"/>
    <n v="0"/>
    <x v="0"/>
    <x v="2"/>
    <x v="9"/>
  </r>
  <r>
    <x v="41"/>
    <s v="COMCAJA"/>
    <n v="340"/>
    <x v="73"/>
    <x v="16"/>
    <n v="-1323829"/>
    <n v="-1408195.8918399999"/>
    <n v="-1323829"/>
    <x v="0"/>
    <x v="2"/>
    <x v="9"/>
  </r>
  <r>
    <x v="41"/>
    <s v="COMCAJA"/>
    <m/>
    <x v="55"/>
    <x v="73"/>
    <n v="9393939"/>
    <n v="11630707.205159996"/>
    <n v="7636406"/>
    <x v="1"/>
    <x v="1"/>
    <x v="1"/>
  </r>
  <r>
    <x v="41"/>
    <s v="COMCAJA"/>
    <m/>
    <x v="74"/>
    <x v="74"/>
    <n v="21519191"/>
    <n v="24384668.652829997"/>
    <n v="19761658"/>
    <x v="1"/>
    <x v="1"/>
    <x v="1"/>
  </r>
  <r>
    <x v="41"/>
    <s v="COMCAJA"/>
    <n v="345"/>
    <x v="75"/>
    <x v="75"/>
    <n v="0"/>
    <n v="0"/>
    <n v="0"/>
    <x v="0"/>
    <x v="3"/>
    <x v="10"/>
  </r>
  <r>
    <x v="41"/>
    <s v="COMCAJA"/>
    <n v="350"/>
    <x v="76"/>
    <x v="76"/>
    <n v="0"/>
    <n v="0"/>
    <n v="0"/>
    <x v="0"/>
    <x v="3"/>
    <x v="10"/>
  </r>
  <r>
    <x v="41"/>
    <s v="COMCAJA"/>
    <n v="355"/>
    <x v="77"/>
    <x v="77"/>
    <n v="0"/>
    <n v="0"/>
    <n v="0"/>
    <x v="0"/>
    <x v="3"/>
    <x v="10"/>
  </r>
  <r>
    <x v="41"/>
    <s v="COMCAJA"/>
    <n v="360"/>
    <x v="78"/>
    <x v="78"/>
    <n v="0"/>
    <n v="0"/>
    <n v="0"/>
    <x v="0"/>
    <x v="3"/>
    <x v="10"/>
  </r>
  <r>
    <x v="41"/>
    <s v="COMCAJA"/>
    <n v="365"/>
    <x v="79"/>
    <x v="79"/>
    <n v="0"/>
    <n v="0"/>
    <n v="0"/>
    <x v="0"/>
    <x v="3"/>
    <x v="10"/>
  </r>
  <r>
    <x v="41"/>
    <s v="COMCAJA"/>
    <n v="370"/>
    <x v="80"/>
    <x v="80"/>
    <n v="0"/>
    <n v="0"/>
    <n v="0"/>
    <x v="0"/>
    <x v="3"/>
    <x v="10"/>
  </r>
  <r>
    <x v="41"/>
    <s v="COMCAJA"/>
    <n v="375"/>
    <x v="81"/>
    <x v="72"/>
    <n v="0"/>
    <n v="0"/>
    <n v="0"/>
    <x v="0"/>
    <x v="3"/>
    <x v="10"/>
  </r>
  <r>
    <x v="41"/>
    <s v="COMCAJA"/>
    <m/>
    <x v="82"/>
    <x v="81"/>
    <n v="0"/>
    <n v="0"/>
    <n v="0"/>
    <x v="1"/>
    <x v="1"/>
    <x v="1"/>
  </r>
  <r>
    <x v="41"/>
    <s v="COMCAJA"/>
    <n v="380"/>
    <x v="51"/>
    <x v="82"/>
    <n v="0"/>
    <n v="0"/>
    <n v="0"/>
    <x v="0"/>
    <x v="4"/>
    <x v="11"/>
  </r>
  <r>
    <x v="41"/>
    <s v="COMCAJA"/>
    <n v="385"/>
    <x v="83"/>
    <x v="83"/>
    <n v="37956"/>
    <n v="0"/>
    <n v="0"/>
    <x v="0"/>
    <x v="4"/>
    <x v="11"/>
  </r>
  <r>
    <x v="41"/>
    <s v="COMCAJA"/>
    <n v="390"/>
    <x v="84"/>
    <x v="84"/>
    <n v="0"/>
    <n v="0"/>
    <n v="0"/>
    <x v="0"/>
    <x v="4"/>
    <x v="11"/>
  </r>
  <r>
    <x v="41"/>
    <s v="COMCAJA"/>
    <m/>
    <x v="85"/>
    <x v="85"/>
    <n v="37956"/>
    <n v="0"/>
    <n v="0"/>
    <x v="1"/>
    <x v="1"/>
    <x v="1"/>
  </r>
  <r>
    <x v="41"/>
    <s v="COMCAJA"/>
    <n v="395"/>
    <x v="86"/>
    <x v="86"/>
    <n v="0"/>
    <n v="0"/>
    <n v="0"/>
    <x v="0"/>
    <x v="5"/>
    <x v="12"/>
  </r>
  <r>
    <x v="41"/>
    <s v="COMCAJA"/>
    <n v="400"/>
    <x v="52"/>
    <x v="87"/>
    <n v="18611507"/>
    <n v="18860513"/>
    <n v="19059509"/>
    <x v="0"/>
    <x v="5"/>
    <x v="12"/>
  </r>
  <r>
    <x v="41"/>
    <s v="COMCAJA"/>
    <n v="405"/>
    <x v="53"/>
    <x v="52"/>
    <n v="0"/>
    <n v="0"/>
    <n v="0"/>
    <x v="0"/>
    <x v="5"/>
    <x v="12"/>
  </r>
  <r>
    <x v="41"/>
    <s v="COMCAJA"/>
    <n v="406"/>
    <x v="54"/>
    <x v="53"/>
    <n v="0"/>
    <n v="0"/>
    <n v="307490"/>
    <x v="0"/>
    <x v="5"/>
    <x v="12"/>
  </r>
  <r>
    <x v="41"/>
    <s v="COMCAJA"/>
    <n v="410"/>
    <x v="17"/>
    <x v="88"/>
    <n v="302299"/>
    <n v="292774"/>
    <n v="91670"/>
    <x v="0"/>
    <x v="5"/>
    <x v="12"/>
  </r>
  <r>
    <x v="41"/>
    <s v="COMCAJA"/>
    <n v="415"/>
    <x v="35"/>
    <x v="89"/>
    <n v="13628537"/>
    <n v="13628537"/>
    <n v="13628537"/>
    <x v="0"/>
    <x v="5"/>
    <x v="12"/>
  </r>
  <r>
    <x v="41"/>
    <s v="COMCAJA"/>
    <n v="420"/>
    <x v="87"/>
    <x v="90"/>
    <n v="0"/>
    <n v="0"/>
    <n v="0"/>
    <x v="0"/>
    <x v="5"/>
    <x v="12"/>
  </r>
  <r>
    <x v="41"/>
    <s v="COMCAJA"/>
    <n v="425"/>
    <x v="88"/>
    <x v="91"/>
    <n v="-13628537"/>
    <n v="-12676800"/>
    <n v="-13628537"/>
    <x v="0"/>
    <x v="5"/>
    <x v="12"/>
  </r>
  <r>
    <x v="41"/>
    <s v="COMCAJA"/>
    <m/>
    <x v="89"/>
    <x v="92"/>
    <n v="18913806"/>
    <n v="20105024"/>
    <n v="19458669"/>
    <x v="1"/>
    <x v="1"/>
    <x v="1"/>
  </r>
  <r>
    <x v="41"/>
    <s v="COMCAJA"/>
    <m/>
    <x v="55"/>
    <x v="93"/>
    <m/>
    <m/>
    <m/>
    <x v="1"/>
    <x v="1"/>
    <x v="1"/>
  </r>
  <r>
    <x v="41"/>
    <s v="COMCAJA"/>
    <n v="430"/>
    <x v="90"/>
    <x v="94"/>
    <n v="2172"/>
    <n v="2172.17625"/>
    <n v="2172"/>
    <x v="0"/>
    <x v="6"/>
    <x v="13"/>
  </r>
  <r>
    <x v="41"/>
    <s v="COMCAJA"/>
    <n v="435"/>
    <x v="91"/>
    <x v="95"/>
    <n v="1230108"/>
    <n v="614180.35507000005"/>
    <n v="11911008"/>
    <x v="0"/>
    <x v="6"/>
    <x v="13"/>
  </r>
  <r>
    <x v="41"/>
    <s v="COMCAJA"/>
    <n v="440"/>
    <x v="92"/>
    <x v="96"/>
    <n v="27720"/>
    <n v="27720"/>
    <n v="27720"/>
    <x v="0"/>
    <x v="6"/>
    <x v="13"/>
  </r>
  <r>
    <x v="41"/>
    <s v="COMCAJA"/>
    <m/>
    <x v="93"/>
    <x v="97"/>
    <n v="1260000"/>
    <n v="644072.53132000007"/>
    <n v="11940900"/>
    <x v="1"/>
    <x v="1"/>
    <x v="1"/>
  </r>
  <r>
    <x v="41"/>
    <s v="COMCAJA"/>
    <m/>
    <x v="94"/>
    <x v="98"/>
    <n v="69950512"/>
    <n v="79732914.391460001"/>
    <n v="75178868"/>
    <x v="1"/>
    <x v="1"/>
    <x v="1"/>
  </r>
  <r>
    <x v="41"/>
    <s v="COMCAJA"/>
    <m/>
    <x v="55"/>
    <x v="99"/>
    <m/>
    <m/>
    <m/>
    <x v="1"/>
    <x v="1"/>
    <x v="1"/>
  </r>
  <r>
    <x v="41"/>
    <s v="COMCAJA"/>
    <m/>
    <x v="55"/>
    <x v="100"/>
    <m/>
    <m/>
    <m/>
    <x v="1"/>
    <x v="1"/>
    <x v="1"/>
  </r>
  <r>
    <x v="41"/>
    <s v="COMCAJA"/>
    <n v="445"/>
    <x v="95"/>
    <x v="101"/>
    <n v="55701772"/>
    <n v="60606760"/>
    <n v="20970891"/>
    <x v="2"/>
    <x v="7"/>
    <x v="14"/>
  </r>
  <r>
    <x v="41"/>
    <s v="COMCAJA"/>
    <m/>
    <x v="95"/>
    <x v="102"/>
    <n v="55701772"/>
    <n v="60606760"/>
    <n v="20970891"/>
    <x v="1"/>
    <x v="1"/>
    <x v="1"/>
  </r>
  <r>
    <x v="42"/>
    <s v="COMFACASANARE"/>
    <n v="5"/>
    <x v="0"/>
    <x v="0"/>
    <n v="236377"/>
    <n v="238542"/>
    <n v="290751"/>
    <x v="0"/>
    <x v="0"/>
    <x v="0"/>
  </r>
  <r>
    <x v="42"/>
    <s v="COMFACASANARE"/>
    <n v="10"/>
    <x v="1"/>
    <x v="1"/>
    <n v="711103"/>
    <n v="665745"/>
    <n v="1310162"/>
    <x v="0"/>
    <x v="0"/>
    <x v="0"/>
  </r>
  <r>
    <x v="42"/>
    <s v="COMFACASANARE"/>
    <n v="15"/>
    <x v="2"/>
    <x v="2"/>
    <n v="0"/>
    <n v="165352"/>
    <n v="0"/>
    <x v="0"/>
    <x v="0"/>
    <x v="0"/>
  </r>
  <r>
    <x v="42"/>
    <s v="COMFACASANARE"/>
    <n v="20"/>
    <x v="3"/>
    <x v="3"/>
    <n v="835077"/>
    <n v="516863"/>
    <n v="420043"/>
    <x v="0"/>
    <x v="0"/>
    <x v="0"/>
  </r>
  <r>
    <x v="42"/>
    <s v="COMFACASANARE"/>
    <m/>
    <x v="4"/>
    <x v="4"/>
    <n v="1782557"/>
    <n v="1586502"/>
    <n v="2020956"/>
    <x v="1"/>
    <x v="1"/>
    <x v="1"/>
  </r>
  <r>
    <x v="42"/>
    <s v="COMFACASANARE"/>
    <n v="25"/>
    <x v="5"/>
    <x v="5"/>
    <n v="0"/>
    <n v="0"/>
    <n v="0"/>
    <x v="0"/>
    <x v="0"/>
    <x v="2"/>
  </r>
  <r>
    <x v="42"/>
    <s v="COMFACASANARE"/>
    <n v="30"/>
    <x v="6"/>
    <x v="6"/>
    <n v="0"/>
    <n v="0"/>
    <n v="0"/>
    <x v="0"/>
    <x v="0"/>
    <x v="2"/>
  </r>
  <r>
    <x v="42"/>
    <s v="COMFACASANARE"/>
    <n v="35"/>
    <x v="7"/>
    <x v="7"/>
    <n v="0"/>
    <n v="0"/>
    <n v="0"/>
    <x v="0"/>
    <x v="0"/>
    <x v="2"/>
  </r>
  <r>
    <x v="42"/>
    <s v="COMFACASANARE"/>
    <n v="40"/>
    <x v="8"/>
    <x v="8"/>
    <n v="0"/>
    <n v="0"/>
    <n v="0"/>
    <x v="0"/>
    <x v="0"/>
    <x v="2"/>
  </r>
  <r>
    <x v="42"/>
    <s v="COMFACASANARE"/>
    <n v="45"/>
    <x v="9"/>
    <x v="9"/>
    <n v="0"/>
    <n v="0"/>
    <n v="0"/>
    <x v="0"/>
    <x v="0"/>
    <x v="2"/>
  </r>
  <r>
    <x v="42"/>
    <s v="COMFACASANARE"/>
    <n v="50"/>
    <x v="10"/>
    <x v="10"/>
    <n v="0"/>
    <n v="0"/>
    <n v="0"/>
    <x v="0"/>
    <x v="0"/>
    <x v="2"/>
  </r>
  <r>
    <x v="42"/>
    <s v="COMFACASANARE"/>
    <n v="55"/>
    <x v="11"/>
    <x v="11"/>
    <n v="0"/>
    <n v="0"/>
    <n v="0"/>
    <x v="0"/>
    <x v="0"/>
    <x v="2"/>
  </r>
  <r>
    <x v="42"/>
    <s v="COMFACASANARE"/>
    <n v="60"/>
    <x v="12"/>
    <x v="12"/>
    <n v="0"/>
    <n v="0"/>
    <n v="0"/>
    <x v="0"/>
    <x v="0"/>
    <x v="2"/>
  </r>
  <r>
    <x v="42"/>
    <s v="COMFACASANARE"/>
    <n v="65"/>
    <x v="13"/>
    <x v="13"/>
    <n v="251952"/>
    <n v="208827"/>
    <n v="210219"/>
    <x v="0"/>
    <x v="0"/>
    <x v="2"/>
  </r>
  <r>
    <x v="42"/>
    <s v="COMFACASANARE"/>
    <n v="70"/>
    <x v="14"/>
    <x v="14"/>
    <n v="0"/>
    <n v="0"/>
    <n v="0"/>
    <x v="0"/>
    <x v="0"/>
    <x v="2"/>
  </r>
  <r>
    <x v="42"/>
    <s v="COMFACASANARE"/>
    <n v="75"/>
    <x v="15"/>
    <x v="15"/>
    <n v="122878"/>
    <n v="138827"/>
    <n v="16824"/>
    <x v="0"/>
    <x v="0"/>
    <x v="2"/>
  </r>
  <r>
    <x v="42"/>
    <s v="COMFACASANARE"/>
    <n v="80"/>
    <x v="16"/>
    <x v="16"/>
    <n v="0"/>
    <n v="0"/>
    <n v="0"/>
    <x v="0"/>
    <x v="0"/>
    <x v="2"/>
  </r>
  <r>
    <x v="42"/>
    <s v="COMFACASANARE"/>
    <m/>
    <x v="17"/>
    <x v="17"/>
    <n v="374830"/>
    <n v="347654"/>
    <n v="227043"/>
    <x v="1"/>
    <x v="1"/>
    <x v="1"/>
  </r>
  <r>
    <x v="42"/>
    <s v="COMFACASANARE"/>
    <n v="85"/>
    <x v="18"/>
    <x v="18"/>
    <n v="3138"/>
    <n v="4744"/>
    <n v="0"/>
    <x v="0"/>
    <x v="0"/>
    <x v="3"/>
  </r>
  <r>
    <x v="42"/>
    <s v="COMFACASANARE"/>
    <n v="90"/>
    <x v="19"/>
    <x v="19"/>
    <n v="2080473"/>
    <n v="901875"/>
    <n v="1742885"/>
    <x v="0"/>
    <x v="0"/>
    <x v="3"/>
  </r>
  <r>
    <x v="42"/>
    <s v="COMFACASANARE"/>
    <n v="95"/>
    <x v="20"/>
    <x v="20"/>
    <n v="1563604"/>
    <n v="1074558"/>
    <n v="651998"/>
    <x v="0"/>
    <x v="0"/>
    <x v="3"/>
  </r>
  <r>
    <x v="42"/>
    <s v="COMFACASANARE"/>
    <n v="100"/>
    <x v="21"/>
    <x v="21"/>
    <n v="1829084"/>
    <n v="711089"/>
    <n v="1647442"/>
    <x v="0"/>
    <x v="0"/>
    <x v="3"/>
  </r>
  <r>
    <x v="42"/>
    <s v="COMFACASANARE"/>
    <n v="105"/>
    <x v="22"/>
    <x v="22"/>
    <n v="0"/>
    <n v="0"/>
    <n v="0"/>
    <x v="0"/>
    <x v="0"/>
    <x v="3"/>
  </r>
  <r>
    <x v="42"/>
    <s v="COMFACASANARE"/>
    <n v="110"/>
    <x v="23"/>
    <x v="23"/>
    <n v="7964023"/>
    <n v="1155045"/>
    <n v="2556923"/>
    <x v="0"/>
    <x v="0"/>
    <x v="3"/>
  </r>
  <r>
    <x v="42"/>
    <s v="COMFACASANARE"/>
    <n v="115"/>
    <x v="24"/>
    <x v="24"/>
    <n v="0"/>
    <n v="0"/>
    <n v="0"/>
    <x v="0"/>
    <x v="0"/>
    <x v="3"/>
  </r>
  <r>
    <x v="42"/>
    <s v="COMFACASANARE"/>
    <n v="120"/>
    <x v="25"/>
    <x v="25"/>
    <n v="0"/>
    <n v="0"/>
    <n v="0"/>
    <x v="0"/>
    <x v="0"/>
    <x v="3"/>
  </r>
  <r>
    <x v="42"/>
    <s v="COMFACASANARE"/>
    <n v="125"/>
    <x v="26"/>
    <x v="26"/>
    <n v="21886"/>
    <n v="0"/>
    <n v="42233"/>
    <x v="0"/>
    <x v="0"/>
    <x v="3"/>
  </r>
  <r>
    <x v="42"/>
    <s v="COMFACASANARE"/>
    <n v="130"/>
    <x v="27"/>
    <x v="27"/>
    <n v="0"/>
    <n v="0"/>
    <n v="0"/>
    <x v="0"/>
    <x v="0"/>
    <x v="3"/>
  </r>
  <r>
    <x v="42"/>
    <s v="COMFACASANARE"/>
    <n v="135"/>
    <x v="28"/>
    <x v="28"/>
    <n v="81667"/>
    <n v="14955"/>
    <n v="22189"/>
    <x v="0"/>
    <x v="0"/>
    <x v="3"/>
  </r>
  <r>
    <x v="42"/>
    <s v="COMFACASANARE"/>
    <n v="140"/>
    <x v="29"/>
    <x v="29"/>
    <n v="0"/>
    <n v="0"/>
    <n v="0"/>
    <x v="0"/>
    <x v="0"/>
    <x v="3"/>
  </r>
  <r>
    <x v="42"/>
    <s v="COMFACASANARE"/>
    <n v="145"/>
    <x v="30"/>
    <x v="30"/>
    <n v="85593"/>
    <n v="66912"/>
    <n v="90976"/>
    <x v="0"/>
    <x v="0"/>
    <x v="3"/>
  </r>
  <r>
    <x v="42"/>
    <s v="COMFACASANARE"/>
    <n v="150"/>
    <x v="31"/>
    <x v="31"/>
    <n v="0"/>
    <n v="0"/>
    <n v="0"/>
    <x v="0"/>
    <x v="0"/>
    <x v="3"/>
  </r>
  <r>
    <x v="42"/>
    <s v="COMFACASANARE"/>
    <n v="155"/>
    <x v="32"/>
    <x v="32"/>
    <n v="491245"/>
    <n v="427221"/>
    <n v="448593"/>
    <x v="0"/>
    <x v="0"/>
    <x v="3"/>
  </r>
  <r>
    <x v="42"/>
    <s v="COMFACASANARE"/>
    <n v="160"/>
    <x v="33"/>
    <x v="33"/>
    <n v="0"/>
    <n v="0"/>
    <n v="0"/>
    <x v="0"/>
    <x v="0"/>
    <x v="3"/>
  </r>
  <r>
    <x v="42"/>
    <s v="COMFACASANARE"/>
    <n v="165"/>
    <x v="34"/>
    <x v="34"/>
    <n v="-73551"/>
    <n v="-74770"/>
    <n v="-99912"/>
    <x v="0"/>
    <x v="0"/>
    <x v="3"/>
  </r>
  <r>
    <x v="42"/>
    <s v="COMFACASANARE"/>
    <m/>
    <x v="35"/>
    <x v="35"/>
    <n v="14047162"/>
    <n v="4281629"/>
    <n v="7103327"/>
    <x v="1"/>
    <x v="1"/>
    <x v="1"/>
  </r>
  <r>
    <x v="42"/>
    <s v="COMFACASANARE"/>
    <n v="170"/>
    <x v="36"/>
    <x v="36"/>
    <n v="0"/>
    <n v="0"/>
    <n v="0"/>
    <x v="0"/>
    <x v="0"/>
    <x v="4"/>
  </r>
  <r>
    <x v="42"/>
    <s v="COMFACASANARE"/>
    <n v="175"/>
    <x v="37"/>
    <x v="37"/>
    <n v="0"/>
    <n v="0"/>
    <n v="0"/>
    <x v="0"/>
    <x v="0"/>
    <x v="4"/>
  </r>
  <r>
    <x v="42"/>
    <s v="COMFACASANARE"/>
    <n v="180"/>
    <x v="38"/>
    <x v="38"/>
    <n v="0"/>
    <n v="0"/>
    <n v="0"/>
    <x v="0"/>
    <x v="0"/>
    <x v="4"/>
  </r>
  <r>
    <x v="42"/>
    <s v="COMFACASANARE"/>
    <n v="185"/>
    <x v="39"/>
    <x v="39"/>
    <n v="0"/>
    <n v="0"/>
    <n v="0"/>
    <x v="0"/>
    <x v="0"/>
    <x v="4"/>
  </r>
  <r>
    <x v="42"/>
    <s v="COMFACASANARE"/>
    <n v="190"/>
    <x v="40"/>
    <x v="40"/>
    <n v="0"/>
    <n v="0"/>
    <n v="0"/>
    <x v="0"/>
    <x v="0"/>
    <x v="4"/>
  </r>
  <r>
    <x v="42"/>
    <s v="COMFACASANARE"/>
    <n v="195"/>
    <x v="41"/>
    <x v="41"/>
    <n v="0"/>
    <n v="0"/>
    <n v="0"/>
    <x v="0"/>
    <x v="0"/>
    <x v="4"/>
  </r>
  <r>
    <x v="42"/>
    <s v="COMFACASANARE"/>
    <n v="200"/>
    <x v="42"/>
    <x v="42"/>
    <n v="0"/>
    <n v="0"/>
    <n v="0"/>
    <x v="0"/>
    <x v="0"/>
    <x v="4"/>
  </r>
  <r>
    <x v="42"/>
    <s v="COMFACASANARE"/>
    <n v="205"/>
    <x v="43"/>
    <x v="43"/>
    <n v="0"/>
    <n v="0"/>
    <n v="0"/>
    <x v="0"/>
    <x v="0"/>
    <x v="4"/>
  </r>
  <r>
    <x v="42"/>
    <s v="COMFACASANARE"/>
    <n v="210"/>
    <x v="44"/>
    <x v="44"/>
    <n v="0"/>
    <n v="0"/>
    <n v="0"/>
    <x v="0"/>
    <x v="0"/>
    <x v="4"/>
  </r>
  <r>
    <x v="42"/>
    <s v="COMFACASANARE"/>
    <n v="215"/>
    <x v="45"/>
    <x v="45"/>
    <n v="0"/>
    <n v="0"/>
    <n v="0"/>
    <x v="0"/>
    <x v="0"/>
    <x v="4"/>
  </r>
  <r>
    <x v="42"/>
    <s v="COMFACASANARE"/>
    <n v="220"/>
    <x v="46"/>
    <x v="46"/>
    <n v="0"/>
    <n v="0"/>
    <n v="0"/>
    <x v="0"/>
    <x v="0"/>
    <x v="4"/>
  </r>
  <r>
    <x v="42"/>
    <s v="COMFACASANARE"/>
    <n v="225"/>
    <x v="47"/>
    <x v="47"/>
    <n v="0"/>
    <n v="0"/>
    <n v="0"/>
    <x v="0"/>
    <x v="0"/>
    <x v="4"/>
  </r>
  <r>
    <x v="42"/>
    <s v="COMFACASANARE"/>
    <n v="230"/>
    <x v="48"/>
    <x v="48"/>
    <n v="0"/>
    <n v="0"/>
    <n v="0"/>
    <x v="0"/>
    <x v="0"/>
    <x v="4"/>
  </r>
  <r>
    <x v="42"/>
    <s v="COMFACASANARE"/>
    <n v="235"/>
    <x v="49"/>
    <x v="16"/>
    <n v="0"/>
    <n v="0"/>
    <n v="0"/>
    <x v="0"/>
    <x v="0"/>
    <x v="4"/>
  </r>
  <r>
    <x v="42"/>
    <s v="COMFACASANARE"/>
    <m/>
    <x v="50"/>
    <x v="49"/>
    <n v="0"/>
    <n v="0"/>
    <n v="0"/>
    <x v="1"/>
    <x v="1"/>
    <x v="1"/>
  </r>
  <r>
    <x v="42"/>
    <s v="COMFACASANARE"/>
    <n v="240"/>
    <x v="51"/>
    <x v="50"/>
    <n v="0"/>
    <n v="0"/>
    <n v="0"/>
    <x v="0"/>
    <x v="0"/>
    <x v="5"/>
  </r>
  <r>
    <x v="42"/>
    <s v="COMFACASANARE"/>
    <n v="245"/>
    <x v="52"/>
    <x v="51"/>
    <n v="0"/>
    <n v="0"/>
    <n v="0"/>
    <x v="0"/>
    <x v="0"/>
    <x v="6"/>
  </r>
  <r>
    <x v="42"/>
    <s v="COMFACASANARE"/>
    <n v="250"/>
    <x v="53"/>
    <x v="52"/>
    <n v="0"/>
    <n v="0"/>
    <n v="0"/>
    <x v="0"/>
    <x v="0"/>
    <x v="6"/>
  </r>
  <r>
    <x v="42"/>
    <s v="COMFACASANARE"/>
    <n v="251"/>
    <x v="54"/>
    <x v="53"/>
    <n v="0"/>
    <n v="0"/>
    <n v="48826"/>
    <x v="0"/>
    <x v="0"/>
    <x v="7"/>
  </r>
  <r>
    <x v="42"/>
    <s v="COMFACASANARE"/>
    <m/>
    <x v="55"/>
    <x v="54"/>
    <n v="16204549"/>
    <n v="6215785"/>
    <n v="9351326"/>
    <x v="1"/>
    <x v="1"/>
    <x v="1"/>
  </r>
  <r>
    <x v="42"/>
    <s v="COMFACASANARE"/>
    <m/>
    <x v="55"/>
    <x v="55"/>
    <m/>
    <m/>
    <m/>
    <x v="1"/>
    <x v="1"/>
    <x v="1"/>
  </r>
  <r>
    <x v="42"/>
    <s v="COMFACASANARE"/>
    <m/>
    <x v="55"/>
    <x v="56"/>
    <m/>
    <m/>
    <m/>
    <x v="1"/>
    <x v="1"/>
    <x v="1"/>
  </r>
  <r>
    <x v="42"/>
    <s v="COMFACASANARE"/>
    <n v="255"/>
    <x v="56"/>
    <x v="44"/>
    <n v="332353"/>
    <n v="332353"/>
    <n v="332353"/>
    <x v="0"/>
    <x v="2"/>
    <x v="8"/>
  </r>
  <r>
    <x v="42"/>
    <s v="COMFACASANARE"/>
    <n v="260"/>
    <x v="57"/>
    <x v="57"/>
    <n v="0"/>
    <n v="0"/>
    <n v="0"/>
    <x v="0"/>
    <x v="2"/>
    <x v="8"/>
  </r>
  <r>
    <x v="42"/>
    <s v="COMFACASANARE"/>
    <n v="265"/>
    <x v="58"/>
    <x v="58"/>
    <n v="0"/>
    <n v="0"/>
    <n v="0"/>
    <x v="0"/>
    <x v="2"/>
    <x v="8"/>
  </r>
  <r>
    <x v="42"/>
    <s v="COMFACASANARE"/>
    <m/>
    <x v="55"/>
    <x v="59"/>
    <n v="332353"/>
    <n v="332353"/>
    <n v="332353"/>
    <x v="1"/>
    <x v="1"/>
    <x v="1"/>
  </r>
  <r>
    <x v="42"/>
    <s v="COMFACASANARE"/>
    <n v="270"/>
    <x v="59"/>
    <x v="60"/>
    <n v="2758561"/>
    <n v="2739081"/>
    <n v="3849770"/>
    <x v="0"/>
    <x v="2"/>
    <x v="9"/>
  </r>
  <r>
    <x v="42"/>
    <s v="COMFACASANARE"/>
    <n v="275"/>
    <x v="60"/>
    <x v="61"/>
    <n v="574199"/>
    <n v="481411"/>
    <n v="629126"/>
    <x v="0"/>
    <x v="2"/>
    <x v="9"/>
  </r>
  <r>
    <x v="42"/>
    <s v="COMFACASANARE"/>
    <n v="280"/>
    <x v="61"/>
    <x v="62"/>
    <n v="1123406"/>
    <n v="895939"/>
    <n v="1429868"/>
    <x v="0"/>
    <x v="2"/>
    <x v="9"/>
  </r>
  <r>
    <x v="42"/>
    <s v="COMFACASANARE"/>
    <n v="285"/>
    <x v="62"/>
    <x v="63"/>
    <n v="1058247"/>
    <n v="766829"/>
    <n v="1159539"/>
    <x v="0"/>
    <x v="2"/>
    <x v="9"/>
  </r>
  <r>
    <x v="42"/>
    <s v="COMFACASANARE"/>
    <n v="290"/>
    <x v="63"/>
    <x v="64"/>
    <n v="58516"/>
    <n v="58516"/>
    <n v="58516"/>
    <x v="0"/>
    <x v="2"/>
    <x v="9"/>
  </r>
  <r>
    <x v="42"/>
    <s v="COMFACASANARE"/>
    <n v="295"/>
    <x v="64"/>
    <x v="65"/>
    <n v="316"/>
    <n v="316"/>
    <n v="0"/>
    <x v="0"/>
    <x v="2"/>
    <x v="9"/>
  </r>
  <r>
    <x v="42"/>
    <s v="COMFACASANARE"/>
    <n v="300"/>
    <x v="65"/>
    <x v="66"/>
    <n v="128132"/>
    <n v="128132"/>
    <n v="128132"/>
    <x v="0"/>
    <x v="2"/>
    <x v="9"/>
  </r>
  <r>
    <x v="42"/>
    <s v="COMFACASANARE"/>
    <n v="305"/>
    <x v="66"/>
    <x v="67"/>
    <n v="0"/>
    <n v="0"/>
    <n v="0"/>
    <x v="0"/>
    <x v="2"/>
    <x v="9"/>
  </r>
  <r>
    <x v="42"/>
    <s v="COMFACASANARE"/>
    <n v="310"/>
    <x v="67"/>
    <x v="68"/>
    <n v="0"/>
    <n v="0"/>
    <n v="0"/>
    <x v="0"/>
    <x v="2"/>
    <x v="9"/>
  </r>
  <r>
    <x v="42"/>
    <s v="COMFACASANARE"/>
    <n v="315"/>
    <x v="68"/>
    <x v="69"/>
    <n v="0"/>
    <n v="0"/>
    <n v="0"/>
    <x v="0"/>
    <x v="2"/>
    <x v="9"/>
  </r>
  <r>
    <x v="42"/>
    <s v="COMFACASANARE"/>
    <n v="320"/>
    <x v="69"/>
    <x v="43"/>
    <n v="0"/>
    <n v="0"/>
    <n v="0"/>
    <x v="0"/>
    <x v="2"/>
    <x v="9"/>
  </r>
  <r>
    <x v="42"/>
    <s v="COMFACASANARE"/>
    <n v="325"/>
    <x v="70"/>
    <x v="70"/>
    <n v="0"/>
    <n v="0"/>
    <n v="0"/>
    <x v="0"/>
    <x v="2"/>
    <x v="9"/>
  </r>
  <r>
    <x v="42"/>
    <s v="COMFACASANARE"/>
    <n v="330"/>
    <x v="71"/>
    <x v="71"/>
    <n v="-1052457"/>
    <n v="-858210"/>
    <n v="-1315304"/>
    <x v="0"/>
    <x v="2"/>
    <x v="9"/>
  </r>
  <r>
    <x v="42"/>
    <s v="COMFACASANARE"/>
    <n v="335"/>
    <x v="72"/>
    <x v="72"/>
    <n v="0"/>
    <n v="0"/>
    <n v="0"/>
    <x v="0"/>
    <x v="2"/>
    <x v="9"/>
  </r>
  <r>
    <x v="42"/>
    <s v="COMFACASANARE"/>
    <n v="340"/>
    <x v="73"/>
    <x v="16"/>
    <n v="0"/>
    <n v="0"/>
    <n v="0"/>
    <x v="0"/>
    <x v="2"/>
    <x v="9"/>
  </r>
  <r>
    <x v="42"/>
    <s v="COMFACASANARE"/>
    <m/>
    <x v="55"/>
    <x v="73"/>
    <n v="4648920"/>
    <n v="4212014"/>
    <n v="5939647"/>
    <x v="1"/>
    <x v="1"/>
    <x v="1"/>
  </r>
  <r>
    <x v="42"/>
    <s v="COMFACASANARE"/>
    <m/>
    <x v="74"/>
    <x v="74"/>
    <n v="4981273"/>
    <n v="4544367"/>
    <n v="6272000"/>
    <x v="1"/>
    <x v="1"/>
    <x v="1"/>
  </r>
  <r>
    <x v="42"/>
    <s v="COMFACASANARE"/>
    <n v="345"/>
    <x v="75"/>
    <x v="75"/>
    <n v="0"/>
    <n v="0"/>
    <n v="0"/>
    <x v="0"/>
    <x v="3"/>
    <x v="10"/>
  </r>
  <r>
    <x v="42"/>
    <s v="COMFACASANARE"/>
    <n v="350"/>
    <x v="76"/>
    <x v="76"/>
    <n v="0"/>
    <n v="0"/>
    <n v="0"/>
    <x v="0"/>
    <x v="3"/>
    <x v="10"/>
  </r>
  <r>
    <x v="42"/>
    <s v="COMFACASANARE"/>
    <n v="355"/>
    <x v="77"/>
    <x v="77"/>
    <n v="0"/>
    <n v="0"/>
    <n v="0"/>
    <x v="0"/>
    <x v="3"/>
    <x v="10"/>
  </r>
  <r>
    <x v="42"/>
    <s v="COMFACASANARE"/>
    <n v="360"/>
    <x v="78"/>
    <x v="78"/>
    <n v="0"/>
    <n v="0"/>
    <n v="0"/>
    <x v="0"/>
    <x v="3"/>
    <x v="10"/>
  </r>
  <r>
    <x v="42"/>
    <s v="COMFACASANARE"/>
    <n v="365"/>
    <x v="79"/>
    <x v="79"/>
    <n v="0"/>
    <n v="0"/>
    <n v="73900"/>
    <x v="0"/>
    <x v="3"/>
    <x v="10"/>
  </r>
  <r>
    <x v="42"/>
    <s v="COMFACASANARE"/>
    <n v="370"/>
    <x v="80"/>
    <x v="80"/>
    <n v="0"/>
    <n v="0"/>
    <n v="0"/>
    <x v="0"/>
    <x v="3"/>
    <x v="10"/>
  </r>
  <r>
    <x v="42"/>
    <s v="COMFACASANARE"/>
    <n v="375"/>
    <x v="81"/>
    <x v="72"/>
    <n v="0"/>
    <n v="0"/>
    <n v="0"/>
    <x v="0"/>
    <x v="3"/>
    <x v="10"/>
  </r>
  <r>
    <x v="42"/>
    <s v="COMFACASANARE"/>
    <m/>
    <x v="82"/>
    <x v="81"/>
    <n v="0"/>
    <n v="0"/>
    <n v="73900"/>
    <x v="1"/>
    <x v="1"/>
    <x v="1"/>
  </r>
  <r>
    <x v="42"/>
    <s v="COMFACASANARE"/>
    <n v="380"/>
    <x v="51"/>
    <x v="82"/>
    <n v="0"/>
    <n v="0"/>
    <n v="0"/>
    <x v="0"/>
    <x v="4"/>
    <x v="11"/>
  </r>
  <r>
    <x v="42"/>
    <s v="COMFACASANARE"/>
    <n v="385"/>
    <x v="83"/>
    <x v="83"/>
    <n v="3928278"/>
    <n v="1718389"/>
    <n v="2784798"/>
    <x v="0"/>
    <x v="4"/>
    <x v="11"/>
  </r>
  <r>
    <x v="42"/>
    <s v="COMFACASANARE"/>
    <n v="390"/>
    <x v="84"/>
    <x v="84"/>
    <n v="0"/>
    <n v="0"/>
    <n v="0"/>
    <x v="0"/>
    <x v="4"/>
    <x v="11"/>
  </r>
  <r>
    <x v="42"/>
    <s v="COMFACASANARE"/>
    <m/>
    <x v="85"/>
    <x v="85"/>
    <n v="3928278"/>
    <n v="1718389"/>
    <n v="2784798"/>
    <x v="1"/>
    <x v="1"/>
    <x v="1"/>
  </r>
  <r>
    <x v="42"/>
    <s v="COMFACASANARE"/>
    <n v="395"/>
    <x v="86"/>
    <x v="86"/>
    <n v="451848"/>
    <n v="286824"/>
    <n v="512398"/>
    <x v="0"/>
    <x v="5"/>
    <x v="12"/>
  </r>
  <r>
    <x v="42"/>
    <s v="COMFACASANARE"/>
    <n v="400"/>
    <x v="52"/>
    <x v="87"/>
    <n v="7747260"/>
    <n v="8366170"/>
    <n v="8415933"/>
    <x v="0"/>
    <x v="5"/>
    <x v="12"/>
  </r>
  <r>
    <x v="42"/>
    <s v="COMFACASANARE"/>
    <n v="405"/>
    <x v="53"/>
    <x v="52"/>
    <n v="0"/>
    <n v="0"/>
    <n v="0"/>
    <x v="0"/>
    <x v="5"/>
    <x v="12"/>
  </r>
  <r>
    <x v="42"/>
    <s v="COMFACASANARE"/>
    <n v="406"/>
    <x v="54"/>
    <x v="53"/>
    <n v="0"/>
    <n v="0"/>
    <n v="0"/>
    <x v="0"/>
    <x v="5"/>
    <x v="12"/>
  </r>
  <r>
    <x v="42"/>
    <s v="COMFACASANARE"/>
    <n v="410"/>
    <x v="17"/>
    <x v="88"/>
    <n v="0"/>
    <n v="0"/>
    <n v="0"/>
    <x v="0"/>
    <x v="5"/>
    <x v="12"/>
  </r>
  <r>
    <x v="42"/>
    <s v="COMFACASANARE"/>
    <n v="415"/>
    <x v="35"/>
    <x v="89"/>
    <n v="0"/>
    <n v="0"/>
    <n v="0"/>
    <x v="0"/>
    <x v="5"/>
    <x v="12"/>
  </r>
  <r>
    <x v="42"/>
    <s v="COMFACASANARE"/>
    <n v="420"/>
    <x v="87"/>
    <x v="90"/>
    <n v="208203"/>
    <n v="165750"/>
    <n v="387565"/>
    <x v="0"/>
    <x v="5"/>
    <x v="12"/>
  </r>
  <r>
    <x v="42"/>
    <s v="COMFACASANARE"/>
    <n v="425"/>
    <x v="88"/>
    <x v="91"/>
    <n v="0"/>
    <n v="0"/>
    <n v="0"/>
    <x v="0"/>
    <x v="5"/>
    <x v="12"/>
  </r>
  <r>
    <x v="42"/>
    <s v="COMFACASANARE"/>
    <m/>
    <x v="89"/>
    <x v="92"/>
    <n v="8407311"/>
    <n v="8818744"/>
    <n v="9315896"/>
    <x v="1"/>
    <x v="1"/>
    <x v="1"/>
  </r>
  <r>
    <x v="42"/>
    <s v="COMFACASANARE"/>
    <m/>
    <x v="55"/>
    <x v="93"/>
    <m/>
    <m/>
    <m/>
    <x v="1"/>
    <x v="1"/>
    <x v="1"/>
  </r>
  <r>
    <x v="42"/>
    <s v="COMFACASANARE"/>
    <n v="430"/>
    <x v="90"/>
    <x v="94"/>
    <n v="0"/>
    <n v="0"/>
    <n v="0"/>
    <x v="0"/>
    <x v="6"/>
    <x v="13"/>
  </r>
  <r>
    <x v="42"/>
    <s v="COMFACASANARE"/>
    <n v="435"/>
    <x v="91"/>
    <x v="95"/>
    <n v="3026747"/>
    <n v="1623959"/>
    <n v="3026747"/>
    <x v="0"/>
    <x v="6"/>
    <x v="13"/>
  </r>
  <r>
    <x v="42"/>
    <s v="COMFACASANARE"/>
    <n v="440"/>
    <x v="92"/>
    <x v="96"/>
    <n v="0"/>
    <n v="0"/>
    <n v="0"/>
    <x v="0"/>
    <x v="6"/>
    <x v="13"/>
  </r>
  <r>
    <x v="42"/>
    <s v="COMFACASANARE"/>
    <m/>
    <x v="93"/>
    <x v="97"/>
    <n v="3026747"/>
    <n v="1623959"/>
    <n v="3026747"/>
    <x v="1"/>
    <x v="1"/>
    <x v="1"/>
  </r>
  <r>
    <x v="42"/>
    <s v="COMFACASANARE"/>
    <m/>
    <x v="94"/>
    <x v="98"/>
    <n v="36548158"/>
    <n v="22921244"/>
    <n v="30824667"/>
    <x v="1"/>
    <x v="1"/>
    <x v="1"/>
  </r>
  <r>
    <x v="42"/>
    <s v="COMFACASANARE"/>
    <m/>
    <x v="55"/>
    <x v="99"/>
    <m/>
    <m/>
    <m/>
    <x v="1"/>
    <x v="1"/>
    <x v="1"/>
  </r>
  <r>
    <x v="42"/>
    <s v="COMFACASANARE"/>
    <m/>
    <x v="55"/>
    <x v="100"/>
    <m/>
    <m/>
    <m/>
    <x v="1"/>
    <x v="1"/>
    <x v="1"/>
  </r>
  <r>
    <x v="42"/>
    <s v="COMFACASANARE"/>
    <n v="445"/>
    <x v="95"/>
    <x v="101"/>
    <n v="0"/>
    <n v="0"/>
    <n v="0"/>
    <x v="2"/>
    <x v="7"/>
    <x v="14"/>
  </r>
  <r>
    <x v="42"/>
    <s v="COMFACASANARE"/>
    <m/>
    <x v="95"/>
    <x v="102"/>
    <n v="0"/>
    <n v="0"/>
    <n v="0"/>
    <x v="1"/>
    <x v="1"/>
    <x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5504">
  <r>
    <x v="0"/>
    <s v="CAMACOL"/>
    <x v="0"/>
    <x v="0"/>
    <x v="0"/>
    <n v="291618"/>
    <n v="899229"/>
    <n v="20046"/>
    <x v="0"/>
    <x v="0"/>
    <x v="0"/>
  </r>
  <r>
    <x v="0"/>
    <s v="CAMACOL"/>
    <x v="1"/>
    <x v="1"/>
    <x v="1"/>
    <n v="0"/>
    <n v="0"/>
    <n v="0"/>
    <x v="0"/>
    <x v="0"/>
    <x v="0"/>
  </r>
  <r>
    <x v="0"/>
    <s v="CAMACOL"/>
    <x v="2"/>
    <x v="2"/>
    <x v="2"/>
    <n v="0"/>
    <n v="0"/>
    <n v="0"/>
    <x v="0"/>
    <x v="0"/>
    <x v="0"/>
  </r>
  <r>
    <x v="0"/>
    <s v="CAMACOL"/>
    <x v="3"/>
    <x v="3"/>
    <x v="3"/>
    <n v="0"/>
    <n v="32313"/>
    <n v="0"/>
    <x v="0"/>
    <x v="0"/>
    <x v="0"/>
  </r>
  <r>
    <x v="0"/>
    <s v="CAMACOL"/>
    <x v="4"/>
    <x v="4"/>
    <x v="4"/>
    <n v="0"/>
    <n v="0"/>
    <n v="0"/>
    <x v="0"/>
    <x v="0"/>
    <x v="0"/>
  </r>
  <r>
    <x v="0"/>
    <s v="CAMACOL"/>
    <x v="5"/>
    <x v="5"/>
    <x v="5"/>
    <n v="0"/>
    <n v="0"/>
    <n v="0"/>
    <x v="0"/>
    <x v="0"/>
    <x v="0"/>
  </r>
  <r>
    <x v="0"/>
    <s v="CAMACOL"/>
    <x v="6"/>
    <x v="6"/>
    <x v="6"/>
    <n v="0"/>
    <n v="0"/>
    <n v="0"/>
    <x v="0"/>
    <x v="0"/>
    <x v="0"/>
  </r>
  <r>
    <x v="0"/>
    <s v="CAMACOL"/>
    <x v="7"/>
    <x v="7"/>
    <x v="7"/>
    <n v="0"/>
    <n v="0"/>
    <n v="0"/>
    <x v="0"/>
    <x v="0"/>
    <x v="0"/>
  </r>
  <r>
    <x v="0"/>
    <s v="CAMACOL"/>
    <x v="8"/>
    <x v="8"/>
    <x v="8"/>
    <n v="291618"/>
    <n v="931542"/>
    <n v="20046"/>
    <x v="1"/>
    <x v="1"/>
    <x v="1"/>
  </r>
  <r>
    <x v="0"/>
    <s v="CAMACOL"/>
    <x v="9"/>
    <x v="9"/>
    <x v="9"/>
    <n v="0"/>
    <n v="0"/>
    <n v="0"/>
    <x v="0"/>
    <x v="0"/>
    <x v="2"/>
  </r>
  <r>
    <x v="0"/>
    <s v="CAMACOL"/>
    <x v="10"/>
    <x v="10"/>
    <x v="10"/>
    <n v="0"/>
    <n v="0"/>
    <n v="0"/>
    <x v="0"/>
    <x v="0"/>
    <x v="2"/>
  </r>
  <r>
    <x v="0"/>
    <s v="CAMACOL"/>
    <x v="8"/>
    <x v="11"/>
    <x v="11"/>
    <n v="0"/>
    <n v="0"/>
    <n v="0"/>
    <x v="1"/>
    <x v="1"/>
    <x v="1"/>
  </r>
  <r>
    <x v="0"/>
    <s v="CAMACOL"/>
    <x v="8"/>
    <x v="12"/>
    <x v="12"/>
    <n v="411655"/>
    <n v="855106"/>
    <n v="405223"/>
    <x v="1"/>
    <x v="1"/>
    <x v="1"/>
  </r>
  <r>
    <x v="0"/>
    <s v="CAMACOL"/>
    <x v="11"/>
    <x v="13"/>
    <x v="13"/>
    <n v="411655"/>
    <n v="676043"/>
    <n v="0"/>
    <x v="0"/>
    <x v="0"/>
    <x v="3"/>
  </r>
  <r>
    <x v="0"/>
    <s v="CAMACOL"/>
    <x v="12"/>
    <x v="14"/>
    <x v="14"/>
    <n v="0"/>
    <n v="179063"/>
    <n v="405223"/>
    <x v="0"/>
    <x v="0"/>
    <x v="3"/>
  </r>
  <r>
    <x v="0"/>
    <s v="CAMACOL"/>
    <x v="13"/>
    <x v="15"/>
    <x v="15"/>
    <n v="0"/>
    <n v="0"/>
    <n v="0"/>
    <x v="0"/>
    <x v="0"/>
    <x v="3"/>
  </r>
  <r>
    <x v="0"/>
    <s v="CAMACOL"/>
    <x v="14"/>
    <x v="16"/>
    <x v="16"/>
    <n v="0"/>
    <n v="0"/>
    <n v="0"/>
    <x v="0"/>
    <x v="0"/>
    <x v="3"/>
  </r>
  <r>
    <x v="0"/>
    <s v="CAMACOL"/>
    <x v="15"/>
    <x v="17"/>
    <x v="17"/>
    <n v="3115566"/>
    <n v="7525726"/>
    <n v="1807549"/>
    <x v="0"/>
    <x v="0"/>
    <x v="3"/>
  </r>
  <r>
    <x v="0"/>
    <s v="CAMACOL"/>
    <x v="16"/>
    <x v="18"/>
    <x v="18"/>
    <n v="104874"/>
    <n v="90991"/>
    <n v="98104"/>
    <x v="0"/>
    <x v="0"/>
    <x v="3"/>
  </r>
  <r>
    <x v="0"/>
    <s v="CAMACOL"/>
    <x v="17"/>
    <x v="19"/>
    <x v="19"/>
    <n v="0"/>
    <n v="0"/>
    <n v="0"/>
    <x v="0"/>
    <x v="0"/>
    <x v="3"/>
  </r>
  <r>
    <x v="0"/>
    <s v="CAMACOL"/>
    <x v="18"/>
    <x v="20"/>
    <x v="20"/>
    <n v="0"/>
    <n v="0"/>
    <n v="0"/>
    <x v="0"/>
    <x v="0"/>
    <x v="3"/>
  </r>
  <r>
    <x v="0"/>
    <s v="CAMACOL"/>
    <x v="19"/>
    <x v="21"/>
    <x v="21"/>
    <n v="1260023"/>
    <n v="1708692"/>
    <n v="2698557"/>
    <x v="0"/>
    <x v="0"/>
    <x v="3"/>
  </r>
  <r>
    <x v="0"/>
    <s v="CAMACOL"/>
    <x v="20"/>
    <x v="22"/>
    <x v="22"/>
    <n v="0"/>
    <n v="0"/>
    <n v="0"/>
    <x v="0"/>
    <x v="0"/>
    <x v="3"/>
  </r>
  <r>
    <x v="0"/>
    <s v="CAMACOL"/>
    <x v="21"/>
    <x v="23"/>
    <x v="23"/>
    <n v="0"/>
    <n v="0"/>
    <n v="0"/>
    <x v="0"/>
    <x v="0"/>
    <x v="3"/>
  </r>
  <r>
    <x v="0"/>
    <s v="CAMACOL"/>
    <x v="22"/>
    <x v="24"/>
    <x v="24"/>
    <n v="10616"/>
    <n v="11954"/>
    <n v="38937"/>
    <x v="0"/>
    <x v="0"/>
    <x v="3"/>
  </r>
  <r>
    <x v="0"/>
    <s v="CAMACOL"/>
    <x v="23"/>
    <x v="25"/>
    <x v="25"/>
    <n v="7342"/>
    <n v="9833"/>
    <n v="6362"/>
    <x v="0"/>
    <x v="0"/>
    <x v="3"/>
  </r>
  <r>
    <x v="0"/>
    <s v="CAMACOL"/>
    <x v="24"/>
    <x v="26"/>
    <x v="26"/>
    <n v="2690"/>
    <n v="4205"/>
    <n v="749"/>
    <x v="0"/>
    <x v="0"/>
    <x v="3"/>
  </r>
  <r>
    <x v="0"/>
    <s v="CAMACOL"/>
    <x v="25"/>
    <x v="27"/>
    <x v="27"/>
    <n v="57917"/>
    <n v="59616"/>
    <n v="77330"/>
    <x v="0"/>
    <x v="0"/>
    <x v="3"/>
  </r>
  <r>
    <x v="0"/>
    <s v="CAMACOL"/>
    <x v="26"/>
    <x v="28"/>
    <x v="28"/>
    <n v="852576"/>
    <n v="1416961"/>
    <n v="772881"/>
    <x v="0"/>
    <x v="0"/>
    <x v="3"/>
  </r>
  <r>
    <x v="0"/>
    <s v="CAMACOL"/>
    <x v="8"/>
    <x v="29"/>
    <x v="29"/>
    <n v="5823259"/>
    <n v="11683084"/>
    <n v="5905692"/>
    <x v="1"/>
    <x v="1"/>
    <x v="1"/>
  </r>
  <r>
    <x v="0"/>
    <s v="CAMACOL"/>
    <x v="27"/>
    <x v="30"/>
    <x v="30"/>
    <n v="0"/>
    <n v="0"/>
    <n v="0"/>
    <x v="0"/>
    <x v="0"/>
    <x v="4"/>
  </r>
  <r>
    <x v="0"/>
    <s v="CAMACOL"/>
    <x v="28"/>
    <x v="31"/>
    <x v="31"/>
    <n v="59465"/>
    <n v="21810"/>
    <n v="26121"/>
    <x v="0"/>
    <x v="0"/>
    <x v="4"/>
  </r>
  <r>
    <x v="0"/>
    <s v="CAMACOL"/>
    <x v="29"/>
    <x v="32"/>
    <x v="32"/>
    <n v="0"/>
    <n v="0"/>
    <n v="0"/>
    <x v="0"/>
    <x v="0"/>
    <x v="4"/>
  </r>
  <r>
    <x v="0"/>
    <s v="CAMACOL"/>
    <x v="30"/>
    <x v="33"/>
    <x v="33"/>
    <n v="0"/>
    <n v="0"/>
    <n v="0"/>
    <x v="0"/>
    <x v="0"/>
    <x v="4"/>
  </r>
  <r>
    <x v="0"/>
    <s v="CAMACOL"/>
    <x v="31"/>
    <x v="34"/>
    <x v="34"/>
    <n v="0"/>
    <n v="0"/>
    <n v="169269"/>
    <x v="0"/>
    <x v="0"/>
    <x v="4"/>
  </r>
  <r>
    <x v="0"/>
    <s v="CAMACOL"/>
    <x v="32"/>
    <x v="35"/>
    <x v="35"/>
    <n v="0"/>
    <n v="0"/>
    <n v="0"/>
    <x v="0"/>
    <x v="0"/>
    <x v="4"/>
  </r>
  <r>
    <x v="0"/>
    <s v="CAMACOL"/>
    <x v="33"/>
    <x v="36"/>
    <x v="36"/>
    <n v="0"/>
    <n v="0"/>
    <n v="0"/>
    <x v="0"/>
    <x v="0"/>
    <x v="4"/>
  </r>
  <r>
    <x v="0"/>
    <s v="CAMACOL"/>
    <x v="34"/>
    <x v="37"/>
    <x v="37"/>
    <n v="0"/>
    <n v="0"/>
    <n v="0"/>
    <x v="0"/>
    <x v="0"/>
    <x v="4"/>
  </r>
  <r>
    <x v="0"/>
    <s v="CAMACOL"/>
    <x v="35"/>
    <x v="38"/>
    <x v="38"/>
    <n v="0"/>
    <n v="0"/>
    <n v="0"/>
    <x v="0"/>
    <x v="0"/>
    <x v="4"/>
  </r>
  <r>
    <x v="0"/>
    <s v="CAMACOL"/>
    <x v="36"/>
    <x v="39"/>
    <x v="39"/>
    <n v="0"/>
    <n v="0"/>
    <n v="0"/>
    <x v="0"/>
    <x v="0"/>
    <x v="4"/>
  </r>
  <r>
    <x v="0"/>
    <s v="CAMACOL"/>
    <x v="37"/>
    <x v="40"/>
    <x v="40"/>
    <n v="0"/>
    <n v="0"/>
    <n v="0"/>
    <x v="0"/>
    <x v="0"/>
    <x v="4"/>
  </r>
  <r>
    <x v="0"/>
    <s v="CAMACOL"/>
    <x v="38"/>
    <x v="41"/>
    <x v="41"/>
    <n v="0"/>
    <n v="0"/>
    <n v="0"/>
    <x v="0"/>
    <x v="0"/>
    <x v="4"/>
  </r>
  <r>
    <x v="0"/>
    <s v="CAMACOL"/>
    <x v="39"/>
    <x v="42"/>
    <x v="42"/>
    <n v="0"/>
    <n v="0"/>
    <n v="18052"/>
    <x v="0"/>
    <x v="0"/>
    <x v="4"/>
  </r>
  <r>
    <x v="0"/>
    <s v="CAMACOL"/>
    <x v="8"/>
    <x v="43"/>
    <x v="43"/>
    <n v="59465"/>
    <n v="21810"/>
    <n v="213442"/>
    <x v="1"/>
    <x v="1"/>
    <x v="1"/>
  </r>
  <r>
    <x v="0"/>
    <s v="CAMACOL"/>
    <x v="40"/>
    <x v="44"/>
    <x v="44"/>
    <n v="0"/>
    <n v="1256"/>
    <n v="0"/>
    <x v="0"/>
    <x v="0"/>
    <x v="5"/>
  </r>
  <r>
    <x v="0"/>
    <s v="CAMACOL"/>
    <x v="41"/>
    <x v="45"/>
    <x v="45"/>
    <n v="547924"/>
    <n v="586412"/>
    <n v="536921"/>
    <x v="0"/>
    <x v="0"/>
    <x v="5"/>
  </r>
  <r>
    <x v="0"/>
    <s v="CAMACOL"/>
    <x v="42"/>
    <x v="46"/>
    <x v="46"/>
    <n v="71374"/>
    <n v="60492"/>
    <n v="18552"/>
    <x v="0"/>
    <x v="0"/>
    <x v="5"/>
  </r>
  <r>
    <x v="0"/>
    <s v="CAMACOL"/>
    <x v="43"/>
    <x v="47"/>
    <x v="47"/>
    <n v="0"/>
    <n v="0"/>
    <n v="0"/>
    <x v="0"/>
    <x v="0"/>
    <x v="5"/>
  </r>
  <r>
    <x v="0"/>
    <s v="CAMACOL"/>
    <x v="44"/>
    <x v="48"/>
    <x v="48"/>
    <n v="55317"/>
    <n v="60985"/>
    <n v="78342"/>
    <x v="0"/>
    <x v="0"/>
    <x v="5"/>
  </r>
  <r>
    <x v="0"/>
    <s v="CAMACOL"/>
    <x v="45"/>
    <x v="49"/>
    <x v="49"/>
    <n v="55317"/>
    <n v="60985"/>
    <n v="198700"/>
    <x v="0"/>
    <x v="0"/>
    <x v="5"/>
  </r>
  <r>
    <x v="0"/>
    <s v="CAMACOL"/>
    <x v="46"/>
    <x v="50"/>
    <x v="50"/>
    <n v="0"/>
    <n v="0"/>
    <n v="0"/>
    <x v="0"/>
    <x v="0"/>
    <x v="5"/>
  </r>
  <r>
    <x v="0"/>
    <s v="CAMACOL"/>
    <x v="47"/>
    <x v="51"/>
    <x v="51"/>
    <n v="0"/>
    <n v="0"/>
    <n v="0"/>
    <x v="0"/>
    <x v="0"/>
    <x v="5"/>
  </r>
  <r>
    <x v="0"/>
    <s v="CAMACOL"/>
    <x v="48"/>
    <x v="52"/>
    <x v="52"/>
    <n v="0"/>
    <n v="0"/>
    <n v="0"/>
    <x v="0"/>
    <x v="0"/>
    <x v="5"/>
  </r>
  <r>
    <x v="0"/>
    <s v="CAMACOL"/>
    <x v="8"/>
    <x v="53"/>
    <x v="53"/>
    <n v="729932"/>
    <n v="770130"/>
    <n v="832515"/>
    <x v="1"/>
    <x v="1"/>
    <x v="1"/>
  </r>
  <r>
    <x v="0"/>
    <s v="CAMACOL"/>
    <x v="49"/>
    <x v="54"/>
    <x v="54"/>
    <n v="72717"/>
    <n v="0"/>
    <n v="43986"/>
    <x v="0"/>
    <x v="0"/>
    <x v="6"/>
  </r>
  <r>
    <x v="0"/>
    <s v="CAMACOL"/>
    <x v="50"/>
    <x v="55"/>
    <x v="55"/>
    <n v="0"/>
    <n v="0"/>
    <n v="0"/>
    <x v="0"/>
    <x v="0"/>
    <x v="6"/>
  </r>
  <r>
    <x v="0"/>
    <s v="CAMACOL"/>
    <x v="51"/>
    <x v="56"/>
    <x v="56"/>
    <n v="0"/>
    <n v="0"/>
    <n v="0"/>
    <x v="0"/>
    <x v="0"/>
    <x v="6"/>
  </r>
  <r>
    <x v="0"/>
    <s v="CAMACOL"/>
    <x v="52"/>
    <x v="57"/>
    <x v="57"/>
    <n v="0"/>
    <n v="0"/>
    <n v="0"/>
    <x v="0"/>
    <x v="0"/>
    <x v="6"/>
  </r>
  <r>
    <x v="0"/>
    <s v="CAMACOL"/>
    <x v="53"/>
    <x v="58"/>
    <x v="58"/>
    <n v="0"/>
    <n v="0"/>
    <n v="0"/>
    <x v="0"/>
    <x v="0"/>
    <x v="6"/>
  </r>
  <r>
    <x v="0"/>
    <s v="CAMACOL"/>
    <x v="54"/>
    <x v="59"/>
    <x v="59"/>
    <n v="0"/>
    <n v="0"/>
    <n v="0"/>
    <x v="0"/>
    <x v="0"/>
    <x v="6"/>
  </r>
  <r>
    <x v="0"/>
    <s v="CAMACOL"/>
    <x v="55"/>
    <x v="60"/>
    <x v="60"/>
    <n v="792457"/>
    <n v="792457"/>
    <n v="259462"/>
    <x v="0"/>
    <x v="0"/>
    <x v="6"/>
  </r>
  <r>
    <x v="0"/>
    <s v="CAMACOL"/>
    <x v="56"/>
    <x v="61"/>
    <x v="61"/>
    <n v="256014"/>
    <n v="0"/>
    <n v="0"/>
    <x v="0"/>
    <x v="0"/>
    <x v="6"/>
  </r>
  <r>
    <x v="0"/>
    <s v="CAMACOL"/>
    <x v="8"/>
    <x v="62"/>
    <x v="62"/>
    <n v="1121188"/>
    <n v="792457"/>
    <n v="303448"/>
    <x v="1"/>
    <x v="1"/>
    <x v="1"/>
  </r>
  <r>
    <x v="0"/>
    <s v="CAMACOL"/>
    <x v="57"/>
    <x v="63"/>
    <x v="63"/>
    <n v="308960"/>
    <n v="1300"/>
    <n v="313200"/>
    <x v="0"/>
    <x v="0"/>
    <x v="7"/>
  </r>
  <r>
    <x v="0"/>
    <s v="CAMACOL"/>
    <x v="8"/>
    <x v="64"/>
    <x v="64"/>
    <n v="308960"/>
    <n v="1300"/>
    <n v="313200"/>
    <x v="1"/>
    <x v="1"/>
    <x v="1"/>
  </r>
  <r>
    <x v="0"/>
    <s v="CAMACOL"/>
    <x v="58"/>
    <x v="65"/>
    <x v="65"/>
    <n v="0"/>
    <n v="0"/>
    <n v="0"/>
    <x v="0"/>
    <x v="0"/>
    <x v="8"/>
  </r>
  <r>
    <x v="0"/>
    <s v="CAMACOL"/>
    <x v="59"/>
    <x v="66"/>
    <x v="66"/>
    <n v="1813147"/>
    <n v="642310"/>
    <n v="6233086"/>
    <x v="0"/>
    <x v="0"/>
    <x v="8"/>
  </r>
  <r>
    <x v="0"/>
    <s v="CAMACOL"/>
    <x v="60"/>
    <x v="67"/>
    <x v="67"/>
    <n v="5470"/>
    <n v="159107"/>
    <n v="54"/>
    <x v="0"/>
    <x v="0"/>
    <x v="8"/>
  </r>
  <r>
    <x v="0"/>
    <s v="CAMACOL"/>
    <x v="61"/>
    <x v="68"/>
    <x v="68"/>
    <n v="0"/>
    <n v="0"/>
    <n v="0"/>
    <x v="0"/>
    <x v="0"/>
    <x v="8"/>
  </r>
  <r>
    <x v="0"/>
    <s v="CAMACOL"/>
    <x v="62"/>
    <x v="69"/>
    <x v="69"/>
    <n v="0"/>
    <n v="0"/>
    <n v="0"/>
    <x v="0"/>
    <x v="0"/>
    <x v="8"/>
  </r>
  <r>
    <x v="0"/>
    <s v="CAMACOL"/>
    <x v="63"/>
    <x v="70"/>
    <x v="70"/>
    <n v="0"/>
    <n v="0"/>
    <n v="0"/>
    <x v="0"/>
    <x v="0"/>
    <x v="8"/>
  </r>
  <r>
    <x v="0"/>
    <s v="CAMACOL"/>
    <x v="64"/>
    <x v="71"/>
    <x v="71"/>
    <n v="0"/>
    <n v="0"/>
    <n v="0"/>
    <x v="0"/>
    <x v="0"/>
    <x v="8"/>
  </r>
  <r>
    <x v="0"/>
    <s v="CAMACOL"/>
    <x v="65"/>
    <x v="72"/>
    <x v="72"/>
    <n v="0"/>
    <n v="0"/>
    <n v="0"/>
    <x v="0"/>
    <x v="0"/>
    <x v="8"/>
  </r>
  <r>
    <x v="0"/>
    <s v="CAMACOL"/>
    <x v="66"/>
    <x v="73"/>
    <x v="73"/>
    <n v="-549074"/>
    <n v="264283"/>
    <n v="-334985"/>
    <x v="0"/>
    <x v="0"/>
    <x v="8"/>
  </r>
  <r>
    <x v="0"/>
    <s v="CAMACOL"/>
    <x v="67"/>
    <x v="74"/>
    <x v="74"/>
    <n v="196473"/>
    <n v="206482"/>
    <n v="197356"/>
    <x v="0"/>
    <x v="0"/>
    <x v="8"/>
  </r>
  <r>
    <x v="0"/>
    <s v="CAMACOL"/>
    <x v="68"/>
    <x v="75"/>
    <x v="75"/>
    <n v="742646"/>
    <n v="933233"/>
    <n v="303431"/>
    <x v="0"/>
    <x v="0"/>
    <x v="8"/>
  </r>
  <r>
    <x v="0"/>
    <s v="CAMACOL"/>
    <x v="69"/>
    <x v="76"/>
    <x v="76"/>
    <n v="510770"/>
    <n v="523883"/>
    <n v="503346"/>
    <x v="0"/>
    <x v="0"/>
    <x v="8"/>
  </r>
  <r>
    <x v="0"/>
    <s v="CAMACOL"/>
    <x v="70"/>
    <x v="77"/>
    <x v="77"/>
    <n v="528280"/>
    <n v="301591"/>
    <n v="616088"/>
    <x v="0"/>
    <x v="0"/>
    <x v="8"/>
  </r>
  <r>
    <x v="0"/>
    <s v="CAMACOL"/>
    <x v="71"/>
    <x v="78"/>
    <x v="78"/>
    <n v="0"/>
    <n v="0"/>
    <n v="0"/>
    <x v="0"/>
    <x v="0"/>
    <x v="8"/>
  </r>
  <r>
    <x v="0"/>
    <s v="CAMACOL"/>
    <x v="72"/>
    <x v="79"/>
    <x v="79"/>
    <n v="1356955"/>
    <n v="965694"/>
    <n v="1239701"/>
    <x v="0"/>
    <x v="0"/>
    <x v="8"/>
  </r>
  <r>
    <x v="0"/>
    <s v="CAMACOL"/>
    <x v="73"/>
    <x v="80"/>
    <x v="80"/>
    <n v="0"/>
    <n v="0"/>
    <n v="0"/>
    <x v="0"/>
    <x v="0"/>
    <x v="8"/>
  </r>
  <r>
    <x v="0"/>
    <s v="CAMACOL"/>
    <x v="74"/>
    <x v="81"/>
    <x v="81"/>
    <n v="0"/>
    <n v="0"/>
    <n v="0"/>
    <x v="0"/>
    <x v="0"/>
    <x v="8"/>
  </r>
  <r>
    <x v="0"/>
    <s v="CAMACOL"/>
    <x v="75"/>
    <x v="82"/>
    <x v="82"/>
    <n v="0"/>
    <n v="0"/>
    <n v="0"/>
    <x v="0"/>
    <x v="0"/>
    <x v="8"/>
  </r>
  <r>
    <x v="0"/>
    <s v="CAMACOL"/>
    <x v="76"/>
    <x v="83"/>
    <x v="83"/>
    <n v="83433"/>
    <n v="10354"/>
    <n v="-12359"/>
    <x v="0"/>
    <x v="0"/>
    <x v="8"/>
  </r>
  <r>
    <x v="0"/>
    <s v="CAMACOL"/>
    <x v="77"/>
    <x v="84"/>
    <x v="84"/>
    <n v="0"/>
    <n v="0"/>
    <n v="0"/>
    <x v="0"/>
    <x v="0"/>
    <x v="8"/>
  </r>
  <r>
    <x v="0"/>
    <s v="CAMACOL"/>
    <x v="8"/>
    <x v="85"/>
    <x v="85"/>
    <n v="4688100"/>
    <n v="4006937"/>
    <n v="8745718"/>
    <x v="1"/>
    <x v="1"/>
    <x v="1"/>
  </r>
  <r>
    <x v="0"/>
    <s v="CAMACOL"/>
    <x v="78"/>
    <x v="86"/>
    <x v="86"/>
    <n v="0"/>
    <n v="0"/>
    <n v="0"/>
    <x v="0"/>
    <x v="0"/>
    <x v="9"/>
  </r>
  <r>
    <x v="0"/>
    <s v="CAMACOL"/>
    <x v="8"/>
    <x v="87"/>
    <x v="87"/>
    <n v="0"/>
    <n v="0"/>
    <n v="0"/>
    <x v="1"/>
    <x v="1"/>
    <x v="1"/>
  </r>
  <r>
    <x v="0"/>
    <s v="CAMACOL"/>
    <x v="8"/>
    <x v="88"/>
    <x v="88"/>
    <n v="13022522"/>
    <n v="18207260"/>
    <n v="16334061"/>
    <x v="1"/>
    <x v="1"/>
    <x v="1"/>
  </r>
  <r>
    <x v="0"/>
    <s v="CAMACOL"/>
    <x v="8"/>
    <x v="88"/>
    <x v="89"/>
    <m/>
    <m/>
    <m/>
    <x v="1"/>
    <x v="1"/>
    <x v="1"/>
  </r>
  <r>
    <x v="0"/>
    <s v="CAMACOL"/>
    <x v="79"/>
    <x v="0"/>
    <x v="90"/>
    <n v="0"/>
    <n v="0"/>
    <n v="0"/>
    <x v="0"/>
    <x v="2"/>
    <x v="10"/>
  </r>
  <r>
    <x v="0"/>
    <s v="CAMACOL"/>
    <x v="80"/>
    <x v="1"/>
    <x v="91"/>
    <n v="0"/>
    <n v="0"/>
    <n v="0"/>
    <x v="0"/>
    <x v="2"/>
    <x v="10"/>
  </r>
  <r>
    <x v="0"/>
    <s v="CAMACOL"/>
    <x v="81"/>
    <x v="2"/>
    <x v="92"/>
    <n v="0"/>
    <n v="0"/>
    <n v="0"/>
    <x v="0"/>
    <x v="2"/>
    <x v="10"/>
  </r>
  <r>
    <x v="0"/>
    <s v="CAMACOL"/>
    <x v="82"/>
    <x v="3"/>
    <x v="93"/>
    <n v="0"/>
    <n v="0"/>
    <n v="0"/>
    <x v="0"/>
    <x v="2"/>
    <x v="10"/>
  </r>
  <r>
    <x v="0"/>
    <s v="CAMACOL"/>
    <x v="83"/>
    <x v="4"/>
    <x v="94"/>
    <n v="0"/>
    <n v="0"/>
    <n v="0"/>
    <x v="0"/>
    <x v="2"/>
    <x v="10"/>
  </r>
  <r>
    <x v="0"/>
    <s v="CAMACOL"/>
    <x v="8"/>
    <x v="8"/>
    <x v="95"/>
    <n v="0"/>
    <n v="0"/>
    <n v="0"/>
    <x v="1"/>
    <x v="1"/>
    <x v="1"/>
  </r>
  <r>
    <x v="0"/>
    <s v="CAMACOL"/>
    <x v="84"/>
    <x v="21"/>
    <x v="21"/>
    <n v="0"/>
    <n v="0"/>
    <n v="2061604"/>
    <x v="0"/>
    <x v="2"/>
    <x v="11"/>
  </r>
  <r>
    <x v="0"/>
    <s v="CAMACOL"/>
    <x v="85"/>
    <x v="28"/>
    <x v="96"/>
    <n v="0"/>
    <n v="0"/>
    <n v="0"/>
    <x v="0"/>
    <x v="2"/>
    <x v="11"/>
  </r>
  <r>
    <x v="0"/>
    <s v="CAMACOL"/>
    <x v="8"/>
    <x v="29"/>
    <x v="29"/>
    <n v="0"/>
    <n v="0"/>
    <n v="2061604"/>
    <x v="1"/>
    <x v="1"/>
    <x v="1"/>
  </r>
  <r>
    <x v="0"/>
    <s v="CAMACOL"/>
    <x v="86"/>
    <x v="49"/>
    <x v="49"/>
    <n v="0"/>
    <n v="0"/>
    <n v="0"/>
    <x v="0"/>
    <x v="2"/>
    <x v="12"/>
  </r>
  <r>
    <x v="0"/>
    <s v="CAMACOL"/>
    <x v="87"/>
    <x v="50"/>
    <x v="50"/>
    <n v="0"/>
    <n v="0"/>
    <n v="0"/>
    <x v="0"/>
    <x v="2"/>
    <x v="12"/>
  </r>
  <r>
    <x v="0"/>
    <s v="CAMACOL"/>
    <x v="8"/>
    <x v="53"/>
    <x v="53"/>
    <n v="0"/>
    <n v="0"/>
    <n v="0"/>
    <x v="1"/>
    <x v="1"/>
    <x v="1"/>
  </r>
  <r>
    <x v="0"/>
    <s v="CAMACOL"/>
    <x v="88"/>
    <x v="54"/>
    <x v="54"/>
    <n v="0"/>
    <n v="0"/>
    <n v="0"/>
    <x v="0"/>
    <x v="2"/>
    <x v="13"/>
  </r>
  <r>
    <x v="0"/>
    <s v="CAMACOL"/>
    <x v="89"/>
    <x v="55"/>
    <x v="55"/>
    <n v="0"/>
    <n v="0"/>
    <n v="0"/>
    <x v="0"/>
    <x v="2"/>
    <x v="13"/>
  </r>
  <r>
    <x v="0"/>
    <s v="CAMACOL"/>
    <x v="90"/>
    <x v="57"/>
    <x v="97"/>
    <n v="0"/>
    <n v="0"/>
    <n v="0"/>
    <x v="0"/>
    <x v="2"/>
    <x v="13"/>
  </r>
  <r>
    <x v="0"/>
    <s v="CAMACOL"/>
    <x v="91"/>
    <x v="60"/>
    <x v="60"/>
    <n v="0"/>
    <n v="0"/>
    <n v="0"/>
    <x v="0"/>
    <x v="2"/>
    <x v="13"/>
  </r>
  <r>
    <x v="0"/>
    <s v="CAMACOL"/>
    <x v="8"/>
    <x v="62"/>
    <x v="62"/>
    <n v="0"/>
    <n v="0"/>
    <n v="0"/>
    <x v="1"/>
    <x v="1"/>
    <x v="1"/>
  </r>
  <r>
    <x v="0"/>
    <s v="CAMACOL"/>
    <x v="92"/>
    <x v="71"/>
    <x v="71"/>
    <n v="0"/>
    <n v="0"/>
    <n v="0"/>
    <x v="0"/>
    <x v="2"/>
    <x v="14"/>
  </r>
  <r>
    <x v="0"/>
    <s v="CAMACOL"/>
    <x v="93"/>
    <x v="72"/>
    <x v="72"/>
    <n v="0"/>
    <n v="0"/>
    <n v="0"/>
    <x v="0"/>
    <x v="2"/>
    <x v="14"/>
  </r>
  <r>
    <x v="0"/>
    <s v="CAMACOL"/>
    <x v="94"/>
    <x v="73"/>
    <x v="73"/>
    <n v="0"/>
    <n v="0"/>
    <n v="0"/>
    <x v="0"/>
    <x v="2"/>
    <x v="14"/>
  </r>
  <r>
    <x v="0"/>
    <s v="CAMACOL"/>
    <x v="95"/>
    <x v="74"/>
    <x v="74"/>
    <n v="0"/>
    <n v="0"/>
    <n v="0"/>
    <x v="0"/>
    <x v="2"/>
    <x v="14"/>
  </r>
  <r>
    <x v="0"/>
    <s v="CAMACOL"/>
    <x v="96"/>
    <x v="75"/>
    <x v="75"/>
    <n v="0"/>
    <n v="0"/>
    <n v="0"/>
    <x v="0"/>
    <x v="2"/>
    <x v="14"/>
  </r>
  <r>
    <x v="0"/>
    <s v="CAMACOL"/>
    <x v="97"/>
    <x v="76"/>
    <x v="76"/>
    <n v="0"/>
    <n v="0"/>
    <n v="0"/>
    <x v="0"/>
    <x v="2"/>
    <x v="14"/>
  </r>
  <r>
    <x v="0"/>
    <s v="CAMACOL"/>
    <x v="98"/>
    <x v="77"/>
    <x v="77"/>
    <n v="0"/>
    <n v="0"/>
    <n v="0"/>
    <x v="0"/>
    <x v="2"/>
    <x v="14"/>
  </r>
  <r>
    <x v="0"/>
    <s v="CAMACOL"/>
    <x v="99"/>
    <x v="78"/>
    <x v="78"/>
    <n v="0"/>
    <n v="0"/>
    <n v="0"/>
    <x v="0"/>
    <x v="2"/>
    <x v="14"/>
  </r>
  <r>
    <x v="0"/>
    <s v="CAMACOL"/>
    <x v="100"/>
    <x v="89"/>
    <x v="98"/>
    <n v="658071"/>
    <n v="0"/>
    <n v="615057"/>
    <x v="0"/>
    <x v="2"/>
    <x v="14"/>
  </r>
  <r>
    <x v="0"/>
    <s v="CAMACOL"/>
    <x v="101"/>
    <x v="79"/>
    <x v="79"/>
    <n v="0"/>
    <n v="0"/>
    <n v="0"/>
    <x v="0"/>
    <x v="2"/>
    <x v="14"/>
  </r>
  <r>
    <x v="0"/>
    <s v="CAMACOL"/>
    <x v="102"/>
    <x v="80"/>
    <x v="80"/>
    <n v="0"/>
    <n v="0"/>
    <n v="0"/>
    <x v="0"/>
    <x v="2"/>
    <x v="14"/>
  </r>
  <r>
    <x v="0"/>
    <s v="CAMACOL"/>
    <x v="103"/>
    <x v="81"/>
    <x v="81"/>
    <n v="0"/>
    <n v="0"/>
    <n v="0"/>
    <x v="0"/>
    <x v="2"/>
    <x v="14"/>
  </r>
  <r>
    <x v="0"/>
    <s v="CAMACOL"/>
    <x v="104"/>
    <x v="82"/>
    <x v="82"/>
    <n v="0"/>
    <n v="0"/>
    <n v="0"/>
    <x v="0"/>
    <x v="2"/>
    <x v="14"/>
  </r>
  <r>
    <x v="0"/>
    <s v="CAMACOL"/>
    <x v="105"/>
    <x v="83"/>
    <x v="83"/>
    <n v="0"/>
    <n v="0"/>
    <n v="0"/>
    <x v="0"/>
    <x v="2"/>
    <x v="14"/>
  </r>
  <r>
    <x v="0"/>
    <s v="CAMACOL"/>
    <x v="8"/>
    <x v="85"/>
    <x v="99"/>
    <n v="658071"/>
    <n v="0"/>
    <n v="615057"/>
    <x v="1"/>
    <x v="1"/>
    <x v="1"/>
  </r>
  <r>
    <x v="0"/>
    <s v="CAMACOL"/>
    <x v="8"/>
    <x v="88"/>
    <x v="100"/>
    <m/>
    <m/>
    <m/>
    <x v="1"/>
    <x v="1"/>
    <x v="1"/>
  </r>
  <r>
    <x v="0"/>
    <s v="CAMACOL"/>
    <x v="106"/>
    <x v="90"/>
    <x v="101"/>
    <n v="0"/>
    <n v="0"/>
    <n v="0"/>
    <x v="0"/>
    <x v="2"/>
    <x v="15"/>
  </r>
  <r>
    <x v="0"/>
    <s v="CAMACOL"/>
    <x v="8"/>
    <x v="88"/>
    <x v="100"/>
    <m/>
    <m/>
    <m/>
    <x v="1"/>
    <x v="1"/>
    <x v="1"/>
  </r>
  <r>
    <x v="0"/>
    <s v="CAMACOL"/>
    <x v="8"/>
    <x v="88"/>
    <x v="102"/>
    <n v="658071"/>
    <n v="0"/>
    <n v="2676661"/>
    <x v="1"/>
    <x v="1"/>
    <x v="1"/>
  </r>
  <r>
    <x v="0"/>
    <s v="CAMACOL"/>
    <x v="8"/>
    <x v="88"/>
    <x v="100"/>
    <m/>
    <m/>
    <m/>
    <x v="1"/>
    <x v="1"/>
    <x v="1"/>
  </r>
  <r>
    <x v="0"/>
    <s v="CAMACOL"/>
    <x v="107"/>
    <x v="91"/>
    <x v="103"/>
    <n v="13680593"/>
    <n v="18207260"/>
    <n v="19010722"/>
    <x v="0"/>
    <x v="3"/>
    <x v="16"/>
  </r>
  <r>
    <x v="1"/>
    <s v="COMFENALCO ANTIOQUIA"/>
    <x v="0"/>
    <x v="0"/>
    <x v="0"/>
    <n v="29232570"/>
    <n v="107986718"/>
    <n v="26376841"/>
    <x v="0"/>
    <x v="0"/>
    <x v="0"/>
  </r>
  <r>
    <x v="1"/>
    <s v="COMFENALCO ANTIOQUIA"/>
    <x v="1"/>
    <x v="1"/>
    <x v="1"/>
    <n v="0"/>
    <n v="0"/>
    <n v="0"/>
    <x v="0"/>
    <x v="0"/>
    <x v="0"/>
  </r>
  <r>
    <x v="1"/>
    <s v="COMFENALCO ANTIOQUIA"/>
    <x v="2"/>
    <x v="2"/>
    <x v="2"/>
    <n v="0"/>
    <n v="0"/>
    <n v="0"/>
    <x v="0"/>
    <x v="0"/>
    <x v="0"/>
  </r>
  <r>
    <x v="1"/>
    <s v="COMFENALCO ANTIOQUIA"/>
    <x v="3"/>
    <x v="3"/>
    <x v="3"/>
    <n v="0"/>
    <n v="2500004"/>
    <n v="723314"/>
    <x v="0"/>
    <x v="0"/>
    <x v="0"/>
  </r>
  <r>
    <x v="1"/>
    <s v="COMFENALCO ANTIOQUIA"/>
    <x v="4"/>
    <x v="4"/>
    <x v="4"/>
    <n v="0"/>
    <n v="0"/>
    <n v="0"/>
    <x v="0"/>
    <x v="0"/>
    <x v="0"/>
  </r>
  <r>
    <x v="1"/>
    <s v="COMFENALCO ANTIOQUIA"/>
    <x v="5"/>
    <x v="5"/>
    <x v="5"/>
    <n v="0"/>
    <n v="0"/>
    <n v="0"/>
    <x v="0"/>
    <x v="0"/>
    <x v="0"/>
  </r>
  <r>
    <x v="1"/>
    <s v="COMFENALCO ANTIOQUIA"/>
    <x v="6"/>
    <x v="6"/>
    <x v="6"/>
    <n v="0"/>
    <n v="0"/>
    <n v="0"/>
    <x v="0"/>
    <x v="0"/>
    <x v="0"/>
  </r>
  <r>
    <x v="1"/>
    <s v="COMFENALCO ANTIOQUIA"/>
    <x v="7"/>
    <x v="7"/>
    <x v="7"/>
    <n v="240000"/>
    <n v="2375000"/>
    <n v="4390000"/>
    <x v="0"/>
    <x v="0"/>
    <x v="0"/>
  </r>
  <r>
    <x v="1"/>
    <s v="COMFENALCO ANTIOQUIA"/>
    <x v="8"/>
    <x v="8"/>
    <x v="8"/>
    <n v="29472570"/>
    <n v="112861722"/>
    <n v="31490155"/>
    <x v="1"/>
    <x v="1"/>
    <x v="1"/>
  </r>
  <r>
    <x v="1"/>
    <s v="COMFENALCO ANTIOQUIA"/>
    <x v="9"/>
    <x v="9"/>
    <x v="9"/>
    <n v="116866353"/>
    <n v="70706507"/>
    <n v="102834273"/>
    <x v="0"/>
    <x v="0"/>
    <x v="2"/>
  </r>
  <r>
    <x v="1"/>
    <s v="COMFENALCO ANTIOQUIA"/>
    <x v="10"/>
    <x v="10"/>
    <x v="10"/>
    <n v="3450"/>
    <n v="0"/>
    <n v="0"/>
    <x v="0"/>
    <x v="0"/>
    <x v="2"/>
  </r>
  <r>
    <x v="1"/>
    <s v="COMFENALCO ANTIOQUIA"/>
    <x v="8"/>
    <x v="11"/>
    <x v="11"/>
    <n v="116869803"/>
    <n v="70706507"/>
    <n v="102834273"/>
    <x v="1"/>
    <x v="1"/>
    <x v="1"/>
  </r>
  <r>
    <x v="1"/>
    <s v="COMFENALCO ANTIOQUIA"/>
    <x v="8"/>
    <x v="12"/>
    <x v="12"/>
    <n v="5708916"/>
    <n v="4138297"/>
    <n v="7245712"/>
    <x v="1"/>
    <x v="1"/>
    <x v="1"/>
  </r>
  <r>
    <x v="1"/>
    <s v="COMFENALCO ANTIOQUIA"/>
    <x v="11"/>
    <x v="13"/>
    <x v="13"/>
    <n v="0"/>
    <n v="0"/>
    <n v="0"/>
    <x v="0"/>
    <x v="0"/>
    <x v="3"/>
  </r>
  <r>
    <x v="1"/>
    <s v="COMFENALCO ANTIOQUIA"/>
    <x v="12"/>
    <x v="14"/>
    <x v="14"/>
    <n v="5708916"/>
    <n v="4138297"/>
    <n v="7245712"/>
    <x v="0"/>
    <x v="0"/>
    <x v="3"/>
  </r>
  <r>
    <x v="1"/>
    <s v="COMFENALCO ANTIOQUIA"/>
    <x v="13"/>
    <x v="15"/>
    <x v="15"/>
    <n v="0"/>
    <n v="0"/>
    <n v="0"/>
    <x v="0"/>
    <x v="0"/>
    <x v="3"/>
  </r>
  <r>
    <x v="1"/>
    <s v="COMFENALCO ANTIOQUIA"/>
    <x v="14"/>
    <x v="16"/>
    <x v="16"/>
    <n v="0"/>
    <n v="0"/>
    <n v="0"/>
    <x v="0"/>
    <x v="0"/>
    <x v="3"/>
  </r>
  <r>
    <x v="1"/>
    <s v="COMFENALCO ANTIOQUIA"/>
    <x v="15"/>
    <x v="17"/>
    <x v="17"/>
    <n v="1167632"/>
    <n v="9132965"/>
    <n v="5471579"/>
    <x v="0"/>
    <x v="0"/>
    <x v="3"/>
  </r>
  <r>
    <x v="1"/>
    <s v="COMFENALCO ANTIOQUIA"/>
    <x v="16"/>
    <x v="18"/>
    <x v="18"/>
    <n v="1853912"/>
    <n v="1666457"/>
    <n v="1960825"/>
    <x v="0"/>
    <x v="0"/>
    <x v="3"/>
  </r>
  <r>
    <x v="1"/>
    <s v="COMFENALCO ANTIOQUIA"/>
    <x v="17"/>
    <x v="19"/>
    <x v="19"/>
    <n v="559940"/>
    <n v="3047834"/>
    <n v="0"/>
    <x v="0"/>
    <x v="0"/>
    <x v="3"/>
  </r>
  <r>
    <x v="1"/>
    <s v="COMFENALCO ANTIOQUIA"/>
    <x v="18"/>
    <x v="20"/>
    <x v="20"/>
    <n v="0"/>
    <n v="0"/>
    <n v="0"/>
    <x v="0"/>
    <x v="0"/>
    <x v="3"/>
  </r>
  <r>
    <x v="1"/>
    <s v="COMFENALCO ANTIOQUIA"/>
    <x v="19"/>
    <x v="21"/>
    <x v="21"/>
    <n v="0"/>
    <n v="0"/>
    <n v="0"/>
    <x v="0"/>
    <x v="0"/>
    <x v="3"/>
  </r>
  <r>
    <x v="1"/>
    <s v="COMFENALCO ANTIOQUIA"/>
    <x v="20"/>
    <x v="22"/>
    <x v="22"/>
    <n v="0"/>
    <n v="0"/>
    <n v="0"/>
    <x v="0"/>
    <x v="0"/>
    <x v="3"/>
  </r>
  <r>
    <x v="1"/>
    <s v="COMFENALCO ANTIOQUIA"/>
    <x v="21"/>
    <x v="23"/>
    <x v="23"/>
    <n v="0"/>
    <n v="0"/>
    <n v="0"/>
    <x v="0"/>
    <x v="0"/>
    <x v="3"/>
  </r>
  <r>
    <x v="1"/>
    <s v="COMFENALCO ANTIOQUIA"/>
    <x v="22"/>
    <x v="24"/>
    <x v="24"/>
    <n v="1032338"/>
    <n v="1934115"/>
    <n v="1242526"/>
    <x v="0"/>
    <x v="0"/>
    <x v="3"/>
  </r>
  <r>
    <x v="1"/>
    <s v="COMFENALCO ANTIOQUIA"/>
    <x v="23"/>
    <x v="25"/>
    <x v="25"/>
    <n v="329686"/>
    <n v="0"/>
    <n v="0"/>
    <x v="0"/>
    <x v="0"/>
    <x v="3"/>
  </r>
  <r>
    <x v="1"/>
    <s v="COMFENALCO ANTIOQUIA"/>
    <x v="24"/>
    <x v="26"/>
    <x v="26"/>
    <n v="17"/>
    <n v="15"/>
    <n v="2528"/>
    <x v="0"/>
    <x v="0"/>
    <x v="3"/>
  </r>
  <r>
    <x v="1"/>
    <s v="COMFENALCO ANTIOQUIA"/>
    <x v="25"/>
    <x v="27"/>
    <x v="27"/>
    <n v="653827"/>
    <n v="374435"/>
    <n v="2220587"/>
    <x v="0"/>
    <x v="0"/>
    <x v="3"/>
  </r>
  <r>
    <x v="1"/>
    <s v="COMFENALCO ANTIOQUIA"/>
    <x v="26"/>
    <x v="28"/>
    <x v="28"/>
    <n v="0"/>
    <n v="0"/>
    <n v="21172589"/>
    <x v="0"/>
    <x v="0"/>
    <x v="3"/>
  </r>
  <r>
    <x v="1"/>
    <s v="COMFENALCO ANTIOQUIA"/>
    <x v="8"/>
    <x v="29"/>
    <x v="29"/>
    <n v="11306268"/>
    <n v="20294118"/>
    <n v="39316346"/>
    <x v="1"/>
    <x v="1"/>
    <x v="1"/>
  </r>
  <r>
    <x v="1"/>
    <s v="COMFENALCO ANTIOQUIA"/>
    <x v="27"/>
    <x v="30"/>
    <x v="30"/>
    <n v="0"/>
    <n v="0"/>
    <n v="0"/>
    <x v="0"/>
    <x v="0"/>
    <x v="4"/>
  </r>
  <r>
    <x v="1"/>
    <s v="COMFENALCO ANTIOQUIA"/>
    <x v="28"/>
    <x v="31"/>
    <x v="31"/>
    <n v="1468408"/>
    <n v="562209"/>
    <n v="1229698"/>
    <x v="0"/>
    <x v="0"/>
    <x v="4"/>
  </r>
  <r>
    <x v="1"/>
    <s v="COMFENALCO ANTIOQUIA"/>
    <x v="29"/>
    <x v="32"/>
    <x v="32"/>
    <n v="420515"/>
    <n v="0"/>
    <n v="210257"/>
    <x v="0"/>
    <x v="0"/>
    <x v="4"/>
  </r>
  <r>
    <x v="1"/>
    <s v="COMFENALCO ANTIOQUIA"/>
    <x v="30"/>
    <x v="33"/>
    <x v="33"/>
    <n v="0"/>
    <n v="0"/>
    <n v="0"/>
    <x v="0"/>
    <x v="0"/>
    <x v="4"/>
  </r>
  <r>
    <x v="1"/>
    <s v="COMFENALCO ANTIOQUIA"/>
    <x v="31"/>
    <x v="34"/>
    <x v="34"/>
    <n v="0"/>
    <n v="0"/>
    <n v="0"/>
    <x v="0"/>
    <x v="0"/>
    <x v="4"/>
  </r>
  <r>
    <x v="1"/>
    <s v="COMFENALCO ANTIOQUIA"/>
    <x v="32"/>
    <x v="35"/>
    <x v="35"/>
    <n v="0"/>
    <n v="0"/>
    <n v="0"/>
    <x v="0"/>
    <x v="0"/>
    <x v="4"/>
  </r>
  <r>
    <x v="1"/>
    <s v="COMFENALCO ANTIOQUIA"/>
    <x v="33"/>
    <x v="36"/>
    <x v="36"/>
    <n v="0"/>
    <n v="0"/>
    <n v="0"/>
    <x v="0"/>
    <x v="0"/>
    <x v="4"/>
  </r>
  <r>
    <x v="1"/>
    <s v="COMFENALCO ANTIOQUIA"/>
    <x v="34"/>
    <x v="37"/>
    <x v="37"/>
    <n v="0"/>
    <n v="0"/>
    <n v="0"/>
    <x v="0"/>
    <x v="0"/>
    <x v="4"/>
  </r>
  <r>
    <x v="1"/>
    <s v="COMFENALCO ANTIOQUIA"/>
    <x v="35"/>
    <x v="38"/>
    <x v="38"/>
    <n v="0"/>
    <n v="0"/>
    <n v="0"/>
    <x v="0"/>
    <x v="0"/>
    <x v="4"/>
  </r>
  <r>
    <x v="1"/>
    <s v="COMFENALCO ANTIOQUIA"/>
    <x v="36"/>
    <x v="39"/>
    <x v="39"/>
    <n v="0"/>
    <n v="0"/>
    <n v="0"/>
    <x v="0"/>
    <x v="0"/>
    <x v="4"/>
  </r>
  <r>
    <x v="1"/>
    <s v="COMFENALCO ANTIOQUIA"/>
    <x v="37"/>
    <x v="40"/>
    <x v="40"/>
    <n v="0"/>
    <n v="0"/>
    <n v="0"/>
    <x v="0"/>
    <x v="0"/>
    <x v="4"/>
  </r>
  <r>
    <x v="1"/>
    <s v="COMFENALCO ANTIOQUIA"/>
    <x v="38"/>
    <x v="41"/>
    <x v="41"/>
    <n v="0"/>
    <n v="0"/>
    <n v="0"/>
    <x v="0"/>
    <x v="0"/>
    <x v="4"/>
  </r>
  <r>
    <x v="1"/>
    <s v="COMFENALCO ANTIOQUIA"/>
    <x v="39"/>
    <x v="42"/>
    <x v="42"/>
    <n v="0"/>
    <n v="0"/>
    <n v="273227"/>
    <x v="0"/>
    <x v="0"/>
    <x v="4"/>
  </r>
  <r>
    <x v="1"/>
    <s v="COMFENALCO ANTIOQUIA"/>
    <x v="8"/>
    <x v="43"/>
    <x v="43"/>
    <n v="1888923"/>
    <n v="562209"/>
    <n v="1713182"/>
    <x v="1"/>
    <x v="1"/>
    <x v="1"/>
  </r>
  <r>
    <x v="1"/>
    <s v="COMFENALCO ANTIOQUIA"/>
    <x v="40"/>
    <x v="44"/>
    <x v="44"/>
    <n v="4519282"/>
    <n v="424028"/>
    <n v="1359539"/>
    <x v="0"/>
    <x v="0"/>
    <x v="5"/>
  </r>
  <r>
    <x v="1"/>
    <s v="COMFENALCO ANTIOQUIA"/>
    <x v="41"/>
    <x v="45"/>
    <x v="45"/>
    <n v="4564592"/>
    <n v="4500212"/>
    <n v="2990377"/>
    <x v="0"/>
    <x v="0"/>
    <x v="5"/>
  </r>
  <r>
    <x v="1"/>
    <s v="COMFENALCO ANTIOQUIA"/>
    <x v="42"/>
    <x v="46"/>
    <x v="46"/>
    <n v="537000"/>
    <n v="499665"/>
    <n v="350826"/>
    <x v="0"/>
    <x v="0"/>
    <x v="5"/>
  </r>
  <r>
    <x v="1"/>
    <s v="COMFENALCO ANTIOQUIA"/>
    <x v="43"/>
    <x v="47"/>
    <x v="47"/>
    <n v="0"/>
    <n v="0"/>
    <n v="0"/>
    <x v="0"/>
    <x v="0"/>
    <x v="5"/>
  </r>
  <r>
    <x v="1"/>
    <s v="COMFENALCO ANTIOQUIA"/>
    <x v="44"/>
    <x v="48"/>
    <x v="48"/>
    <n v="1558771"/>
    <n v="1791870"/>
    <n v="1141742"/>
    <x v="0"/>
    <x v="0"/>
    <x v="5"/>
  </r>
  <r>
    <x v="1"/>
    <s v="COMFENALCO ANTIOQUIA"/>
    <x v="45"/>
    <x v="49"/>
    <x v="49"/>
    <n v="0"/>
    <n v="1197"/>
    <n v="3763042"/>
    <x v="0"/>
    <x v="0"/>
    <x v="5"/>
  </r>
  <r>
    <x v="1"/>
    <s v="COMFENALCO ANTIOQUIA"/>
    <x v="46"/>
    <x v="50"/>
    <x v="50"/>
    <n v="0"/>
    <n v="0"/>
    <n v="0"/>
    <x v="0"/>
    <x v="0"/>
    <x v="5"/>
  </r>
  <r>
    <x v="1"/>
    <s v="COMFENALCO ANTIOQUIA"/>
    <x v="47"/>
    <x v="51"/>
    <x v="51"/>
    <n v="0"/>
    <n v="0"/>
    <n v="0"/>
    <x v="0"/>
    <x v="0"/>
    <x v="5"/>
  </r>
  <r>
    <x v="1"/>
    <s v="COMFENALCO ANTIOQUIA"/>
    <x v="48"/>
    <x v="52"/>
    <x v="52"/>
    <n v="0"/>
    <n v="0"/>
    <n v="0"/>
    <x v="0"/>
    <x v="0"/>
    <x v="5"/>
  </r>
  <r>
    <x v="1"/>
    <s v="COMFENALCO ANTIOQUIA"/>
    <x v="8"/>
    <x v="53"/>
    <x v="53"/>
    <n v="11179645"/>
    <n v="7216972"/>
    <n v="9605526"/>
    <x v="1"/>
    <x v="1"/>
    <x v="1"/>
  </r>
  <r>
    <x v="1"/>
    <s v="COMFENALCO ANTIOQUIA"/>
    <x v="49"/>
    <x v="54"/>
    <x v="54"/>
    <n v="0"/>
    <n v="0"/>
    <n v="2864594"/>
    <x v="0"/>
    <x v="0"/>
    <x v="6"/>
  </r>
  <r>
    <x v="1"/>
    <s v="COMFENALCO ANTIOQUIA"/>
    <x v="50"/>
    <x v="55"/>
    <x v="55"/>
    <n v="0"/>
    <n v="0"/>
    <n v="0"/>
    <x v="0"/>
    <x v="0"/>
    <x v="6"/>
  </r>
  <r>
    <x v="1"/>
    <s v="COMFENALCO ANTIOQUIA"/>
    <x v="51"/>
    <x v="56"/>
    <x v="56"/>
    <n v="2156026"/>
    <n v="0"/>
    <n v="0"/>
    <x v="0"/>
    <x v="0"/>
    <x v="6"/>
  </r>
  <r>
    <x v="1"/>
    <s v="COMFENALCO ANTIOQUIA"/>
    <x v="52"/>
    <x v="57"/>
    <x v="57"/>
    <n v="0"/>
    <n v="0"/>
    <n v="0"/>
    <x v="0"/>
    <x v="0"/>
    <x v="6"/>
  </r>
  <r>
    <x v="1"/>
    <s v="COMFENALCO ANTIOQUIA"/>
    <x v="53"/>
    <x v="58"/>
    <x v="58"/>
    <n v="0"/>
    <n v="0"/>
    <n v="12740544"/>
    <x v="0"/>
    <x v="0"/>
    <x v="6"/>
  </r>
  <r>
    <x v="1"/>
    <s v="COMFENALCO ANTIOQUIA"/>
    <x v="54"/>
    <x v="59"/>
    <x v="59"/>
    <n v="0"/>
    <n v="5077"/>
    <n v="0"/>
    <x v="0"/>
    <x v="0"/>
    <x v="6"/>
  </r>
  <r>
    <x v="1"/>
    <s v="COMFENALCO ANTIOQUIA"/>
    <x v="55"/>
    <x v="60"/>
    <x v="60"/>
    <n v="1638168"/>
    <n v="1370794"/>
    <n v="4621385"/>
    <x v="0"/>
    <x v="0"/>
    <x v="6"/>
  </r>
  <r>
    <x v="1"/>
    <s v="COMFENALCO ANTIOQUIA"/>
    <x v="56"/>
    <x v="61"/>
    <x v="61"/>
    <n v="75287009"/>
    <n v="58088416"/>
    <n v="95733889"/>
    <x v="0"/>
    <x v="0"/>
    <x v="6"/>
  </r>
  <r>
    <x v="1"/>
    <s v="COMFENALCO ANTIOQUIA"/>
    <x v="8"/>
    <x v="62"/>
    <x v="62"/>
    <n v="79081203"/>
    <n v="59464287"/>
    <n v="115960412"/>
    <x v="1"/>
    <x v="1"/>
    <x v="1"/>
  </r>
  <r>
    <x v="1"/>
    <s v="COMFENALCO ANTIOQUIA"/>
    <x v="57"/>
    <x v="63"/>
    <x v="63"/>
    <n v="8835001"/>
    <n v="4229591"/>
    <n v="7236836"/>
    <x v="0"/>
    <x v="0"/>
    <x v="7"/>
  </r>
  <r>
    <x v="1"/>
    <s v="COMFENALCO ANTIOQUIA"/>
    <x v="8"/>
    <x v="64"/>
    <x v="64"/>
    <n v="8835001"/>
    <n v="4229591"/>
    <n v="7236836"/>
    <x v="1"/>
    <x v="1"/>
    <x v="1"/>
  </r>
  <r>
    <x v="1"/>
    <s v="COMFENALCO ANTIOQUIA"/>
    <x v="58"/>
    <x v="65"/>
    <x v="65"/>
    <n v="359832"/>
    <n v="136193"/>
    <n v="335308"/>
    <x v="0"/>
    <x v="0"/>
    <x v="8"/>
  </r>
  <r>
    <x v="1"/>
    <s v="COMFENALCO ANTIOQUIA"/>
    <x v="59"/>
    <x v="66"/>
    <x v="66"/>
    <n v="35289706"/>
    <n v="17200830"/>
    <n v="20046992"/>
    <x v="0"/>
    <x v="0"/>
    <x v="8"/>
  </r>
  <r>
    <x v="1"/>
    <s v="COMFENALCO ANTIOQUIA"/>
    <x v="60"/>
    <x v="67"/>
    <x v="67"/>
    <n v="3916095"/>
    <n v="2486586"/>
    <n v="3157139"/>
    <x v="0"/>
    <x v="0"/>
    <x v="8"/>
  </r>
  <r>
    <x v="1"/>
    <s v="COMFENALCO ANTIOQUIA"/>
    <x v="61"/>
    <x v="68"/>
    <x v="68"/>
    <n v="267955"/>
    <n v="0"/>
    <n v="1934967"/>
    <x v="0"/>
    <x v="0"/>
    <x v="8"/>
  </r>
  <r>
    <x v="1"/>
    <s v="COMFENALCO ANTIOQUIA"/>
    <x v="62"/>
    <x v="69"/>
    <x v="69"/>
    <n v="0"/>
    <n v="0"/>
    <n v="0"/>
    <x v="0"/>
    <x v="0"/>
    <x v="8"/>
  </r>
  <r>
    <x v="1"/>
    <s v="COMFENALCO ANTIOQUIA"/>
    <x v="63"/>
    <x v="70"/>
    <x v="70"/>
    <n v="0"/>
    <n v="0"/>
    <n v="0"/>
    <x v="0"/>
    <x v="0"/>
    <x v="8"/>
  </r>
  <r>
    <x v="1"/>
    <s v="COMFENALCO ANTIOQUIA"/>
    <x v="64"/>
    <x v="71"/>
    <x v="71"/>
    <n v="976116"/>
    <n v="3911334"/>
    <n v="0"/>
    <x v="0"/>
    <x v="0"/>
    <x v="8"/>
  </r>
  <r>
    <x v="1"/>
    <s v="COMFENALCO ANTIOQUIA"/>
    <x v="65"/>
    <x v="72"/>
    <x v="72"/>
    <n v="38565"/>
    <n v="38565"/>
    <n v="0"/>
    <x v="0"/>
    <x v="0"/>
    <x v="8"/>
  </r>
  <r>
    <x v="1"/>
    <s v="COMFENALCO ANTIOQUIA"/>
    <x v="66"/>
    <x v="73"/>
    <x v="73"/>
    <n v="0"/>
    <n v="0"/>
    <n v="0"/>
    <x v="0"/>
    <x v="0"/>
    <x v="8"/>
  </r>
  <r>
    <x v="1"/>
    <s v="COMFENALCO ANTIOQUIA"/>
    <x v="67"/>
    <x v="74"/>
    <x v="74"/>
    <n v="0"/>
    <n v="8523334"/>
    <n v="0"/>
    <x v="0"/>
    <x v="0"/>
    <x v="8"/>
  </r>
  <r>
    <x v="1"/>
    <s v="COMFENALCO ANTIOQUIA"/>
    <x v="68"/>
    <x v="75"/>
    <x v="75"/>
    <n v="0"/>
    <n v="0"/>
    <n v="0"/>
    <x v="0"/>
    <x v="0"/>
    <x v="8"/>
  </r>
  <r>
    <x v="1"/>
    <s v="COMFENALCO ANTIOQUIA"/>
    <x v="69"/>
    <x v="76"/>
    <x v="76"/>
    <n v="2210749"/>
    <n v="1375766"/>
    <n v="469771"/>
    <x v="0"/>
    <x v="0"/>
    <x v="8"/>
  </r>
  <r>
    <x v="1"/>
    <s v="COMFENALCO ANTIOQUIA"/>
    <x v="70"/>
    <x v="77"/>
    <x v="77"/>
    <n v="7635718"/>
    <n v="5798979"/>
    <n v="12489792"/>
    <x v="0"/>
    <x v="0"/>
    <x v="8"/>
  </r>
  <r>
    <x v="1"/>
    <s v="COMFENALCO ANTIOQUIA"/>
    <x v="71"/>
    <x v="78"/>
    <x v="78"/>
    <n v="-402981"/>
    <n v="1691574"/>
    <n v="-1526746"/>
    <x v="0"/>
    <x v="0"/>
    <x v="8"/>
  </r>
  <r>
    <x v="1"/>
    <s v="COMFENALCO ANTIOQUIA"/>
    <x v="72"/>
    <x v="79"/>
    <x v="79"/>
    <n v="4425827"/>
    <n v="10117193"/>
    <n v="9853138"/>
    <x v="0"/>
    <x v="0"/>
    <x v="8"/>
  </r>
  <r>
    <x v="1"/>
    <s v="COMFENALCO ANTIOQUIA"/>
    <x v="73"/>
    <x v="80"/>
    <x v="80"/>
    <n v="0"/>
    <n v="0"/>
    <n v="0"/>
    <x v="0"/>
    <x v="0"/>
    <x v="8"/>
  </r>
  <r>
    <x v="1"/>
    <s v="COMFENALCO ANTIOQUIA"/>
    <x v="74"/>
    <x v="81"/>
    <x v="81"/>
    <n v="0"/>
    <n v="0"/>
    <n v="0"/>
    <x v="0"/>
    <x v="0"/>
    <x v="8"/>
  </r>
  <r>
    <x v="1"/>
    <s v="COMFENALCO ANTIOQUIA"/>
    <x v="75"/>
    <x v="82"/>
    <x v="82"/>
    <n v="0"/>
    <n v="0"/>
    <n v="0"/>
    <x v="0"/>
    <x v="0"/>
    <x v="8"/>
  </r>
  <r>
    <x v="1"/>
    <s v="COMFENALCO ANTIOQUIA"/>
    <x v="76"/>
    <x v="83"/>
    <x v="83"/>
    <n v="0"/>
    <n v="0"/>
    <n v="0"/>
    <x v="0"/>
    <x v="0"/>
    <x v="8"/>
  </r>
  <r>
    <x v="1"/>
    <s v="COMFENALCO ANTIOQUIA"/>
    <x v="77"/>
    <x v="84"/>
    <x v="84"/>
    <n v="486537"/>
    <n v="410894"/>
    <n v="437661"/>
    <x v="0"/>
    <x v="0"/>
    <x v="8"/>
  </r>
  <r>
    <x v="1"/>
    <s v="COMFENALCO ANTIOQUIA"/>
    <x v="8"/>
    <x v="85"/>
    <x v="85"/>
    <n v="55204119"/>
    <n v="51691248"/>
    <n v="47198022"/>
    <x v="1"/>
    <x v="1"/>
    <x v="1"/>
  </r>
  <r>
    <x v="1"/>
    <s v="COMFENALCO ANTIOQUIA"/>
    <x v="78"/>
    <x v="86"/>
    <x v="86"/>
    <n v="0"/>
    <n v="145628"/>
    <n v="0"/>
    <x v="0"/>
    <x v="0"/>
    <x v="9"/>
  </r>
  <r>
    <x v="1"/>
    <s v="COMFENALCO ANTIOQUIA"/>
    <x v="8"/>
    <x v="87"/>
    <x v="87"/>
    <n v="0"/>
    <n v="145628"/>
    <n v="0"/>
    <x v="1"/>
    <x v="1"/>
    <x v="1"/>
  </r>
  <r>
    <x v="1"/>
    <s v="COMFENALCO ANTIOQUIA"/>
    <x v="8"/>
    <x v="88"/>
    <x v="88"/>
    <n v="313837532"/>
    <n v="327172282"/>
    <n v="355354752"/>
    <x v="1"/>
    <x v="1"/>
    <x v="1"/>
  </r>
  <r>
    <x v="1"/>
    <s v="COMFENALCO ANTIOQUIA"/>
    <x v="8"/>
    <x v="88"/>
    <x v="89"/>
    <m/>
    <m/>
    <m/>
    <x v="1"/>
    <x v="1"/>
    <x v="1"/>
  </r>
  <r>
    <x v="1"/>
    <s v="COMFENALCO ANTIOQUIA"/>
    <x v="79"/>
    <x v="0"/>
    <x v="90"/>
    <n v="221887630"/>
    <n v="155259460"/>
    <n v="199899551"/>
    <x v="0"/>
    <x v="2"/>
    <x v="10"/>
  </r>
  <r>
    <x v="1"/>
    <s v="COMFENALCO ANTIOQUIA"/>
    <x v="80"/>
    <x v="1"/>
    <x v="91"/>
    <n v="0"/>
    <n v="0"/>
    <n v="0"/>
    <x v="0"/>
    <x v="2"/>
    <x v="10"/>
  </r>
  <r>
    <x v="1"/>
    <s v="COMFENALCO ANTIOQUIA"/>
    <x v="81"/>
    <x v="2"/>
    <x v="92"/>
    <n v="0"/>
    <n v="0"/>
    <n v="0"/>
    <x v="0"/>
    <x v="2"/>
    <x v="10"/>
  </r>
  <r>
    <x v="1"/>
    <s v="COMFENALCO ANTIOQUIA"/>
    <x v="82"/>
    <x v="3"/>
    <x v="93"/>
    <n v="19950690"/>
    <n v="19116695"/>
    <n v="19104640"/>
    <x v="0"/>
    <x v="2"/>
    <x v="10"/>
  </r>
  <r>
    <x v="1"/>
    <s v="COMFENALCO ANTIOQUIA"/>
    <x v="83"/>
    <x v="4"/>
    <x v="94"/>
    <n v="0"/>
    <n v="0"/>
    <n v="0"/>
    <x v="0"/>
    <x v="2"/>
    <x v="10"/>
  </r>
  <r>
    <x v="1"/>
    <s v="COMFENALCO ANTIOQUIA"/>
    <x v="8"/>
    <x v="8"/>
    <x v="95"/>
    <n v="241838320"/>
    <n v="174376155"/>
    <n v="219004191"/>
    <x v="1"/>
    <x v="1"/>
    <x v="1"/>
  </r>
  <r>
    <x v="1"/>
    <s v="COMFENALCO ANTIOQUIA"/>
    <x v="84"/>
    <x v="21"/>
    <x v="21"/>
    <n v="0"/>
    <n v="0"/>
    <n v="0"/>
    <x v="0"/>
    <x v="2"/>
    <x v="11"/>
  </r>
  <r>
    <x v="1"/>
    <s v="COMFENALCO ANTIOQUIA"/>
    <x v="85"/>
    <x v="28"/>
    <x v="96"/>
    <n v="11040064"/>
    <n v="3562500"/>
    <n v="0"/>
    <x v="0"/>
    <x v="2"/>
    <x v="11"/>
  </r>
  <r>
    <x v="1"/>
    <s v="COMFENALCO ANTIOQUIA"/>
    <x v="8"/>
    <x v="29"/>
    <x v="29"/>
    <n v="11040064"/>
    <n v="3562500"/>
    <n v="0"/>
    <x v="1"/>
    <x v="1"/>
    <x v="1"/>
  </r>
  <r>
    <x v="1"/>
    <s v="COMFENALCO ANTIOQUIA"/>
    <x v="86"/>
    <x v="49"/>
    <x v="49"/>
    <n v="0"/>
    <n v="0"/>
    <n v="0"/>
    <x v="0"/>
    <x v="2"/>
    <x v="12"/>
  </r>
  <r>
    <x v="1"/>
    <s v="COMFENALCO ANTIOQUIA"/>
    <x v="87"/>
    <x v="50"/>
    <x v="50"/>
    <n v="0"/>
    <n v="0"/>
    <n v="0"/>
    <x v="0"/>
    <x v="2"/>
    <x v="12"/>
  </r>
  <r>
    <x v="1"/>
    <s v="COMFENALCO ANTIOQUIA"/>
    <x v="8"/>
    <x v="53"/>
    <x v="53"/>
    <n v="0"/>
    <n v="0"/>
    <n v="0"/>
    <x v="1"/>
    <x v="1"/>
    <x v="1"/>
  </r>
  <r>
    <x v="1"/>
    <s v="COMFENALCO ANTIOQUIA"/>
    <x v="88"/>
    <x v="54"/>
    <x v="54"/>
    <n v="0"/>
    <n v="0"/>
    <n v="0"/>
    <x v="0"/>
    <x v="2"/>
    <x v="13"/>
  </r>
  <r>
    <x v="1"/>
    <s v="COMFENALCO ANTIOQUIA"/>
    <x v="89"/>
    <x v="55"/>
    <x v="55"/>
    <n v="0"/>
    <n v="0"/>
    <n v="0"/>
    <x v="0"/>
    <x v="2"/>
    <x v="13"/>
  </r>
  <r>
    <x v="1"/>
    <s v="COMFENALCO ANTIOQUIA"/>
    <x v="90"/>
    <x v="57"/>
    <x v="97"/>
    <n v="0"/>
    <n v="0"/>
    <n v="0"/>
    <x v="0"/>
    <x v="2"/>
    <x v="13"/>
  </r>
  <r>
    <x v="1"/>
    <s v="COMFENALCO ANTIOQUIA"/>
    <x v="91"/>
    <x v="60"/>
    <x v="60"/>
    <n v="0"/>
    <n v="0"/>
    <n v="0"/>
    <x v="0"/>
    <x v="2"/>
    <x v="13"/>
  </r>
  <r>
    <x v="1"/>
    <s v="COMFENALCO ANTIOQUIA"/>
    <x v="8"/>
    <x v="62"/>
    <x v="62"/>
    <n v="0"/>
    <n v="0"/>
    <n v="0"/>
    <x v="1"/>
    <x v="1"/>
    <x v="1"/>
  </r>
  <r>
    <x v="1"/>
    <s v="COMFENALCO ANTIOQUIA"/>
    <x v="92"/>
    <x v="71"/>
    <x v="71"/>
    <n v="0"/>
    <n v="0"/>
    <n v="0"/>
    <x v="0"/>
    <x v="2"/>
    <x v="14"/>
  </r>
  <r>
    <x v="1"/>
    <s v="COMFENALCO ANTIOQUIA"/>
    <x v="93"/>
    <x v="72"/>
    <x v="72"/>
    <n v="0"/>
    <n v="0"/>
    <n v="0"/>
    <x v="0"/>
    <x v="2"/>
    <x v="14"/>
  </r>
  <r>
    <x v="1"/>
    <s v="COMFENALCO ANTIOQUIA"/>
    <x v="94"/>
    <x v="73"/>
    <x v="73"/>
    <n v="0"/>
    <n v="0"/>
    <n v="0"/>
    <x v="0"/>
    <x v="2"/>
    <x v="14"/>
  </r>
  <r>
    <x v="1"/>
    <s v="COMFENALCO ANTIOQUIA"/>
    <x v="95"/>
    <x v="74"/>
    <x v="74"/>
    <n v="0"/>
    <n v="0"/>
    <n v="0"/>
    <x v="0"/>
    <x v="2"/>
    <x v="14"/>
  </r>
  <r>
    <x v="1"/>
    <s v="COMFENALCO ANTIOQUIA"/>
    <x v="96"/>
    <x v="75"/>
    <x v="75"/>
    <n v="0"/>
    <n v="0"/>
    <n v="0"/>
    <x v="0"/>
    <x v="2"/>
    <x v="14"/>
  </r>
  <r>
    <x v="1"/>
    <s v="COMFENALCO ANTIOQUIA"/>
    <x v="97"/>
    <x v="76"/>
    <x v="76"/>
    <n v="0"/>
    <n v="0"/>
    <n v="0"/>
    <x v="0"/>
    <x v="2"/>
    <x v="14"/>
  </r>
  <r>
    <x v="1"/>
    <s v="COMFENALCO ANTIOQUIA"/>
    <x v="98"/>
    <x v="77"/>
    <x v="77"/>
    <n v="0"/>
    <n v="0"/>
    <n v="0"/>
    <x v="0"/>
    <x v="2"/>
    <x v="14"/>
  </r>
  <r>
    <x v="1"/>
    <s v="COMFENALCO ANTIOQUIA"/>
    <x v="99"/>
    <x v="78"/>
    <x v="78"/>
    <n v="0"/>
    <n v="0"/>
    <n v="0"/>
    <x v="0"/>
    <x v="2"/>
    <x v="14"/>
  </r>
  <r>
    <x v="1"/>
    <s v="COMFENALCO ANTIOQUIA"/>
    <x v="100"/>
    <x v="89"/>
    <x v="98"/>
    <n v="11586954"/>
    <n v="0"/>
    <n v="12255159"/>
    <x v="0"/>
    <x v="2"/>
    <x v="14"/>
  </r>
  <r>
    <x v="1"/>
    <s v="COMFENALCO ANTIOQUIA"/>
    <x v="101"/>
    <x v="79"/>
    <x v="79"/>
    <n v="0"/>
    <n v="0"/>
    <n v="0"/>
    <x v="0"/>
    <x v="2"/>
    <x v="14"/>
  </r>
  <r>
    <x v="1"/>
    <s v="COMFENALCO ANTIOQUIA"/>
    <x v="102"/>
    <x v="80"/>
    <x v="80"/>
    <n v="0"/>
    <n v="0"/>
    <n v="0"/>
    <x v="0"/>
    <x v="2"/>
    <x v="14"/>
  </r>
  <r>
    <x v="1"/>
    <s v="COMFENALCO ANTIOQUIA"/>
    <x v="103"/>
    <x v="81"/>
    <x v="81"/>
    <n v="0"/>
    <n v="0"/>
    <n v="0"/>
    <x v="0"/>
    <x v="2"/>
    <x v="14"/>
  </r>
  <r>
    <x v="1"/>
    <s v="COMFENALCO ANTIOQUIA"/>
    <x v="104"/>
    <x v="82"/>
    <x v="82"/>
    <n v="0"/>
    <n v="0"/>
    <n v="0"/>
    <x v="0"/>
    <x v="2"/>
    <x v="14"/>
  </r>
  <r>
    <x v="1"/>
    <s v="COMFENALCO ANTIOQUIA"/>
    <x v="105"/>
    <x v="83"/>
    <x v="83"/>
    <n v="0"/>
    <n v="0"/>
    <n v="0"/>
    <x v="0"/>
    <x v="2"/>
    <x v="14"/>
  </r>
  <r>
    <x v="1"/>
    <s v="COMFENALCO ANTIOQUIA"/>
    <x v="8"/>
    <x v="85"/>
    <x v="99"/>
    <n v="11586954"/>
    <n v="0"/>
    <n v="12255159"/>
    <x v="1"/>
    <x v="1"/>
    <x v="1"/>
  </r>
  <r>
    <x v="1"/>
    <s v="COMFENALCO ANTIOQUIA"/>
    <x v="8"/>
    <x v="88"/>
    <x v="100"/>
    <m/>
    <m/>
    <m/>
    <x v="1"/>
    <x v="1"/>
    <x v="1"/>
  </r>
  <r>
    <x v="1"/>
    <s v="COMFENALCO ANTIOQUIA"/>
    <x v="106"/>
    <x v="90"/>
    <x v="101"/>
    <n v="0"/>
    <n v="0"/>
    <n v="0"/>
    <x v="0"/>
    <x v="2"/>
    <x v="15"/>
  </r>
  <r>
    <x v="1"/>
    <s v="COMFENALCO ANTIOQUIA"/>
    <x v="8"/>
    <x v="88"/>
    <x v="100"/>
    <m/>
    <m/>
    <m/>
    <x v="1"/>
    <x v="1"/>
    <x v="1"/>
  </r>
  <r>
    <x v="1"/>
    <s v="COMFENALCO ANTIOQUIA"/>
    <x v="8"/>
    <x v="88"/>
    <x v="102"/>
    <n v="264465338"/>
    <n v="177938655"/>
    <n v="231259350"/>
    <x v="1"/>
    <x v="1"/>
    <x v="1"/>
  </r>
  <r>
    <x v="1"/>
    <s v="COMFENALCO ANTIOQUIA"/>
    <x v="8"/>
    <x v="88"/>
    <x v="100"/>
    <m/>
    <m/>
    <m/>
    <x v="1"/>
    <x v="1"/>
    <x v="1"/>
  </r>
  <r>
    <x v="1"/>
    <s v="COMFENALCO ANTIOQUIA"/>
    <x v="107"/>
    <x v="91"/>
    <x v="103"/>
    <n v="578302870"/>
    <n v="505110937"/>
    <n v="586614102"/>
    <x v="0"/>
    <x v="3"/>
    <x v="16"/>
  </r>
  <r>
    <x v="2"/>
    <s v="COMFAMA"/>
    <x v="0"/>
    <x v="0"/>
    <x v="0"/>
    <n v="20550667"/>
    <n v="28602207"/>
    <n v="88285627"/>
    <x v="0"/>
    <x v="0"/>
    <x v="0"/>
  </r>
  <r>
    <x v="2"/>
    <s v="COMFAMA"/>
    <x v="1"/>
    <x v="1"/>
    <x v="1"/>
    <n v="0"/>
    <n v="0"/>
    <n v="0"/>
    <x v="0"/>
    <x v="0"/>
    <x v="0"/>
  </r>
  <r>
    <x v="2"/>
    <s v="COMFAMA"/>
    <x v="2"/>
    <x v="2"/>
    <x v="2"/>
    <n v="0"/>
    <n v="0"/>
    <n v="0"/>
    <x v="0"/>
    <x v="0"/>
    <x v="0"/>
  </r>
  <r>
    <x v="2"/>
    <s v="COMFAMA"/>
    <x v="3"/>
    <x v="3"/>
    <x v="3"/>
    <n v="3088520"/>
    <n v="0"/>
    <n v="3440293"/>
    <x v="0"/>
    <x v="0"/>
    <x v="0"/>
  </r>
  <r>
    <x v="2"/>
    <s v="COMFAMA"/>
    <x v="4"/>
    <x v="4"/>
    <x v="4"/>
    <n v="0"/>
    <n v="0"/>
    <n v="0"/>
    <x v="0"/>
    <x v="0"/>
    <x v="0"/>
  </r>
  <r>
    <x v="2"/>
    <s v="COMFAMA"/>
    <x v="5"/>
    <x v="5"/>
    <x v="5"/>
    <n v="0"/>
    <n v="0"/>
    <n v="0"/>
    <x v="0"/>
    <x v="0"/>
    <x v="0"/>
  </r>
  <r>
    <x v="2"/>
    <s v="COMFAMA"/>
    <x v="6"/>
    <x v="6"/>
    <x v="6"/>
    <n v="2227987"/>
    <n v="14130368"/>
    <n v="2461720"/>
    <x v="0"/>
    <x v="0"/>
    <x v="0"/>
  </r>
  <r>
    <x v="2"/>
    <s v="COMFAMA"/>
    <x v="7"/>
    <x v="7"/>
    <x v="7"/>
    <n v="0"/>
    <n v="0"/>
    <n v="0"/>
    <x v="0"/>
    <x v="0"/>
    <x v="0"/>
  </r>
  <r>
    <x v="2"/>
    <s v="COMFAMA"/>
    <x v="8"/>
    <x v="8"/>
    <x v="8"/>
    <n v="25867174"/>
    <n v="42732575"/>
    <n v="94187640"/>
    <x v="1"/>
    <x v="1"/>
    <x v="1"/>
  </r>
  <r>
    <x v="2"/>
    <s v="COMFAMA"/>
    <x v="9"/>
    <x v="9"/>
    <x v="9"/>
    <n v="0"/>
    <n v="0"/>
    <n v="0"/>
    <x v="0"/>
    <x v="0"/>
    <x v="2"/>
  </r>
  <r>
    <x v="2"/>
    <s v="COMFAMA"/>
    <x v="10"/>
    <x v="10"/>
    <x v="10"/>
    <n v="0"/>
    <n v="0"/>
    <n v="0"/>
    <x v="0"/>
    <x v="0"/>
    <x v="2"/>
  </r>
  <r>
    <x v="2"/>
    <s v="COMFAMA"/>
    <x v="8"/>
    <x v="11"/>
    <x v="11"/>
    <n v="0"/>
    <n v="0"/>
    <n v="0"/>
    <x v="1"/>
    <x v="1"/>
    <x v="1"/>
  </r>
  <r>
    <x v="2"/>
    <s v="COMFAMA"/>
    <x v="8"/>
    <x v="12"/>
    <x v="12"/>
    <n v="22930177"/>
    <n v="22959517"/>
    <n v="34442492"/>
    <x v="1"/>
    <x v="1"/>
    <x v="1"/>
  </r>
  <r>
    <x v="2"/>
    <s v="COMFAMA"/>
    <x v="11"/>
    <x v="13"/>
    <x v="13"/>
    <n v="0"/>
    <n v="2986288"/>
    <n v="0"/>
    <x v="0"/>
    <x v="0"/>
    <x v="3"/>
  </r>
  <r>
    <x v="2"/>
    <s v="COMFAMA"/>
    <x v="12"/>
    <x v="14"/>
    <x v="14"/>
    <n v="22227636"/>
    <n v="12291231"/>
    <n v="24885628"/>
    <x v="0"/>
    <x v="0"/>
    <x v="3"/>
  </r>
  <r>
    <x v="2"/>
    <s v="COMFAMA"/>
    <x v="13"/>
    <x v="15"/>
    <x v="15"/>
    <n v="702541"/>
    <n v="7681998"/>
    <n v="9556864"/>
    <x v="0"/>
    <x v="0"/>
    <x v="3"/>
  </r>
  <r>
    <x v="2"/>
    <s v="COMFAMA"/>
    <x v="14"/>
    <x v="16"/>
    <x v="16"/>
    <n v="0"/>
    <n v="0"/>
    <n v="0"/>
    <x v="0"/>
    <x v="0"/>
    <x v="3"/>
  </r>
  <r>
    <x v="2"/>
    <s v="COMFAMA"/>
    <x v="15"/>
    <x v="17"/>
    <x v="17"/>
    <n v="161957007"/>
    <n v="20006147"/>
    <n v="28330799"/>
    <x v="0"/>
    <x v="0"/>
    <x v="3"/>
  </r>
  <r>
    <x v="2"/>
    <s v="COMFAMA"/>
    <x v="16"/>
    <x v="18"/>
    <x v="18"/>
    <n v="4114939"/>
    <n v="3697398"/>
    <n v="4570841"/>
    <x v="0"/>
    <x v="0"/>
    <x v="3"/>
  </r>
  <r>
    <x v="2"/>
    <s v="COMFAMA"/>
    <x v="17"/>
    <x v="19"/>
    <x v="19"/>
    <n v="0"/>
    <n v="0"/>
    <n v="0"/>
    <x v="0"/>
    <x v="0"/>
    <x v="3"/>
  </r>
  <r>
    <x v="2"/>
    <s v="COMFAMA"/>
    <x v="18"/>
    <x v="20"/>
    <x v="20"/>
    <n v="0"/>
    <n v="0"/>
    <n v="0"/>
    <x v="0"/>
    <x v="0"/>
    <x v="3"/>
  </r>
  <r>
    <x v="2"/>
    <s v="COMFAMA"/>
    <x v="19"/>
    <x v="21"/>
    <x v="21"/>
    <n v="17546908"/>
    <n v="7718557"/>
    <n v="24467413"/>
    <x v="0"/>
    <x v="0"/>
    <x v="3"/>
  </r>
  <r>
    <x v="2"/>
    <s v="COMFAMA"/>
    <x v="20"/>
    <x v="22"/>
    <x v="22"/>
    <n v="0"/>
    <n v="0"/>
    <n v="0"/>
    <x v="0"/>
    <x v="0"/>
    <x v="3"/>
  </r>
  <r>
    <x v="2"/>
    <s v="COMFAMA"/>
    <x v="21"/>
    <x v="23"/>
    <x v="23"/>
    <n v="0"/>
    <n v="0"/>
    <n v="0"/>
    <x v="0"/>
    <x v="0"/>
    <x v="3"/>
  </r>
  <r>
    <x v="2"/>
    <s v="COMFAMA"/>
    <x v="22"/>
    <x v="24"/>
    <x v="24"/>
    <n v="1879617"/>
    <n v="1040859"/>
    <n v="930810"/>
    <x v="0"/>
    <x v="0"/>
    <x v="3"/>
  </r>
  <r>
    <x v="2"/>
    <s v="COMFAMA"/>
    <x v="23"/>
    <x v="25"/>
    <x v="25"/>
    <n v="406978"/>
    <n v="324787"/>
    <n v="122514"/>
    <x v="0"/>
    <x v="0"/>
    <x v="3"/>
  </r>
  <r>
    <x v="2"/>
    <s v="COMFAMA"/>
    <x v="24"/>
    <x v="26"/>
    <x v="26"/>
    <n v="42989"/>
    <n v="38640"/>
    <n v="31600"/>
    <x v="0"/>
    <x v="0"/>
    <x v="3"/>
  </r>
  <r>
    <x v="2"/>
    <s v="COMFAMA"/>
    <x v="25"/>
    <x v="27"/>
    <x v="27"/>
    <n v="3660467"/>
    <n v="3534363"/>
    <n v="3982338"/>
    <x v="0"/>
    <x v="0"/>
    <x v="3"/>
  </r>
  <r>
    <x v="2"/>
    <s v="COMFAMA"/>
    <x v="26"/>
    <x v="28"/>
    <x v="28"/>
    <n v="1164925"/>
    <n v="25001"/>
    <n v="1938964"/>
    <x v="0"/>
    <x v="0"/>
    <x v="3"/>
  </r>
  <r>
    <x v="2"/>
    <s v="COMFAMA"/>
    <x v="8"/>
    <x v="29"/>
    <x v="29"/>
    <n v="213704007"/>
    <n v="59345269"/>
    <n v="98817771"/>
    <x v="1"/>
    <x v="1"/>
    <x v="1"/>
  </r>
  <r>
    <x v="2"/>
    <s v="COMFAMA"/>
    <x v="27"/>
    <x v="30"/>
    <x v="30"/>
    <n v="0"/>
    <n v="170530"/>
    <n v="0"/>
    <x v="0"/>
    <x v="0"/>
    <x v="4"/>
  </r>
  <r>
    <x v="2"/>
    <s v="COMFAMA"/>
    <x v="28"/>
    <x v="31"/>
    <x v="31"/>
    <n v="1562991"/>
    <n v="807699"/>
    <n v="1370559"/>
    <x v="0"/>
    <x v="0"/>
    <x v="4"/>
  </r>
  <r>
    <x v="2"/>
    <s v="COMFAMA"/>
    <x v="29"/>
    <x v="32"/>
    <x v="32"/>
    <n v="47736"/>
    <n v="0"/>
    <n v="23868"/>
    <x v="0"/>
    <x v="0"/>
    <x v="4"/>
  </r>
  <r>
    <x v="2"/>
    <s v="COMFAMA"/>
    <x v="30"/>
    <x v="33"/>
    <x v="33"/>
    <n v="0"/>
    <n v="0"/>
    <n v="0"/>
    <x v="0"/>
    <x v="0"/>
    <x v="4"/>
  </r>
  <r>
    <x v="2"/>
    <s v="COMFAMA"/>
    <x v="31"/>
    <x v="34"/>
    <x v="34"/>
    <n v="0"/>
    <n v="0"/>
    <n v="0"/>
    <x v="0"/>
    <x v="0"/>
    <x v="4"/>
  </r>
  <r>
    <x v="2"/>
    <s v="COMFAMA"/>
    <x v="32"/>
    <x v="35"/>
    <x v="35"/>
    <n v="0"/>
    <n v="0"/>
    <n v="0"/>
    <x v="0"/>
    <x v="0"/>
    <x v="4"/>
  </r>
  <r>
    <x v="2"/>
    <s v="COMFAMA"/>
    <x v="33"/>
    <x v="36"/>
    <x v="36"/>
    <n v="0"/>
    <n v="0"/>
    <n v="0"/>
    <x v="0"/>
    <x v="0"/>
    <x v="4"/>
  </r>
  <r>
    <x v="2"/>
    <s v="COMFAMA"/>
    <x v="34"/>
    <x v="37"/>
    <x v="37"/>
    <n v="0"/>
    <n v="0"/>
    <n v="0"/>
    <x v="0"/>
    <x v="0"/>
    <x v="4"/>
  </r>
  <r>
    <x v="2"/>
    <s v="COMFAMA"/>
    <x v="35"/>
    <x v="38"/>
    <x v="38"/>
    <n v="0"/>
    <n v="0"/>
    <n v="0"/>
    <x v="0"/>
    <x v="0"/>
    <x v="4"/>
  </r>
  <r>
    <x v="2"/>
    <s v="COMFAMA"/>
    <x v="36"/>
    <x v="39"/>
    <x v="39"/>
    <n v="0"/>
    <n v="0"/>
    <n v="0"/>
    <x v="0"/>
    <x v="0"/>
    <x v="4"/>
  </r>
  <r>
    <x v="2"/>
    <s v="COMFAMA"/>
    <x v="37"/>
    <x v="40"/>
    <x v="40"/>
    <n v="0"/>
    <n v="0"/>
    <n v="0"/>
    <x v="0"/>
    <x v="0"/>
    <x v="4"/>
  </r>
  <r>
    <x v="2"/>
    <s v="COMFAMA"/>
    <x v="38"/>
    <x v="41"/>
    <x v="41"/>
    <n v="0"/>
    <n v="0"/>
    <n v="0"/>
    <x v="0"/>
    <x v="0"/>
    <x v="4"/>
  </r>
  <r>
    <x v="2"/>
    <s v="COMFAMA"/>
    <x v="39"/>
    <x v="42"/>
    <x v="42"/>
    <n v="0"/>
    <n v="71604"/>
    <n v="0"/>
    <x v="0"/>
    <x v="0"/>
    <x v="4"/>
  </r>
  <r>
    <x v="2"/>
    <s v="COMFAMA"/>
    <x v="8"/>
    <x v="43"/>
    <x v="43"/>
    <n v="1610727"/>
    <n v="1049833"/>
    <n v="1394427"/>
    <x v="1"/>
    <x v="1"/>
    <x v="1"/>
  </r>
  <r>
    <x v="2"/>
    <s v="COMFAMA"/>
    <x v="40"/>
    <x v="44"/>
    <x v="44"/>
    <n v="2173750"/>
    <n v="729654"/>
    <n v="2495841"/>
    <x v="0"/>
    <x v="0"/>
    <x v="5"/>
  </r>
  <r>
    <x v="2"/>
    <s v="COMFAMA"/>
    <x v="41"/>
    <x v="45"/>
    <x v="45"/>
    <n v="4354747"/>
    <n v="4265102"/>
    <n v="4798854"/>
    <x v="0"/>
    <x v="0"/>
    <x v="5"/>
  </r>
  <r>
    <x v="2"/>
    <s v="COMFAMA"/>
    <x v="42"/>
    <x v="46"/>
    <x v="46"/>
    <n v="516605"/>
    <n v="482758"/>
    <n v="559010"/>
    <x v="0"/>
    <x v="0"/>
    <x v="5"/>
  </r>
  <r>
    <x v="2"/>
    <s v="COMFAMA"/>
    <x v="43"/>
    <x v="47"/>
    <x v="47"/>
    <n v="0"/>
    <n v="0"/>
    <n v="0"/>
    <x v="0"/>
    <x v="0"/>
    <x v="5"/>
  </r>
  <r>
    <x v="2"/>
    <s v="COMFAMA"/>
    <x v="44"/>
    <x v="48"/>
    <x v="48"/>
    <n v="3227971"/>
    <n v="2046176"/>
    <n v="4104839"/>
    <x v="0"/>
    <x v="0"/>
    <x v="5"/>
  </r>
  <r>
    <x v="2"/>
    <s v="COMFAMA"/>
    <x v="45"/>
    <x v="49"/>
    <x v="49"/>
    <n v="6580545"/>
    <n v="6566108"/>
    <n v="7150123"/>
    <x v="0"/>
    <x v="0"/>
    <x v="5"/>
  </r>
  <r>
    <x v="2"/>
    <s v="COMFAMA"/>
    <x v="46"/>
    <x v="50"/>
    <x v="50"/>
    <n v="0"/>
    <n v="0"/>
    <n v="0"/>
    <x v="0"/>
    <x v="0"/>
    <x v="5"/>
  </r>
  <r>
    <x v="2"/>
    <s v="COMFAMA"/>
    <x v="47"/>
    <x v="51"/>
    <x v="51"/>
    <n v="0"/>
    <n v="0"/>
    <n v="0"/>
    <x v="0"/>
    <x v="0"/>
    <x v="5"/>
  </r>
  <r>
    <x v="2"/>
    <s v="COMFAMA"/>
    <x v="48"/>
    <x v="52"/>
    <x v="52"/>
    <n v="0"/>
    <n v="0"/>
    <n v="0"/>
    <x v="0"/>
    <x v="0"/>
    <x v="5"/>
  </r>
  <r>
    <x v="2"/>
    <s v="COMFAMA"/>
    <x v="8"/>
    <x v="53"/>
    <x v="53"/>
    <n v="16853618"/>
    <n v="14089798"/>
    <n v="19108667"/>
    <x v="1"/>
    <x v="1"/>
    <x v="1"/>
  </r>
  <r>
    <x v="2"/>
    <s v="COMFAMA"/>
    <x v="49"/>
    <x v="54"/>
    <x v="54"/>
    <n v="813125"/>
    <n v="1110814"/>
    <n v="793945"/>
    <x v="0"/>
    <x v="0"/>
    <x v="6"/>
  </r>
  <r>
    <x v="2"/>
    <s v="COMFAMA"/>
    <x v="50"/>
    <x v="55"/>
    <x v="55"/>
    <n v="0"/>
    <n v="464946"/>
    <n v="0"/>
    <x v="0"/>
    <x v="0"/>
    <x v="6"/>
  </r>
  <r>
    <x v="2"/>
    <s v="COMFAMA"/>
    <x v="51"/>
    <x v="56"/>
    <x v="56"/>
    <n v="571581"/>
    <n v="148516"/>
    <n v="3215823"/>
    <x v="0"/>
    <x v="0"/>
    <x v="6"/>
  </r>
  <r>
    <x v="2"/>
    <s v="COMFAMA"/>
    <x v="52"/>
    <x v="57"/>
    <x v="57"/>
    <n v="0"/>
    <n v="0"/>
    <n v="0"/>
    <x v="0"/>
    <x v="0"/>
    <x v="6"/>
  </r>
  <r>
    <x v="2"/>
    <s v="COMFAMA"/>
    <x v="53"/>
    <x v="58"/>
    <x v="58"/>
    <n v="0"/>
    <n v="0"/>
    <n v="0"/>
    <x v="0"/>
    <x v="0"/>
    <x v="6"/>
  </r>
  <r>
    <x v="2"/>
    <s v="COMFAMA"/>
    <x v="54"/>
    <x v="59"/>
    <x v="59"/>
    <n v="0"/>
    <n v="75754"/>
    <n v="0"/>
    <x v="0"/>
    <x v="0"/>
    <x v="6"/>
  </r>
  <r>
    <x v="2"/>
    <s v="COMFAMA"/>
    <x v="55"/>
    <x v="60"/>
    <x v="60"/>
    <n v="3309"/>
    <n v="151705"/>
    <n v="32573"/>
    <x v="0"/>
    <x v="0"/>
    <x v="6"/>
  </r>
  <r>
    <x v="2"/>
    <s v="COMFAMA"/>
    <x v="56"/>
    <x v="61"/>
    <x v="61"/>
    <n v="8037917"/>
    <n v="3902922"/>
    <n v="4134036"/>
    <x v="0"/>
    <x v="0"/>
    <x v="6"/>
  </r>
  <r>
    <x v="2"/>
    <s v="COMFAMA"/>
    <x v="8"/>
    <x v="62"/>
    <x v="62"/>
    <n v="9425932"/>
    <n v="5854657"/>
    <n v="8176377"/>
    <x v="1"/>
    <x v="1"/>
    <x v="1"/>
  </r>
  <r>
    <x v="2"/>
    <s v="COMFAMA"/>
    <x v="57"/>
    <x v="63"/>
    <x v="63"/>
    <n v="17722098"/>
    <n v="9974437"/>
    <n v="12093271"/>
    <x v="0"/>
    <x v="0"/>
    <x v="7"/>
  </r>
  <r>
    <x v="2"/>
    <s v="COMFAMA"/>
    <x v="8"/>
    <x v="64"/>
    <x v="64"/>
    <n v="17722098"/>
    <n v="9974437"/>
    <n v="12093271"/>
    <x v="1"/>
    <x v="1"/>
    <x v="1"/>
  </r>
  <r>
    <x v="2"/>
    <s v="COMFAMA"/>
    <x v="58"/>
    <x v="65"/>
    <x v="65"/>
    <n v="0"/>
    <n v="0"/>
    <n v="0"/>
    <x v="0"/>
    <x v="0"/>
    <x v="8"/>
  </r>
  <r>
    <x v="2"/>
    <s v="COMFAMA"/>
    <x v="59"/>
    <x v="66"/>
    <x v="66"/>
    <n v="6230584"/>
    <n v="4305521"/>
    <n v="1695452"/>
    <x v="0"/>
    <x v="0"/>
    <x v="8"/>
  </r>
  <r>
    <x v="2"/>
    <s v="COMFAMA"/>
    <x v="60"/>
    <x v="67"/>
    <x v="67"/>
    <n v="2875480"/>
    <n v="2828940"/>
    <n v="2122655"/>
    <x v="0"/>
    <x v="0"/>
    <x v="8"/>
  </r>
  <r>
    <x v="2"/>
    <s v="COMFAMA"/>
    <x v="61"/>
    <x v="68"/>
    <x v="68"/>
    <n v="0"/>
    <n v="0"/>
    <n v="0"/>
    <x v="0"/>
    <x v="0"/>
    <x v="8"/>
  </r>
  <r>
    <x v="2"/>
    <s v="COMFAMA"/>
    <x v="62"/>
    <x v="69"/>
    <x v="69"/>
    <n v="0"/>
    <n v="0"/>
    <n v="0"/>
    <x v="0"/>
    <x v="0"/>
    <x v="8"/>
  </r>
  <r>
    <x v="2"/>
    <s v="COMFAMA"/>
    <x v="63"/>
    <x v="70"/>
    <x v="70"/>
    <n v="0"/>
    <n v="0"/>
    <n v="0"/>
    <x v="0"/>
    <x v="0"/>
    <x v="8"/>
  </r>
  <r>
    <x v="2"/>
    <s v="COMFAMA"/>
    <x v="64"/>
    <x v="71"/>
    <x v="71"/>
    <n v="2010804"/>
    <n v="3448581"/>
    <n v="1660201"/>
    <x v="0"/>
    <x v="0"/>
    <x v="8"/>
  </r>
  <r>
    <x v="2"/>
    <s v="COMFAMA"/>
    <x v="65"/>
    <x v="72"/>
    <x v="72"/>
    <n v="0"/>
    <n v="0"/>
    <n v="0"/>
    <x v="0"/>
    <x v="0"/>
    <x v="8"/>
  </r>
  <r>
    <x v="2"/>
    <s v="COMFAMA"/>
    <x v="66"/>
    <x v="73"/>
    <x v="73"/>
    <n v="-534269"/>
    <n v="-2314379"/>
    <n v="-34001"/>
    <x v="0"/>
    <x v="0"/>
    <x v="8"/>
  </r>
  <r>
    <x v="2"/>
    <s v="COMFAMA"/>
    <x v="67"/>
    <x v="74"/>
    <x v="74"/>
    <n v="28302485"/>
    <n v="7915525"/>
    <n v="72489188"/>
    <x v="0"/>
    <x v="0"/>
    <x v="8"/>
  </r>
  <r>
    <x v="2"/>
    <s v="COMFAMA"/>
    <x v="68"/>
    <x v="75"/>
    <x v="75"/>
    <n v="0"/>
    <n v="708586"/>
    <n v="1198024"/>
    <x v="0"/>
    <x v="0"/>
    <x v="8"/>
  </r>
  <r>
    <x v="2"/>
    <s v="COMFAMA"/>
    <x v="69"/>
    <x v="76"/>
    <x v="76"/>
    <n v="2014095"/>
    <n v="458262"/>
    <n v="2376585"/>
    <x v="0"/>
    <x v="0"/>
    <x v="8"/>
  </r>
  <r>
    <x v="2"/>
    <s v="COMFAMA"/>
    <x v="70"/>
    <x v="77"/>
    <x v="77"/>
    <n v="19967277"/>
    <n v="2039772"/>
    <n v="32341554"/>
    <x v="0"/>
    <x v="0"/>
    <x v="8"/>
  </r>
  <r>
    <x v="2"/>
    <s v="COMFAMA"/>
    <x v="71"/>
    <x v="78"/>
    <x v="78"/>
    <n v="3945454"/>
    <n v="13439733"/>
    <n v="1714101"/>
    <x v="0"/>
    <x v="0"/>
    <x v="8"/>
  </r>
  <r>
    <x v="2"/>
    <s v="COMFAMA"/>
    <x v="72"/>
    <x v="79"/>
    <x v="79"/>
    <n v="27763020"/>
    <n v="21321677"/>
    <n v="11850758"/>
    <x v="0"/>
    <x v="0"/>
    <x v="8"/>
  </r>
  <r>
    <x v="2"/>
    <s v="COMFAMA"/>
    <x v="73"/>
    <x v="80"/>
    <x v="80"/>
    <n v="0"/>
    <n v="0"/>
    <n v="0"/>
    <x v="0"/>
    <x v="0"/>
    <x v="8"/>
  </r>
  <r>
    <x v="2"/>
    <s v="COMFAMA"/>
    <x v="74"/>
    <x v="81"/>
    <x v="81"/>
    <n v="0"/>
    <n v="0"/>
    <n v="0"/>
    <x v="0"/>
    <x v="0"/>
    <x v="8"/>
  </r>
  <r>
    <x v="2"/>
    <s v="COMFAMA"/>
    <x v="75"/>
    <x v="82"/>
    <x v="82"/>
    <n v="0"/>
    <n v="0"/>
    <n v="0"/>
    <x v="0"/>
    <x v="0"/>
    <x v="8"/>
  </r>
  <r>
    <x v="2"/>
    <s v="COMFAMA"/>
    <x v="76"/>
    <x v="83"/>
    <x v="83"/>
    <n v="7959780"/>
    <n v="7027070"/>
    <n v="2475433"/>
    <x v="0"/>
    <x v="0"/>
    <x v="8"/>
  </r>
  <r>
    <x v="2"/>
    <s v="COMFAMA"/>
    <x v="77"/>
    <x v="84"/>
    <x v="84"/>
    <n v="15759"/>
    <n v="0"/>
    <n v="5124574"/>
    <x v="0"/>
    <x v="0"/>
    <x v="8"/>
  </r>
  <r>
    <x v="2"/>
    <s v="COMFAMA"/>
    <x v="8"/>
    <x v="85"/>
    <x v="85"/>
    <n v="100550469"/>
    <n v="61179288"/>
    <n v="135014524"/>
    <x v="1"/>
    <x v="1"/>
    <x v="1"/>
  </r>
  <r>
    <x v="2"/>
    <s v="COMFAMA"/>
    <x v="78"/>
    <x v="86"/>
    <x v="86"/>
    <n v="0"/>
    <n v="0"/>
    <n v="0"/>
    <x v="0"/>
    <x v="0"/>
    <x v="9"/>
  </r>
  <r>
    <x v="2"/>
    <s v="COMFAMA"/>
    <x v="8"/>
    <x v="87"/>
    <x v="87"/>
    <n v="0"/>
    <n v="0"/>
    <n v="0"/>
    <x v="1"/>
    <x v="1"/>
    <x v="1"/>
  </r>
  <r>
    <x v="2"/>
    <s v="COMFAMA"/>
    <x v="8"/>
    <x v="88"/>
    <x v="88"/>
    <n v="385734025"/>
    <n v="194225857"/>
    <n v="368792677"/>
    <x v="1"/>
    <x v="1"/>
    <x v="1"/>
  </r>
  <r>
    <x v="2"/>
    <s v="COMFAMA"/>
    <x v="8"/>
    <x v="88"/>
    <x v="89"/>
    <m/>
    <m/>
    <m/>
    <x v="1"/>
    <x v="1"/>
    <x v="1"/>
  </r>
  <r>
    <x v="2"/>
    <s v="COMFAMA"/>
    <x v="79"/>
    <x v="0"/>
    <x v="90"/>
    <n v="31998545"/>
    <n v="91522794"/>
    <n v="79878892"/>
    <x v="0"/>
    <x v="2"/>
    <x v="10"/>
  </r>
  <r>
    <x v="2"/>
    <s v="COMFAMA"/>
    <x v="80"/>
    <x v="1"/>
    <x v="91"/>
    <n v="0"/>
    <n v="0"/>
    <n v="0"/>
    <x v="0"/>
    <x v="2"/>
    <x v="10"/>
  </r>
  <r>
    <x v="2"/>
    <s v="COMFAMA"/>
    <x v="81"/>
    <x v="2"/>
    <x v="92"/>
    <n v="0"/>
    <n v="0"/>
    <n v="0"/>
    <x v="0"/>
    <x v="2"/>
    <x v="10"/>
  </r>
  <r>
    <x v="2"/>
    <s v="COMFAMA"/>
    <x v="82"/>
    <x v="3"/>
    <x v="93"/>
    <n v="24765098"/>
    <n v="0"/>
    <n v="23455908"/>
    <x v="0"/>
    <x v="2"/>
    <x v="10"/>
  </r>
  <r>
    <x v="2"/>
    <s v="COMFAMA"/>
    <x v="83"/>
    <x v="4"/>
    <x v="94"/>
    <n v="0"/>
    <n v="0"/>
    <n v="0"/>
    <x v="0"/>
    <x v="2"/>
    <x v="10"/>
  </r>
  <r>
    <x v="2"/>
    <s v="COMFAMA"/>
    <x v="8"/>
    <x v="8"/>
    <x v="95"/>
    <n v="56763643"/>
    <n v="91522794"/>
    <n v="103334800"/>
    <x v="1"/>
    <x v="1"/>
    <x v="1"/>
  </r>
  <r>
    <x v="2"/>
    <s v="COMFAMA"/>
    <x v="84"/>
    <x v="21"/>
    <x v="21"/>
    <n v="0"/>
    <n v="0"/>
    <n v="0"/>
    <x v="0"/>
    <x v="2"/>
    <x v="11"/>
  </r>
  <r>
    <x v="2"/>
    <s v="COMFAMA"/>
    <x v="85"/>
    <x v="28"/>
    <x v="96"/>
    <n v="0"/>
    <n v="0"/>
    <n v="0"/>
    <x v="0"/>
    <x v="2"/>
    <x v="11"/>
  </r>
  <r>
    <x v="2"/>
    <s v="COMFAMA"/>
    <x v="8"/>
    <x v="29"/>
    <x v="29"/>
    <n v="0"/>
    <n v="0"/>
    <n v="0"/>
    <x v="1"/>
    <x v="1"/>
    <x v="1"/>
  </r>
  <r>
    <x v="2"/>
    <s v="COMFAMA"/>
    <x v="86"/>
    <x v="49"/>
    <x v="49"/>
    <n v="0"/>
    <n v="0"/>
    <n v="0"/>
    <x v="0"/>
    <x v="2"/>
    <x v="12"/>
  </r>
  <r>
    <x v="2"/>
    <s v="COMFAMA"/>
    <x v="87"/>
    <x v="50"/>
    <x v="50"/>
    <n v="0"/>
    <n v="0"/>
    <n v="0"/>
    <x v="0"/>
    <x v="2"/>
    <x v="12"/>
  </r>
  <r>
    <x v="2"/>
    <s v="COMFAMA"/>
    <x v="8"/>
    <x v="53"/>
    <x v="53"/>
    <n v="0"/>
    <n v="0"/>
    <n v="0"/>
    <x v="1"/>
    <x v="1"/>
    <x v="1"/>
  </r>
  <r>
    <x v="2"/>
    <s v="COMFAMA"/>
    <x v="88"/>
    <x v="54"/>
    <x v="54"/>
    <n v="0"/>
    <n v="0"/>
    <n v="0"/>
    <x v="0"/>
    <x v="2"/>
    <x v="13"/>
  </r>
  <r>
    <x v="2"/>
    <s v="COMFAMA"/>
    <x v="89"/>
    <x v="55"/>
    <x v="55"/>
    <n v="464946"/>
    <n v="0"/>
    <n v="464946"/>
    <x v="0"/>
    <x v="2"/>
    <x v="13"/>
  </r>
  <r>
    <x v="2"/>
    <s v="COMFAMA"/>
    <x v="90"/>
    <x v="57"/>
    <x v="97"/>
    <n v="273464"/>
    <n v="291407"/>
    <n v="371367"/>
    <x v="0"/>
    <x v="2"/>
    <x v="13"/>
  </r>
  <r>
    <x v="2"/>
    <s v="COMFAMA"/>
    <x v="91"/>
    <x v="60"/>
    <x v="60"/>
    <n v="0"/>
    <n v="0"/>
    <n v="0"/>
    <x v="0"/>
    <x v="2"/>
    <x v="13"/>
  </r>
  <r>
    <x v="2"/>
    <s v="COMFAMA"/>
    <x v="8"/>
    <x v="62"/>
    <x v="62"/>
    <n v="738410"/>
    <n v="291407"/>
    <n v="836313"/>
    <x v="1"/>
    <x v="1"/>
    <x v="1"/>
  </r>
  <r>
    <x v="2"/>
    <s v="COMFAMA"/>
    <x v="92"/>
    <x v="71"/>
    <x v="71"/>
    <n v="0"/>
    <n v="0"/>
    <n v="0"/>
    <x v="0"/>
    <x v="2"/>
    <x v="14"/>
  </r>
  <r>
    <x v="2"/>
    <s v="COMFAMA"/>
    <x v="93"/>
    <x v="72"/>
    <x v="72"/>
    <n v="0"/>
    <n v="0"/>
    <n v="0"/>
    <x v="0"/>
    <x v="2"/>
    <x v="14"/>
  </r>
  <r>
    <x v="2"/>
    <s v="COMFAMA"/>
    <x v="94"/>
    <x v="73"/>
    <x v="73"/>
    <n v="0"/>
    <n v="0"/>
    <n v="0"/>
    <x v="0"/>
    <x v="2"/>
    <x v="14"/>
  </r>
  <r>
    <x v="2"/>
    <s v="COMFAMA"/>
    <x v="95"/>
    <x v="74"/>
    <x v="74"/>
    <n v="0"/>
    <n v="0"/>
    <n v="0"/>
    <x v="0"/>
    <x v="2"/>
    <x v="14"/>
  </r>
  <r>
    <x v="2"/>
    <s v="COMFAMA"/>
    <x v="96"/>
    <x v="75"/>
    <x v="75"/>
    <n v="0"/>
    <n v="0"/>
    <n v="0"/>
    <x v="0"/>
    <x v="2"/>
    <x v="14"/>
  </r>
  <r>
    <x v="2"/>
    <s v="COMFAMA"/>
    <x v="97"/>
    <x v="76"/>
    <x v="76"/>
    <n v="0"/>
    <n v="0"/>
    <n v="0"/>
    <x v="0"/>
    <x v="2"/>
    <x v="14"/>
  </r>
  <r>
    <x v="2"/>
    <s v="COMFAMA"/>
    <x v="98"/>
    <x v="77"/>
    <x v="77"/>
    <n v="0"/>
    <n v="0"/>
    <n v="10309883"/>
    <x v="0"/>
    <x v="2"/>
    <x v="14"/>
  </r>
  <r>
    <x v="2"/>
    <s v="COMFAMA"/>
    <x v="99"/>
    <x v="78"/>
    <x v="78"/>
    <n v="500000"/>
    <n v="999036"/>
    <n v="0"/>
    <x v="0"/>
    <x v="2"/>
    <x v="14"/>
  </r>
  <r>
    <x v="2"/>
    <s v="COMFAMA"/>
    <x v="100"/>
    <x v="89"/>
    <x v="98"/>
    <n v="0"/>
    <n v="0"/>
    <n v="0"/>
    <x v="0"/>
    <x v="2"/>
    <x v="14"/>
  </r>
  <r>
    <x v="2"/>
    <s v="COMFAMA"/>
    <x v="101"/>
    <x v="79"/>
    <x v="79"/>
    <n v="21394019"/>
    <n v="14561280"/>
    <n v="60561012"/>
    <x v="0"/>
    <x v="2"/>
    <x v="14"/>
  </r>
  <r>
    <x v="2"/>
    <s v="COMFAMA"/>
    <x v="102"/>
    <x v="80"/>
    <x v="80"/>
    <n v="0"/>
    <n v="0"/>
    <n v="0"/>
    <x v="0"/>
    <x v="2"/>
    <x v="14"/>
  </r>
  <r>
    <x v="2"/>
    <s v="COMFAMA"/>
    <x v="103"/>
    <x v="81"/>
    <x v="81"/>
    <n v="0"/>
    <n v="0"/>
    <n v="0"/>
    <x v="0"/>
    <x v="2"/>
    <x v="14"/>
  </r>
  <r>
    <x v="2"/>
    <s v="COMFAMA"/>
    <x v="104"/>
    <x v="82"/>
    <x v="82"/>
    <n v="0"/>
    <n v="0"/>
    <n v="0"/>
    <x v="0"/>
    <x v="2"/>
    <x v="14"/>
  </r>
  <r>
    <x v="2"/>
    <s v="COMFAMA"/>
    <x v="105"/>
    <x v="83"/>
    <x v="83"/>
    <n v="0"/>
    <n v="9897947"/>
    <n v="0"/>
    <x v="0"/>
    <x v="2"/>
    <x v="14"/>
  </r>
  <r>
    <x v="2"/>
    <s v="COMFAMA"/>
    <x v="8"/>
    <x v="85"/>
    <x v="99"/>
    <n v="21894019"/>
    <n v="25458263"/>
    <n v="70870895"/>
    <x v="1"/>
    <x v="1"/>
    <x v="1"/>
  </r>
  <r>
    <x v="2"/>
    <s v="COMFAMA"/>
    <x v="8"/>
    <x v="88"/>
    <x v="100"/>
    <m/>
    <m/>
    <m/>
    <x v="1"/>
    <x v="1"/>
    <x v="1"/>
  </r>
  <r>
    <x v="2"/>
    <s v="COMFAMA"/>
    <x v="106"/>
    <x v="90"/>
    <x v="101"/>
    <n v="0"/>
    <n v="0"/>
    <n v="0"/>
    <x v="0"/>
    <x v="2"/>
    <x v="15"/>
  </r>
  <r>
    <x v="2"/>
    <s v="COMFAMA"/>
    <x v="8"/>
    <x v="88"/>
    <x v="100"/>
    <m/>
    <m/>
    <m/>
    <x v="1"/>
    <x v="1"/>
    <x v="1"/>
  </r>
  <r>
    <x v="2"/>
    <s v="COMFAMA"/>
    <x v="8"/>
    <x v="88"/>
    <x v="102"/>
    <n v="79396072"/>
    <n v="117272464"/>
    <n v="175042008"/>
    <x v="1"/>
    <x v="1"/>
    <x v="1"/>
  </r>
  <r>
    <x v="2"/>
    <s v="COMFAMA"/>
    <x v="8"/>
    <x v="88"/>
    <x v="100"/>
    <m/>
    <m/>
    <m/>
    <x v="1"/>
    <x v="1"/>
    <x v="1"/>
  </r>
  <r>
    <x v="2"/>
    <s v="COMFAMA"/>
    <x v="107"/>
    <x v="91"/>
    <x v="103"/>
    <n v="465130097"/>
    <n v="311498321"/>
    <n v="543834685"/>
    <x v="0"/>
    <x v="3"/>
    <x v="16"/>
  </r>
  <r>
    <x v="3"/>
    <s v="CAJACOPI B/QUILLA"/>
    <x v="0"/>
    <x v="0"/>
    <x v="0"/>
    <n v="0"/>
    <n v="281037.78402999998"/>
    <n v="1600000"/>
    <x v="0"/>
    <x v="0"/>
    <x v="0"/>
  </r>
  <r>
    <x v="3"/>
    <s v="CAJACOPI B/QUILLA"/>
    <x v="1"/>
    <x v="1"/>
    <x v="1"/>
    <n v="0"/>
    <n v="0"/>
    <n v="0"/>
    <x v="0"/>
    <x v="0"/>
    <x v="0"/>
  </r>
  <r>
    <x v="3"/>
    <s v="CAJACOPI B/QUILLA"/>
    <x v="2"/>
    <x v="2"/>
    <x v="2"/>
    <n v="0"/>
    <n v="0"/>
    <n v="0"/>
    <x v="0"/>
    <x v="0"/>
    <x v="0"/>
  </r>
  <r>
    <x v="3"/>
    <s v="CAJACOPI B/QUILLA"/>
    <x v="3"/>
    <x v="3"/>
    <x v="3"/>
    <n v="13004.263000000001"/>
    <n v="12783.781000000001"/>
    <n v="9339"/>
    <x v="0"/>
    <x v="0"/>
    <x v="0"/>
  </r>
  <r>
    <x v="3"/>
    <s v="CAJACOPI B/QUILLA"/>
    <x v="4"/>
    <x v="4"/>
    <x v="4"/>
    <n v="0"/>
    <n v="0"/>
    <n v="0"/>
    <x v="0"/>
    <x v="0"/>
    <x v="0"/>
  </r>
  <r>
    <x v="3"/>
    <s v="CAJACOPI B/QUILLA"/>
    <x v="5"/>
    <x v="5"/>
    <x v="5"/>
    <n v="0"/>
    <n v="0"/>
    <n v="0"/>
    <x v="0"/>
    <x v="0"/>
    <x v="0"/>
  </r>
  <r>
    <x v="3"/>
    <s v="CAJACOPI B/QUILLA"/>
    <x v="6"/>
    <x v="6"/>
    <x v="6"/>
    <n v="0"/>
    <n v="0"/>
    <n v="0"/>
    <x v="0"/>
    <x v="0"/>
    <x v="0"/>
  </r>
  <r>
    <x v="3"/>
    <s v="CAJACOPI B/QUILLA"/>
    <x v="7"/>
    <x v="7"/>
    <x v="7"/>
    <n v="0"/>
    <n v="0"/>
    <n v="0"/>
    <x v="0"/>
    <x v="0"/>
    <x v="0"/>
  </r>
  <r>
    <x v="3"/>
    <s v="CAJACOPI B/QUILLA"/>
    <x v="8"/>
    <x v="8"/>
    <x v="8"/>
    <n v="13004.263000000001"/>
    <n v="293821.56503"/>
    <n v="1609339"/>
    <x v="1"/>
    <x v="1"/>
    <x v="1"/>
  </r>
  <r>
    <x v="3"/>
    <s v="CAJACOPI B/QUILLA"/>
    <x v="9"/>
    <x v="9"/>
    <x v="9"/>
    <n v="2438318.2805100004"/>
    <n v="5521622.6960800001"/>
    <n v="775155.16587000003"/>
    <x v="0"/>
    <x v="0"/>
    <x v="2"/>
  </r>
  <r>
    <x v="3"/>
    <s v="CAJACOPI B/QUILLA"/>
    <x v="10"/>
    <x v="10"/>
    <x v="10"/>
    <n v="0"/>
    <n v="0"/>
    <n v="0"/>
    <x v="0"/>
    <x v="0"/>
    <x v="2"/>
  </r>
  <r>
    <x v="3"/>
    <s v="CAJACOPI B/QUILLA"/>
    <x v="8"/>
    <x v="11"/>
    <x v="11"/>
    <n v="2438318.2805100004"/>
    <n v="5521622.6960800001"/>
    <n v="775155.16587000003"/>
    <x v="1"/>
    <x v="1"/>
    <x v="1"/>
  </r>
  <r>
    <x v="3"/>
    <s v="CAJACOPI B/QUILLA"/>
    <x v="8"/>
    <x v="12"/>
    <x v="12"/>
    <n v="663221.10100000002"/>
    <n v="1428412"/>
    <n v="1340205.3744999999"/>
    <x v="1"/>
    <x v="1"/>
    <x v="1"/>
  </r>
  <r>
    <x v="3"/>
    <s v="CAJACOPI B/QUILLA"/>
    <x v="11"/>
    <x v="13"/>
    <x v="13"/>
    <n v="239403.81099999999"/>
    <n v="378805"/>
    <n v="240658.55900000001"/>
    <x v="0"/>
    <x v="0"/>
    <x v="3"/>
  </r>
  <r>
    <x v="3"/>
    <s v="CAJACOPI B/QUILLA"/>
    <x v="12"/>
    <x v="14"/>
    <x v="14"/>
    <n v="131503.386"/>
    <n v="147318"/>
    <n v="145803.10149999999"/>
    <x v="0"/>
    <x v="0"/>
    <x v="3"/>
  </r>
  <r>
    <x v="3"/>
    <s v="CAJACOPI B/QUILLA"/>
    <x v="13"/>
    <x v="15"/>
    <x v="15"/>
    <n v="292313.90399999998"/>
    <n v="902289"/>
    <n v="953743.71400000004"/>
    <x v="0"/>
    <x v="0"/>
    <x v="3"/>
  </r>
  <r>
    <x v="3"/>
    <s v="CAJACOPI B/QUILLA"/>
    <x v="14"/>
    <x v="16"/>
    <x v="16"/>
    <n v="0"/>
    <n v="0"/>
    <n v="0"/>
    <x v="0"/>
    <x v="0"/>
    <x v="3"/>
  </r>
  <r>
    <x v="3"/>
    <s v="CAJACOPI B/QUILLA"/>
    <x v="15"/>
    <x v="17"/>
    <x v="17"/>
    <n v="35039256.540480003"/>
    <n v="56252942.530749999"/>
    <n v="30922983.08475"/>
    <x v="0"/>
    <x v="0"/>
    <x v="3"/>
  </r>
  <r>
    <x v="3"/>
    <s v="CAJACOPI B/QUILLA"/>
    <x v="16"/>
    <x v="18"/>
    <x v="18"/>
    <n v="253399.541"/>
    <n v="266612.22200000001"/>
    <n v="311523.685"/>
    <x v="0"/>
    <x v="0"/>
    <x v="3"/>
  </r>
  <r>
    <x v="3"/>
    <s v="CAJACOPI B/QUILLA"/>
    <x v="17"/>
    <x v="19"/>
    <x v="19"/>
    <n v="0"/>
    <n v="0"/>
    <n v="0"/>
    <x v="0"/>
    <x v="0"/>
    <x v="3"/>
  </r>
  <r>
    <x v="3"/>
    <s v="CAJACOPI B/QUILLA"/>
    <x v="18"/>
    <x v="20"/>
    <x v="20"/>
    <n v="0"/>
    <n v="0"/>
    <n v="0"/>
    <x v="0"/>
    <x v="0"/>
    <x v="3"/>
  </r>
  <r>
    <x v="3"/>
    <s v="CAJACOPI B/QUILLA"/>
    <x v="19"/>
    <x v="21"/>
    <x v="21"/>
    <n v="1262962.7963399999"/>
    <n v="52396.4"/>
    <n v="2771349.4575200002"/>
    <x v="0"/>
    <x v="0"/>
    <x v="3"/>
  </r>
  <r>
    <x v="3"/>
    <s v="CAJACOPI B/QUILLA"/>
    <x v="20"/>
    <x v="22"/>
    <x v="22"/>
    <n v="0"/>
    <n v="0"/>
    <n v="0"/>
    <x v="0"/>
    <x v="0"/>
    <x v="3"/>
  </r>
  <r>
    <x v="3"/>
    <s v="CAJACOPI B/QUILLA"/>
    <x v="21"/>
    <x v="23"/>
    <x v="23"/>
    <n v="0"/>
    <n v="1808333.9093599999"/>
    <n v="0"/>
    <x v="0"/>
    <x v="0"/>
    <x v="3"/>
  </r>
  <r>
    <x v="3"/>
    <s v="CAJACOPI B/QUILLA"/>
    <x v="22"/>
    <x v="24"/>
    <x v="24"/>
    <n v="231737"/>
    <n v="197315.4172"/>
    <n v="270792"/>
    <x v="0"/>
    <x v="0"/>
    <x v="3"/>
  </r>
  <r>
    <x v="3"/>
    <s v="CAJACOPI B/QUILLA"/>
    <x v="23"/>
    <x v="25"/>
    <x v="25"/>
    <n v="55516"/>
    <n v="58285.944000000003"/>
    <n v="21981"/>
    <x v="0"/>
    <x v="0"/>
    <x v="3"/>
  </r>
  <r>
    <x v="3"/>
    <s v="CAJACOPI B/QUILLA"/>
    <x v="24"/>
    <x v="26"/>
    <x v="26"/>
    <n v="9659"/>
    <n v="4200"/>
    <n v="9727"/>
    <x v="0"/>
    <x v="0"/>
    <x v="3"/>
  </r>
  <r>
    <x v="3"/>
    <s v="CAJACOPI B/QUILLA"/>
    <x v="25"/>
    <x v="27"/>
    <x v="27"/>
    <n v="333030.54226000002"/>
    <n v="153054.14572"/>
    <n v="212981.42967000001"/>
    <x v="0"/>
    <x v="0"/>
    <x v="3"/>
  </r>
  <r>
    <x v="3"/>
    <s v="CAJACOPI B/QUILLA"/>
    <x v="26"/>
    <x v="28"/>
    <x v="28"/>
    <n v="7973716"/>
    <n v="7253812.7722500004"/>
    <n v="8530584.6552599985"/>
    <x v="0"/>
    <x v="0"/>
    <x v="3"/>
  </r>
  <r>
    <x v="3"/>
    <s v="CAJACOPI B/QUILLA"/>
    <x v="8"/>
    <x v="29"/>
    <x v="29"/>
    <n v="45822498.52108001"/>
    <n v="67475365.341279998"/>
    <n v="44392127.686699994"/>
    <x v="1"/>
    <x v="1"/>
    <x v="1"/>
  </r>
  <r>
    <x v="3"/>
    <s v="CAJACOPI B/QUILLA"/>
    <x v="27"/>
    <x v="30"/>
    <x v="30"/>
    <n v="0"/>
    <n v="0"/>
    <n v="0"/>
    <x v="0"/>
    <x v="0"/>
    <x v="4"/>
  </r>
  <r>
    <x v="3"/>
    <s v="CAJACOPI B/QUILLA"/>
    <x v="28"/>
    <x v="31"/>
    <x v="31"/>
    <n v="26552"/>
    <n v="28385.705000000002"/>
    <n v="10772.626"/>
    <x v="0"/>
    <x v="0"/>
    <x v="4"/>
  </r>
  <r>
    <x v="3"/>
    <s v="CAJACOPI B/QUILLA"/>
    <x v="29"/>
    <x v="32"/>
    <x v="32"/>
    <n v="0"/>
    <n v="0"/>
    <n v="0"/>
    <x v="0"/>
    <x v="0"/>
    <x v="4"/>
  </r>
  <r>
    <x v="3"/>
    <s v="CAJACOPI B/QUILLA"/>
    <x v="30"/>
    <x v="33"/>
    <x v="33"/>
    <n v="11753"/>
    <n v="10159.856"/>
    <n v="14086.25914"/>
    <x v="0"/>
    <x v="0"/>
    <x v="4"/>
  </r>
  <r>
    <x v="3"/>
    <s v="CAJACOPI B/QUILLA"/>
    <x v="31"/>
    <x v="34"/>
    <x v="34"/>
    <n v="0"/>
    <n v="0"/>
    <n v="0"/>
    <x v="0"/>
    <x v="0"/>
    <x v="4"/>
  </r>
  <r>
    <x v="3"/>
    <s v="CAJACOPI B/QUILLA"/>
    <x v="32"/>
    <x v="35"/>
    <x v="35"/>
    <n v="0"/>
    <n v="0"/>
    <n v="0"/>
    <x v="0"/>
    <x v="0"/>
    <x v="4"/>
  </r>
  <r>
    <x v="3"/>
    <s v="CAJACOPI B/QUILLA"/>
    <x v="33"/>
    <x v="36"/>
    <x v="36"/>
    <n v="0"/>
    <n v="0"/>
    <n v="0"/>
    <x v="0"/>
    <x v="0"/>
    <x v="4"/>
  </r>
  <r>
    <x v="3"/>
    <s v="CAJACOPI B/QUILLA"/>
    <x v="34"/>
    <x v="37"/>
    <x v="37"/>
    <n v="32"/>
    <n v="44"/>
    <n v="0"/>
    <x v="0"/>
    <x v="0"/>
    <x v="4"/>
  </r>
  <r>
    <x v="3"/>
    <s v="CAJACOPI B/QUILLA"/>
    <x v="35"/>
    <x v="38"/>
    <x v="38"/>
    <n v="0"/>
    <n v="0"/>
    <n v="0"/>
    <x v="0"/>
    <x v="0"/>
    <x v="4"/>
  </r>
  <r>
    <x v="3"/>
    <s v="CAJACOPI B/QUILLA"/>
    <x v="36"/>
    <x v="39"/>
    <x v="39"/>
    <n v="0"/>
    <n v="0"/>
    <n v="0"/>
    <x v="0"/>
    <x v="0"/>
    <x v="4"/>
  </r>
  <r>
    <x v="3"/>
    <s v="CAJACOPI B/QUILLA"/>
    <x v="37"/>
    <x v="40"/>
    <x v="40"/>
    <n v="0"/>
    <n v="0"/>
    <n v="0"/>
    <x v="0"/>
    <x v="0"/>
    <x v="4"/>
  </r>
  <r>
    <x v="3"/>
    <s v="CAJACOPI B/QUILLA"/>
    <x v="38"/>
    <x v="41"/>
    <x v="41"/>
    <n v="0"/>
    <n v="0"/>
    <n v="0"/>
    <x v="0"/>
    <x v="0"/>
    <x v="4"/>
  </r>
  <r>
    <x v="3"/>
    <s v="CAJACOPI B/QUILLA"/>
    <x v="39"/>
    <x v="42"/>
    <x v="42"/>
    <n v="0"/>
    <n v="0"/>
    <n v="41986.04"/>
    <x v="0"/>
    <x v="0"/>
    <x v="4"/>
  </r>
  <r>
    <x v="3"/>
    <s v="CAJACOPI B/QUILLA"/>
    <x v="8"/>
    <x v="43"/>
    <x v="43"/>
    <n v="38337"/>
    <n v="38589.561000000002"/>
    <n v="66844.925140000007"/>
    <x v="1"/>
    <x v="1"/>
    <x v="1"/>
  </r>
  <r>
    <x v="3"/>
    <s v="CAJACOPI B/QUILLA"/>
    <x v="40"/>
    <x v="44"/>
    <x v="44"/>
    <n v="0"/>
    <n v="0"/>
    <n v="200"/>
    <x v="0"/>
    <x v="0"/>
    <x v="5"/>
  </r>
  <r>
    <x v="3"/>
    <s v="CAJACOPI B/QUILLA"/>
    <x v="41"/>
    <x v="45"/>
    <x v="45"/>
    <n v="192153.08499999999"/>
    <n v="230837.97899999999"/>
    <n v="284632.30077999999"/>
    <x v="0"/>
    <x v="0"/>
    <x v="5"/>
  </r>
  <r>
    <x v="3"/>
    <s v="CAJACOPI B/QUILLA"/>
    <x v="42"/>
    <x v="46"/>
    <x v="46"/>
    <n v="28020.913"/>
    <n v="26066.82764"/>
    <n v="34707.167999999998"/>
    <x v="0"/>
    <x v="0"/>
    <x v="5"/>
  </r>
  <r>
    <x v="3"/>
    <s v="CAJACOPI B/QUILLA"/>
    <x v="43"/>
    <x v="47"/>
    <x v="47"/>
    <n v="0"/>
    <n v="0"/>
    <n v="0"/>
    <x v="0"/>
    <x v="0"/>
    <x v="5"/>
  </r>
  <r>
    <x v="3"/>
    <s v="CAJACOPI B/QUILLA"/>
    <x v="44"/>
    <x v="48"/>
    <x v="48"/>
    <n v="141633.15656"/>
    <n v="155563.49011000001"/>
    <n v="113059.84507"/>
    <x v="0"/>
    <x v="0"/>
    <x v="5"/>
  </r>
  <r>
    <x v="3"/>
    <s v="CAJACOPI B/QUILLA"/>
    <x v="45"/>
    <x v="49"/>
    <x v="49"/>
    <n v="0"/>
    <n v="0"/>
    <n v="0"/>
    <x v="0"/>
    <x v="0"/>
    <x v="5"/>
  </r>
  <r>
    <x v="3"/>
    <s v="CAJACOPI B/QUILLA"/>
    <x v="46"/>
    <x v="50"/>
    <x v="50"/>
    <n v="0"/>
    <n v="0"/>
    <n v="0"/>
    <x v="0"/>
    <x v="0"/>
    <x v="5"/>
  </r>
  <r>
    <x v="3"/>
    <s v="CAJACOPI B/QUILLA"/>
    <x v="47"/>
    <x v="51"/>
    <x v="51"/>
    <n v="0"/>
    <n v="0"/>
    <n v="0"/>
    <x v="0"/>
    <x v="0"/>
    <x v="5"/>
  </r>
  <r>
    <x v="3"/>
    <s v="CAJACOPI B/QUILLA"/>
    <x v="48"/>
    <x v="52"/>
    <x v="52"/>
    <n v="0"/>
    <n v="0"/>
    <n v="0"/>
    <x v="0"/>
    <x v="0"/>
    <x v="5"/>
  </r>
  <r>
    <x v="3"/>
    <s v="CAJACOPI B/QUILLA"/>
    <x v="8"/>
    <x v="53"/>
    <x v="53"/>
    <n v="361807.15456"/>
    <n v="412468.29674999998"/>
    <n v="432599.31384999998"/>
    <x v="1"/>
    <x v="1"/>
    <x v="1"/>
  </r>
  <r>
    <x v="3"/>
    <s v="CAJACOPI B/QUILLA"/>
    <x v="49"/>
    <x v="54"/>
    <x v="54"/>
    <n v="467988.04800000001"/>
    <n v="0"/>
    <n v="70416.077000000005"/>
    <x v="0"/>
    <x v="0"/>
    <x v="6"/>
  </r>
  <r>
    <x v="3"/>
    <s v="CAJACOPI B/QUILLA"/>
    <x v="50"/>
    <x v="55"/>
    <x v="55"/>
    <n v="269961.71651"/>
    <n v="0"/>
    <n v="53408.77951"/>
    <x v="0"/>
    <x v="0"/>
    <x v="6"/>
  </r>
  <r>
    <x v="3"/>
    <s v="CAJACOPI B/QUILLA"/>
    <x v="51"/>
    <x v="56"/>
    <x v="56"/>
    <n v="0"/>
    <n v="0"/>
    <n v="0"/>
    <x v="0"/>
    <x v="0"/>
    <x v="6"/>
  </r>
  <r>
    <x v="3"/>
    <s v="CAJACOPI B/QUILLA"/>
    <x v="52"/>
    <x v="57"/>
    <x v="57"/>
    <n v="0"/>
    <n v="0"/>
    <n v="0"/>
    <x v="0"/>
    <x v="0"/>
    <x v="6"/>
  </r>
  <r>
    <x v="3"/>
    <s v="CAJACOPI B/QUILLA"/>
    <x v="53"/>
    <x v="58"/>
    <x v="58"/>
    <n v="0"/>
    <n v="0"/>
    <n v="0"/>
    <x v="0"/>
    <x v="0"/>
    <x v="6"/>
  </r>
  <r>
    <x v="3"/>
    <s v="CAJACOPI B/QUILLA"/>
    <x v="54"/>
    <x v="59"/>
    <x v="59"/>
    <n v="0"/>
    <n v="0"/>
    <n v="0"/>
    <x v="0"/>
    <x v="0"/>
    <x v="6"/>
  </r>
  <r>
    <x v="3"/>
    <s v="CAJACOPI B/QUILLA"/>
    <x v="55"/>
    <x v="60"/>
    <x v="60"/>
    <n v="150000"/>
    <n v="0"/>
    <n v="48831.671000000002"/>
    <x v="0"/>
    <x v="0"/>
    <x v="6"/>
  </r>
  <r>
    <x v="3"/>
    <s v="CAJACOPI B/QUILLA"/>
    <x v="56"/>
    <x v="61"/>
    <x v="61"/>
    <n v="9603156"/>
    <n v="17189924.2612"/>
    <n v="10519154.76093"/>
    <x v="0"/>
    <x v="0"/>
    <x v="6"/>
  </r>
  <r>
    <x v="3"/>
    <s v="CAJACOPI B/QUILLA"/>
    <x v="8"/>
    <x v="62"/>
    <x v="62"/>
    <n v="10491105.76451"/>
    <n v="17189924.2612"/>
    <n v="10691811.28844"/>
    <x v="1"/>
    <x v="1"/>
    <x v="1"/>
  </r>
  <r>
    <x v="3"/>
    <s v="CAJACOPI B/QUILLA"/>
    <x v="57"/>
    <x v="63"/>
    <x v="63"/>
    <n v="1306767.5813900002"/>
    <n v="715842.61835"/>
    <n v="1277442.94193"/>
    <x v="0"/>
    <x v="0"/>
    <x v="7"/>
  </r>
  <r>
    <x v="3"/>
    <s v="CAJACOPI B/QUILLA"/>
    <x v="8"/>
    <x v="64"/>
    <x v="64"/>
    <n v="1306767.5813900002"/>
    <n v="715842.61835"/>
    <n v="1277442.94193"/>
    <x v="1"/>
    <x v="1"/>
    <x v="1"/>
  </r>
  <r>
    <x v="3"/>
    <s v="CAJACOPI B/QUILLA"/>
    <x v="58"/>
    <x v="65"/>
    <x v="65"/>
    <n v="0"/>
    <n v="0"/>
    <n v="0"/>
    <x v="0"/>
    <x v="0"/>
    <x v="8"/>
  </r>
  <r>
    <x v="3"/>
    <s v="CAJACOPI B/QUILLA"/>
    <x v="59"/>
    <x v="66"/>
    <x v="66"/>
    <n v="436872.36300000001"/>
    <n v="750423.32254999992"/>
    <n v="576470.16700999998"/>
    <x v="0"/>
    <x v="0"/>
    <x v="8"/>
  </r>
  <r>
    <x v="3"/>
    <s v="CAJACOPI B/QUILLA"/>
    <x v="60"/>
    <x v="67"/>
    <x v="67"/>
    <n v="1989.002"/>
    <n v="475"/>
    <n v="5545.2619999999997"/>
    <x v="0"/>
    <x v="0"/>
    <x v="8"/>
  </r>
  <r>
    <x v="3"/>
    <s v="CAJACOPI B/QUILLA"/>
    <x v="61"/>
    <x v="68"/>
    <x v="68"/>
    <n v="0"/>
    <n v="0"/>
    <n v="0"/>
    <x v="0"/>
    <x v="0"/>
    <x v="8"/>
  </r>
  <r>
    <x v="3"/>
    <s v="CAJACOPI B/QUILLA"/>
    <x v="62"/>
    <x v="69"/>
    <x v="69"/>
    <n v="0"/>
    <n v="0"/>
    <n v="0"/>
    <x v="0"/>
    <x v="0"/>
    <x v="8"/>
  </r>
  <r>
    <x v="3"/>
    <s v="CAJACOPI B/QUILLA"/>
    <x v="63"/>
    <x v="70"/>
    <x v="70"/>
    <n v="0"/>
    <n v="0"/>
    <n v="0"/>
    <x v="0"/>
    <x v="0"/>
    <x v="8"/>
  </r>
  <r>
    <x v="3"/>
    <s v="CAJACOPI B/QUILLA"/>
    <x v="64"/>
    <x v="71"/>
    <x v="71"/>
    <n v="907695.25699999998"/>
    <n v="5406.3"/>
    <n v="1200009.1610000001"/>
    <x v="0"/>
    <x v="0"/>
    <x v="8"/>
  </r>
  <r>
    <x v="3"/>
    <s v="CAJACOPI B/QUILLA"/>
    <x v="65"/>
    <x v="72"/>
    <x v="72"/>
    <n v="0"/>
    <n v="0"/>
    <n v="0"/>
    <x v="0"/>
    <x v="0"/>
    <x v="8"/>
  </r>
  <r>
    <x v="3"/>
    <s v="CAJACOPI B/QUILLA"/>
    <x v="66"/>
    <x v="73"/>
    <x v="73"/>
    <n v="-2080.51001"/>
    <n v="-12"/>
    <n v="-45.317639999999997"/>
    <x v="0"/>
    <x v="0"/>
    <x v="8"/>
  </r>
  <r>
    <x v="3"/>
    <s v="CAJACOPI B/QUILLA"/>
    <x v="67"/>
    <x v="74"/>
    <x v="74"/>
    <n v="0"/>
    <n v="0"/>
    <n v="0"/>
    <x v="0"/>
    <x v="0"/>
    <x v="8"/>
  </r>
  <r>
    <x v="3"/>
    <s v="CAJACOPI B/QUILLA"/>
    <x v="68"/>
    <x v="75"/>
    <x v="75"/>
    <n v="0"/>
    <n v="0"/>
    <n v="0"/>
    <x v="0"/>
    <x v="0"/>
    <x v="8"/>
  </r>
  <r>
    <x v="3"/>
    <s v="CAJACOPI B/QUILLA"/>
    <x v="69"/>
    <x v="76"/>
    <x v="76"/>
    <n v="400037.74732999998"/>
    <n v="282056.72366000002"/>
    <n v="70138.90367"/>
    <x v="0"/>
    <x v="0"/>
    <x v="8"/>
  </r>
  <r>
    <x v="3"/>
    <s v="CAJACOPI B/QUILLA"/>
    <x v="70"/>
    <x v="77"/>
    <x v="77"/>
    <n v="1179575.86268"/>
    <n v="711159.30049000005"/>
    <n v="1600269.06794"/>
    <x v="0"/>
    <x v="0"/>
    <x v="8"/>
  </r>
  <r>
    <x v="3"/>
    <s v="CAJACOPI B/QUILLA"/>
    <x v="71"/>
    <x v="78"/>
    <x v="78"/>
    <n v="206000.17512999999"/>
    <n v="0"/>
    <n v="245539.12357"/>
    <x v="0"/>
    <x v="0"/>
    <x v="8"/>
  </r>
  <r>
    <x v="3"/>
    <s v="CAJACOPI B/QUILLA"/>
    <x v="72"/>
    <x v="79"/>
    <x v="79"/>
    <n v="2541735.0834899996"/>
    <n v="2170503.8394899997"/>
    <n v="2837366.0634899996"/>
    <x v="0"/>
    <x v="0"/>
    <x v="8"/>
  </r>
  <r>
    <x v="3"/>
    <s v="CAJACOPI B/QUILLA"/>
    <x v="73"/>
    <x v="80"/>
    <x v="80"/>
    <n v="0"/>
    <n v="468764.79499999998"/>
    <n v="0"/>
    <x v="0"/>
    <x v="0"/>
    <x v="8"/>
  </r>
  <r>
    <x v="3"/>
    <s v="CAJACOPI B/QUILLA"/>
    <x v="74"/>
    <x v="81"/>
    <x v="81"/>
    <n v="0"/>
    <n v="0"/>
    <n v="0"/>
    <x v="0"/>
    <x v="0"/>
    <x v="8"/>
  </r>
  <r>
    <x v="3"/>
    <s v="CAJACOPI B/QUILLA"/>
    <x v="75"/>
    <x v="82"/>
    <x v="82"/>
    <n v="0"/>
    <n v="0"/>
    <n v="0"/>
    <x v="0"/>
    <x v="0"/>
    <x v="8"/>
  </r>
  <r>
    <x v="3"/>
    <s v="CAJACOPI B/QUILLA"/>
    <x v="76"/>
    <x v="83"/>
    <x v="83"/>
    <n v="296074.45"/>
    <n v="267498.22499999998"/>
    <n v="2652.75"/>
    <x v="0"/>
    <x v="0"/>
    <x v="8"/>
  </r>
  <r>
    <x v="3"/>
    <s v="CAJACOPI B/QUILLA"/>
    <x v="77"/>
    <x v="84"/>
    <x v="84"/>
    <n v="153027.24661"/>
    <n v="17698924.543560002"/>
    <n v="0"/>
    <x v="0"/>
    <x v="0"/>
    <x v="8"/>
  </r>
  <r>
    <x v="3"/>
    <s v="CAJACOPI B/QUILLA"/>
    <x v="8"/>
    <x v="85"/>
    <x v="85"/>
    <n v="6120926.6772299996"/>
    <n v="22355200.04975"/>
    <n v="6537945.1810399992"/>
    <x v="1"/>
    <x v="1"/>
    <x v="1"/>
  </r>
  <r>
    <x v="3"/>
    <s v="CAJACOPI B/QUILLA"/>
    <x v="78"/>
    <x v="86"/>
    <x v="86"/>
    <n v="0"/>
    <n v="0"/>
    <n v="0"/>
    <x v="0"/>
    <x v="0"/>
    <x v="9"/>
  </r>
  <r>
    <x v="3"/>
    <s v="CAJACOPI B/QUILLA"/>
    <x v="8"/>
    <x v="87"/>
    <x v="87"/>
    <n v="0"/>
    <n v="0"/>
    <n v="0"/>
    <x v="1"/>
    <x v="1"/>
    <x v="1"/>
  </r>
  <r>
    <x v="3"/>
    <s v="CAJACOPI B/QUILLA"/>
    <x v="8"/>
    <x v="88"/>
    <x v="88"/>
    <n v="66592765.242280006"/>
    <n v="114002834.38943999"/>
    <n v="65783265.502969995"/>
    <x v="1"/>
    <x v="1"/>
    <x v="1"/>
  </r>
  <r>
    <x v="3"/>
    <s v="CAJACOPI B/QUILLA"/>
    <x v="8"/>
    <x v="88"/>
    <x v="89"/>
    <m/>
    <m/>
    <m/>
    <x v="1"/>
    <x v="1"/>
    <x v="1"/>
  </r>
  <r>
    <x v="3"/>
    <s v="CAJACOPI B/QUILLA"/>
    <x v="79"/>
    <x v="0"/>
    <x v="90"/>
    <n v="0"/>
    <n v="0"/>
    <n v="0"/>
    <x v="0"/>
    <x v="2"/>
    <x v="10"/>
  </r>
  <r>
    <x v="3"/>
    <s v="CAJACOPI B/QUILLA"/>
    <x v="80"/>
    <x v="1"/>
    <x v="91"/>
    <n v="0"/>
    <n v="0"/>
    <n v="0"/>
    <x v="0"/>
    <x v="2"/>
    <x v="10"/>
  </r>
  <r>
    <x v="3"/>
    <s v="CAJACOPI B/QUILLA"/>
    <x v="81"/>
    <x v="2"/>
    <x v="92"/>
    <n v="0"/>
    <n v="0"/>
    <n v="0"/>
    <x v="0"/>
    <x v="2"/>
    <x v="10"/>
  </r>
  <r>
    <x v="3"/>
    <s v="CAJACOPI B/QUILLA"/>
    <x v="82"/>
    <x v="3"/>
    <x v="93"/>
    <n v="20000"/>
    <n v="40000"/>
    <n v="0"/>
    <x v="0"/>
    <x v="2"/>
    <x v="10"/>
  </r>
  <r>
    <x v="3"/>
    <s v="CAJACOPI B/QUILLA"/>
    <x v="83"/>
    <x v="4"/>
    <x v="94"/>
    <n v="0"/>
    <n v="0"/>
    <n v="0"/>
    <x v="0"/>
    <x v="2"/>
    <x v="10"/>
  </r>
  <r>
    <x v="3"/>
    <s v="CAJACOPI B/QUILLA"/>
    <x v="8"/>
    <x v="8"/>
    <x v="95"/>
    <n v="20000"/>
    <n v="40000"/>
    <n v="0"/>
    <x v="1"/>
    <x v="1"/>
    <x v="1"/>
  </r>
  <r>
    <x v="3"/>
    <s v="CAJACOPI B/QUILLA"/>
    <x v="84"/>
    <x v="21"/>
    <x v="21"/>
    <n v="0"/>
    <n v="0"/>
    <n v="0"/>
    <x v="0"/>
    <x v="2"/>
    <x v="11"/>
  </r>
  <r>
    <x v="3"/>
    <s v="CAJACOPI B/QUILLA"/>
    <x v="85"/>
    <x v="28"/>
    <x v="96"/>
    <n v="0"/>
    <n v="0"/>
    <n v="0"/>
    <x v="0"/>
    <x v="2"/>
    <x v="11"/>
  </r>
  <r>
    <x v="3"/>
    <s v="CAJACOPI B/QUILLA"/>
    <x v="8"/>
    <x v="29"/>
    <x v="29"/>
    <n v="0"/>
    <n v="0"/>
    <n v="0"/>
    <x v="1"/>
    <x v="1"/>
    <x v="1"/>
  </r>
  <r>
    <x v="3"/>
    <s v="CAJACOPI B/QUILLA"/>
    <x v="86"/>
    <x v="49"/>
    <x v="49"/>
    <n v="0"/>
    <n v="0"/>
    <n v="0"/>
    <x v="0"/>
    <x v="2"/>
    <x v="12"/>
  </r>
  <r>
    <x v="3"/>
    <s v="CAJACOPI B/QUILLA"/>
    <x v="87"/>
    <x v="50"/>
    <x v="50"/>
    <n v="0"/>
    <n v="0"/>
    <n v="0"/>
    <x v="0"/>
    <x v="2"/>
    <x v="12"/>
  </r>
  <r>
    <x v="3"/>
    <s v="CAJACOPI B/QUILLA"/>
    <x v="8"/>
    <x v="53"/>
    <x v="53"/>
    <n v="0"/>
    <n v="0"/>
    <n v="0"/>
    <x v="1"/>
    <x v="1"/>
    <x v="1"/>
  </r>
  <r>
    <x v="3"/>
    <s v="CAJACOPI B/QUILLA"/>
    <x v="88"/>
    <x v="54"/>
    <x v="54"/>
    <n v="0"/>
    <n v="0"/>
    <n v="0"/>
    <x v="0"/>
    <x v="2"/>
    <x v="13"/>
  </r>
  <r>
    <x v="3"/>
    <s v="CAJACOPI B/QUILLA"/>
    <x v="89"/>
    <x v="55"/>
    <x v="55"/>
    <n v="0"/>
    <n v="0"/>
    <n v="0"/>
    <x v="0"/>
    <x v="2"/>
    <x v="13"/>
  </r>
  <r>
    <x v="3"/>
    <s v="CAJACOPI B/QUILLA"/>
    <x v="90"/>
    <x v="57"/>
    <x v="97"/>
    <n v="0"/>
    <n v="0"/>
    <n v="0"/>
    <x v="0"/>
    <x v="2"/>
    <x v="13"/>
  </r>
  <r>
    <x v="3"/>
    <s v="CAJACOPI B/QUILLA"/>
    <x v="91"/>
    <x v="60"/>
    <x v="60"/>
    <n v="582310"/>
    <n v="600000"/>
    <n v="293061.88699999999"/>
    <x v="0"/>
    <x v="2"/>
    <x v="13"/>
  </r>
  <r>
    <x v="3"/>
    <s v="CAJACOPI B/QUILLA"/>
    <x v="8"/>
    <x v="62"/>
    <x v="62"/>
    <n v="582310"/>
    <n v="600000"/>
    <n v="293061.88699999999"/>
    <x v="1"/>
    <x v="1"/>
    <x v="1"/>
  </r>
  <r>
    <x v="3"/>
    <s v="CAJACOPI B/QUILLA"/>
    <x v="92"/>
    <x v="71"/>
    <x v="71"/>
    <n v="0"/>
    <n v="0"/>
    <n v="0"/>
    <x v="0"/>
    <x v="2"/>
    <x v="14"/>
  </r>
  <r>
    <x v="3"/>
    <s v="CAJACOPI B/QUILLA"/>
    <x v="93"/>
    <x v="72"/>
    <x v="72"/>
    <n v="0"/>
    <n v="0"/>
    <n v="0"/>
    <x v="0"/>
    <x v="2"/>
    <x v="14"/>
  </r>
  <r>
    <x v="3"/>
    <s v="CAJACOPI B/QUILLA"/>
    <x v="94"/>
    <x v="73"/>
    <x v="73"/>
    <n v="0"/>
    <n v="0"/>
    <n v="0"/>
    <x v="0"/>
    <x v="2"/>
    <x v="14"/>
  </r>
  <r>
    <x v="3"/>
    <s v="CAJACOPI B/QUILLA"/>
    <x v="95"/>
    <x v="74"/>
    <x v="74"/>
    <n v="0"/>
    <n v="0"/>
    <n v="0"/>
    <x v="0"/>
    <x v="2"/>
    <x v="14"/>
  </r>
  <r>
    <x v="3"/>
    <s v="CAJACOPI B/QUILLA"/>
    <x v="96"/>
    <x v="75"/>
    <x v="75"/>
    <n v="0"/>
    <n v="0"/>
    <n v="0"/>
    <x v="0"/>
    <x v="2"/>
    <x v="14"/>
  </r>
  <r>
    <x v="3"/>
    <s v="CAJACOPI B/QUILLA"/>
    <x v="97"/>
    <x v="76"/>
    <x v="76"/>
    <n v="0"/>
    <n v="0"/>
    <n v="0"/>
    <x v="0"/>
    <x v="2"/>
    <x v="14"/>
  </r>
  <r>
    <x v="3"/>
    <s v="CAJACOPI B/QUILLA"/>
    <x v="98"/>
    <x v="77"/>
    <x v="77"/>
    <n v="0"/>
    <n v="0"/>
    <n v="0"/>
    <x v="0"/>
    <x v="2"/>
    <x v="14"/>
  </r>
  <r>
    <x v="3"/>
    <s v="CAJACOPI B/QUILLA"/>
    <x v="99"/>
    <x v="78"/>
    <x v="78"/>
    <n v="0"/>
    <n v="12103.708259999999"/>
    <n v="0"/>
    <x v="0"/>
    <x v="2"/>
    <x v="14"/>
  </r>
  <r>
    <x v="3"/>
    <s v="CAJACOPI B/QUILLA"/>
    <x v="100"/>
    <x v="89"/>
    <x v="98"/>
    <n v="1584401.7813900001"/>
    <n v="0"/>
    <n v="3284876.8553299997"/>
    <x v="0"/>
    <x v="2"/>
    <x v="14"/>
  </r>
  <r>
    <x v="3"/>
    <s v="CAJACOPI B/QUILLA"/>
    <x v="101"/>
    <x v="79"/>
    <x v="79"/>
    <n v="0"/>
    <n v="0"/>
    <n v="0"/>
    <x v="0"/>
    <x v="2"/>
    <x v="14"/>
  </r>
  <r>
    <x v="3"/>
    <s v="CAJACOPI B/QUILLA"/>
    <x v="102"/>
    <x v="80"/>
    <x v="80"/>
    <n v="0"/>
    <n v="0"/>
    <n v="0"/>
    <x v="0"/>
    <x v="2"/>
    <x v="14"/>
  </r>
  <r>
    <x v="3"/>
    <s v="CAJACOPI B/QUILLA"/>
    <x v="103"/>
    <x v="81"/>
    <x v="81"/>
    <n v="0"/>
    <n v="0"/>
    <n v="0"/>
    <x v="0"/>
    <x v="2"/>
    <x v="14"/>
  </r>
  <r>
    <x v="3"/>
    <s v="CAJACOPI B/QUILLA"/>
    <x v="104"/>
    <x v="82"/>
    <x v="82"/>
    <n v="0"/>
    <n v="0"/>
    <n v="0"/>
    <x v="0"/>
    <x v="2"/>
    <x v="14"/>
  </r>
  <r>
    <x v="3"/>
    <s v="CAJACOPI B/QUILLA"/>
    <x v="105"/>
    <x v="83"/>
    <x v="83"/>
    <n v="0"/>
    <n v="0"/>
    <n v="0"/>
    <x v="0"/>
    <x v="2"/>
    <x v="14"/>
  </r>
  <r>
    <x v="3"/>
    <s v="CAJACOPI B/QUILLA"/>
    <x v="8"/>
    <x v="85"/>
    <x v="99"/>
    <n v="1584401.7813900001"/>
    <n v="12103.708259999999"/>
    <n v="3284876.8553299997"/>
    <x v="1"/>
    <x v="1"/>
    <x v="1"/>
  </r>
  <r>
    <x v="3"/>
    <s v="CAJACOPI B/QUILLA"/>
    <x v="8"/>
    <x v="88"/>
    <x v="100"/>
    <m/>
    <m/>
    <m/>
    <x v="1"/>
    <x v="1"/>
    <x v="1"/>
  </r>
  <r>
    <x v="3"/>
    <s v="CAJACOPI B/QUILLA"/>
    <x v="106"/>
    <x v="90"/>
    <x v="101"/>
    <n v="0"/>
    <n v="0"/>
    <n v="0"/>
    <x v="0"/>
    <x v="2"/>
    <x v="15"/>
  </r>
  <r>
    <x v="3"/>
    <s v="CAJACOPI B/QUILLA"/>
    <x v="8"/>
    <x v="88"/>
    <x v="100"/>
    <m/>
    <m/>
    <m/>
    <x v="1"/>
    <x v="1"/>
    <x v="1"/>
  </r>
  <r>
    <x v="3"/>
    <s v="CAJACOPI B/QUILLA"/>
    <x v="8"/>
    <x v="88"/>
    <x v="102"/>
    <n v="2186711.7813900001"/>
    <n v="652103.70825999998"/>
    <n v="3577938.7423299998"/>
    <x v="1"/>
    <x v="1"/>
    <x v="1"/>
  </r>
  <r>
    <x v="3"/>
    <s v="CAJACOPI B/QUILLA"/>
    <x v="8"/>
    <x v="88"/>
    <x v="100"/>
    <m/>
    <m/>
    <m/>
    <x v="1"/>
    <x v="1"/>
    <x v="1"/>
  </r>
  <r>
    <x v="3"/>
    <s v="CAJACOPI B/QUILLA"/>
    <x v="107"/>
    <x v="91"/>
    <x v="103"/>
    <n v="68779477.023670003"/>
    <n v="114654938.09769998"/>
    <n v="69361204.245299995"/>
    <x v="0"/>
    <x v="3"/>
    <x v="16"/>
  </r>
  <r>
    <x v="4"/>
    <s v="COMBARRANQUILLA"/>
    <x v="0"/>
    <x v="0"/>
    <x v="0"/>
    <n v="1202701"/>
    <n v="1277997"/>
    <n v="1416182"/>
    <x v="0"/>
    <x v="0"/>
    <x v="0"/>
  </r>
  <r>
    <x v="4"/>
    <s v="COMBARRANQUILLA"/>
    <x v="1"/>
    <x v="1"/>
    <x v="1"/>
    <n v="0"/>
    <n v="0"/>
    <n v="0"/>
    <x v="0"/>
    <x v="0"/>
    <x v="0"/>
  </r>
  <r>
    <x v="4"/>
    <s v="COMBARRANQUILLA"/>
    <x v="2"/>
    <x v="2"/>
    <x v="2"/>
    <n v="0"/>
    <n v="0"/>
    <n v="0"/>
    <x v="0"/>
    <x v="0"/>
    <x v="0"/>
  </r>
  <r>
    <x v="4"/>
    <s v="COMBARRANQUILLA"/>
    <x v="3"/>
    <x v="3"/>
    <x v="3"/>
    <n v="426867"/>
    <n v="384000"/>
    <n v="440819"/>
    <x v="0"/>
    <x v="0"/>
    <x v="0"/>
  </r>
  <r>
    <x v="4"/>
    <s v="COMBARRANQUILLA"/>
    <x v="4"/>
    <x v="4"/>
    <x v="4"/>
    <n v="0"/>
    <n v="0"/>
    <n v="0"/>
    <x v="0"/>
    <x v="0"/>
    <x v="0"/>
  </r>
  <r>
    <x v="4"/>
    <s v="COMBARRANQUILLA"/>
    <x v="5"/>
    <x v="5"/>
    <x v="5"/>
    <n v="0"/>
    <n v="0"/>
    <n v="0"/>
    <x v="0"/>
    <x v="0"/>
    <x v="0"/>
  </r>
  <r>
    <x v="4"/>
    <s v="COMBARRANQUILLA"/>
    <x v="6"/>
    <x v="6"/>
    <x v="6"/>
    <n v="0"/>
    <n v="0"/>
    <n v="0"/>
    <x v="0"/>
    <x v="0"/>
    <x v="0"/>
  </r>
  <r>
    <x v="4"/>
    <s v="COMBARRANQUILLA"/>
    <x v="7"/>
    <x v="7"/>
    <x v="7"/>
    <n v="0"/>
    <n v="0"/>
    <n v="0"/>
    <x v="0"/>
    <x v="0"/>
    <x v="0"/>
  </r>
  <r>
    <x v="4"/>
    <s v="COMBARRANQUILLA"/>
    <x v="8"/>
    <x v="8"/>
    <x v="8"/>
    <n v="1629568"/>
    <n v="1661997"/>
    <n v="1857001"/>
    <x v="1"/>
    <x v="1"/>
    <x v="1"/>
  </r>
  <r>
    <x v="4"/>
    <s v="COMBARRANQUILLA"/>
    <x v="9"/>
    <x v="9"/>
    <x v="9"/>
    <n v="2955105"/>
    <n v="2210249.8930000002"/>
    <n v="2262263"/>
    <x v="0"/>
    <x v="0"/>
    <x v="2"/>
  </r>
  <r>
    <x v="4"/>
    <s v="COMBARRANQUILLA"/>
    <x v="10"/>
    <x v="10"/>
    <x v="10"/>
    <n v="0"/>
    <n v="0"/>
    <n v="0"/>
    <x v="0"/>
    <x v="0"/>
    <x v="2"/>
  </r>
  <r>
    <x v="4"/>
    <s v="COMBARRANQUILLA"/>
    <x v="8"/>
    <x v="11"/>
    <x v="11"/>
    <n v="2955105"/>
    <n v="2210249.8930000002"/>
    <n v="2262263"/>
    <x v="1"/>
    <x v="1"/>
    <x v="1"/>
  </r>
  <r>
    <x v="4"/>
    <s v="COMBARRANQUILLA"/>
    <x v="8"/>
    <x v="12"/>
    <x v="12"/>
    <n v="4560676"/>
    <n v="5104318"/>
    <n v="5379050"/>
    <x v="1"/>
    <x v="1"/>
    <x v="1"/>
  </r>
  <r>
    <x v="4"/>
    <s v="COMBARRANQUILLA"/>
    <x v="11"/>
    <x v="13"/>
    <x v="13"/>
    <n v="24763"/>
    <n v="15792"/>
    <n v="18299"/>
    <x v="0"/>
    <x v="0"/>
    <x v="3"/>
  </r>
  <r>
    <x v="4"/>
    <s v="COMBARRANQUILLA"/>
    <x v="12"/>
    <x v="14"/>
    <x v="14"/>
    <n v="3165581"/>
    <n v="2300595"/>
    <n v="3909616"/>
    <x v="0"/>
    <x v="0"/>
    <x v="3"/>
  </r>
  <r>
    <x v="4"/>
    <s v="COMBARRANQUILLA"/>
    <x v="13"/>
    <x v="15"/>
    <x v="15"/>
    <n v="1370332"/>
    <n v="2787931"/>
    <n v="1451135"/>
    <x v="0"/>
    <x v="0"/>
    <x v="3"/>
  </r>
  <r>
    <x v="4"/>
    <s v="COMBARRANQUILLA"/>
    <x v="14"/>
    <x v="16"/>
    <x v="16"/>
    <n v="0"/>
    <n v="0"/>
    <n v="0"/>
    <x v="0"/>
    <x v="0"/>
    <x v="3"/>
  </r>
  <r>
    <x v="4"/>
    <s v="COMBARRANQUILLA"/>
    <x v="15"/>
    <x v="17"/>
    <x v="17"/>
    <n v="0"/>
    <n v="0"/>
    <n v="0"/>
    <x v="0"/>
    <x v="0"/>
    <x v="3"/>
  </r>
  <r>
    <x v="4"/>
    <s v="COMBARRANQUILLA"/>
    <x v="16"/>
    <x v="18"/>
    <x v="18"/>
    <n v="519587"/>
    <n v="454729"/>
    <n v="585162"/>
    <x v="0"/>
    <x v="0"/>
    <x v="3"/>
  </r>
  <r>
    <x v="4"/>
    <s v="COMBARRANQUILLA"/>
    <x v="17"/>
    <x v="19"/>
    <x v="19"/>
    <n v="0"/>
    <n v="0"/>
    <n v="0"/>
    <x v="0"/>
    <x v="0"/>
    <x v="3"/>
  </r>
  <r>
    <x v="4"/>
    <s v="COMBARRANQUILLA"/>
    <x v="18"/>
    <x v="20"/>
    <x v="20"/>
    <n v="0"/>
    <n v="0"/>
    <n v="0"/>
    <x v="0"/>
    <x v="0"/>
    <x v="3"/>
  </r>
  <r>
    <x v="4"/>
    <s v="COMBARRANQUILLA"/>
    <x v="19"/>
    <x v="21"/>
    <x v="21"/>
    <n v="0"/>
    <n v="0"/>
    <n v="0"/>
    <x v="0"/>
    <x v="0"/>
    <x v="3"/>
  </r>
  <r>
    <x v="4"/>
    <s v="COMBARRANQUILLA"/>
    <x v="20"/>
    <x v="22"/>
    <x v="22"/>
    <n v="0"/>
    <n v="0"/>
    <n v="0"/>
    <x v="0"/>
    <x v="0"/>
    <x v="3"/>
  </r>
  <r>
    <x v="4"/>
    <s v="COMBARRANQUILLA"/>
    <x v="21"/>
    <x v="23"/>
    <x v="23"/>
    <n v="0"/>
    <n v="0"/>
    <n v="0"/>
    <x v="0"/>
    <x v="0"/>
    <x v="3"/>
  </r>
  <r>
    <x v="4"/>
    <s v="COMBARRANQUILLA"/>
    <x v="22"/>
    <x v="24"/>
    <x v="24"/>
    <n v="82383"/>
    <n v="61858"/>
    <n v="60388"/>
    <x v="0"/>
    <x v="0"/>
    <x v="3"/>
  </r>
  <r>
    <x v="4"/>
    <s v="COMBARRANQUILLA"/>
    <x v="23"/>
    <x v="25"/>
    <x v="25"/>
    <n v="80152"/>
    <n v="59014"/>
    <n v="19002"/>
    <x v="0"/>
    <x v="0"/>
    <x v="3"/>
  </r>
  <r>
    <x v="4"/>
    <s v="COMBARRANQUILLA"/>
    <x v="24"/>
    <x v="26"/>
    <x v="26"/>
    <n v="11758"/>
    <n v="8448"/>
    <n v="9882"/>
    <x v="0"/>
    <x v="0"/>
    <x v="3"/>
  </r>
  <r>
    <x v="4"/>
    <s v="COMBARRANQUILLA"/>
    <x v="25"/>
    <x v="27"/>
    <x v="27"/>
    <n v="39961"/>
    <n v="32045"/>
    <n v="80231"/>
    <x v="0"/>
    <x v="0"/>
    <x v="3"/>
  </r>
  <r>
    <x v="4"/>
    <s v="COMBARRANQUILLA"/>
    <x v="26"/>
    <x v="28"/>
    <x v="28"/>
    <n v="3486883"/>
    <n v="4104954"/>
    <n v="2767256"/>
    <x v="0"/>
    <x v="0"/>
    <x v="3"/>
  </r>
  <r>
    <x v="4"/>
    <s v="COMBARRANQUILLA"/>
    <x v="8"/>
    <x v="29"/>
    <x v="29"/>
    <n v="8781400"/>
    <n v="9825366"/>
    <n v="8900971"/>
    <x v="1"/>
    <x v="1"/>
    <x v="1"/>
  </r>
  <r>
    <x v="4"/>
    <s v="COMBARRANQUILLA"/>
    <x v="27"/>
    <x v="30"/>
    <x v="30"/>
    <n v="0"/>
    <n v="0"/>
    <n v="0"/>
    <x v="0"/>
    <x v="0"/>
    <x v="4"/>
  </r>
  <r>
    <x v="4"/>
    <s v="COMBARRANQUILLA"/>
    <x v="28"/>
    <x v="31"/>
    <x v="31"/>
    <n v="231967"/>
    <n v="213187"/>
    <n v="115852"/>
    <x v="0"/>
    <x v="0"/>
    <x v="4"/>
  </r>
  <r>
    <x v="4"/>
    <s v="COMBARRANQUILLA"/>
    <x v="29"/>
    <x v="32"/>
    <x v="32"/>
    <n v="0"/>
    <n v="0"/>
    <n v="0"/>
    <x v="0"/>
    <x v="0"/>
    <x v="4"/>
  </r>
  <r>
    <x v="4"/>
    <s v="COMBARRANQUILLA"/>
    <x v="30"/>
    <x v="33"/>
    <x v="33"/>
    <n v="24021"/>
    <n v="22807"/>
    <n v="23708"/>
    <x v="0"/>
    <x v="0"/>
    <x v="4"/>
  </r>
  <r>
    <x v="4"/>
    <s v="COMBARRANQUILLA"/>
    <x v="31"/>
    <x v="34"/>
    <x v="34"/>
    <n v="0"/>
    <n v="0"/>
    <n v="0"/>
    <x v="0"/>
    <x v="0"/>
    <x v="4"/>
  </r>
  <r>
    <x v="4"/>
    <s v="COMBARRANQUILLA"/>
    <x v="32"/>
    <x v="35"/>
    <x v="35"/>
    <n v="0"/>
    <n v="0"/>
    <n v="0"/>
    <x v="0"/>
    <x v="0"/>
    <x v="4"/>
  </r>
  <r>
    <x v="4"/>
    <s v="COMBARRANQUILLA"/>
    <x v="33"/>
    <x v="36"/>
    <x v="36"/>
    <n v="0"/>
    <n v="0"/>
    <n v="0"/>
    <x v="0"/>
    <x v="0"/>
    <x v="4"/>
  </r>
  <r>
    <x v="4"/>
    <s v="COMBARRANQUILLA"/>
    <x v="34"/>
    <x v="37"/>
    <x v="37"/>
    <n v="0"/>
    <n v="0"/>
    <n v="0"/>
    <x v="0"/>
    <x v="0"/>
    <x v="4"/>
  </r>
  <r>
    <x v="4"/>
    <s v="COMBARRANQUILLA"/>
    <x v="35"/>
    <x v="38"/>
    <x v="38"/>
    <n v="0"/>
    <n v="0"/>
    <n v="0"/>
    <x v="0"/>
    <x v="0"/>
    <x v="4"/>
  </r>
  <r>
    <x v="4"/>
    <s v="COMBARRANQUILLA"/>
    <x v="36"/>
    <x v="39"/>
    <x v="39"/>
    <n v="0"/>
    <n v="0"/>
    <n v="0"/>
    <x v="0"/>
    <x v="0"/>
    <x v="4"/>
  </r>
  <r>
    <x v="4"/>
    <s v="COMBARRANQUILLA"/>
    <x v="37"/>
    <x v="40"/>
    <x v="40"/>
    <n v="0"/>
    <n v="0"/>
    <n v="0"/>
    <x v="0"/>
    <x v="0"/>
    <x v="4"/>
  </r>
  <r>
    <x v="4"/>
    <s v="COMBARRANQUILLA"/>
    <x v="38"/>
    <x v="41"/>
    <x v="41"/>
    <n v="0"/>
    <n v="0"/>
    <n v="0"/>
    <x v="0"/>
    <x v="0"/>
    <x v="4"/>
  </r>
  <r>
    <x v="4"/>
    <s v="COMBARRANQUILLA"/>
    <x v="39"/>
    <x v="42"/>
    <x v="42"/>
    <n v="11218"/>
    <n v="2697"/>
    <n v="92997"/>
    <x v="0"/>
    <x v="0"/>
    <x v="4"/>
  </r>
  <r>
    <x v="4"/>
    <s v="COMBARRANQUILLA"/>
    <x v="8"/>
    <x v="43"/>
    <x v="43"/>
    <n v="267206"/>
    <n v="238691"/>
    <n v="232557"/>
    <x v="1"/>
    <x v="1"/>
    <x v="1"/>
  </r>
  <r>
    <x v="4"/>
    <s v="COMBARRANQUILLA"/>
    <x v="40"/>
    <x v="44"/>
    <x v="44"/>
    <n v="0"/>
    <n v="0"/>
    <n v="0"/>
    <x v="0"/>
    <x v="0"/>
    <x v="5"/>
  </r>
  <r>
    <x v="4"/>
    <s v="COMBARRANQUILLA"/>
    <x v="41"/>
    <x v="45"/>
    <x v="45"/>
    <n v="270799"/>
    <n v="227856"/>
    <n v="302429"/>
    <x v="0"/>
    <x v="0"/>
    <x v="5"/>
  </r>
  <r>
    <x v="4"/>
    <s v="COMBARRANQUILLA"/>
    <x v="42"/>
    <x v="46"/>
    <x v="46"/>
    <n v="31658"/>
    <n v="27454"/>
    <n v="35969"/>
    <x v="0"/>
    <x v="0"/>
    <x v="5"/>
  </r>
  <r>
    <x v="4"/>
    <s v="COMBARRANQUILLA"/>
    <x v="43"/>
    <x v="47"/>
    <x v="47"/>
    <n v="0"/>
    <n v="0"/>
    <n v="0"/>
    <x v="0"/>
    <x v="0"/>
    <x v="5"/>
  </r>
  <r>
    <x v="4"/>
    <s v="COMBARRANQUILLA"/>
    <x v="44"/>
    <x v="48"/>
    <x v="48"/>
    <n v="241727"/>
    <n v="227807"/>
    <n v="234644"/>
    <x v="0"/>
    <x v="0"/>
    <x v="5"/>
  </r>
  <r>
    <x v="4"/>
    <s v="COMBARRANQUILLA"/>
    <x v="45"/>
    <x v="49"/>
    <x v="49"/>
    <n v="156939"/>
    <n v="139498"/>
    <n v="363667"/>
    <x v="0"/>
    <x v="0"/>
    <x v="5"/>
  </r>
  <r>
    <x v="4"/>
    <s v="COMBARRANQUILLA"/>
    <x v="46"/>
    <x v="50"/>
    <x v="50"/>
    <n v="0"/>
    <n v="0"/>
    <n v="0"/>
    <x v="0"/>
    <x v="0"/>
    <x v="5"/>
  </r>
  <r>
    <x v="4"/>
    <s v="COMBARRANQUILLA"/>
    <x v="47"/>
    <x v="51"/>
    <x v="51"/>
    <n v="0"/>
    <n v="0"/>
    <n v="0"/>
    <x v="0"/>
    <x v="0"/>
    <x v="5"/>
  </r>
  <r>
    <x v="4"/>
    <s v="COMBARRANQUILLA"/>
    <x v="48"/>
    <x v="52"/>
    <x v="52"/>
    <n v="0"/>
    <n v="0"/>
    <n v="0"/>
    <x v="0"/>
    <x v="0"/>
    <x v="5"/>
  </r>
  <r>
    <x v="4"/>
    <s v="COMBARRANQUILLA"/>
    <x v="8"/>
    <x v="53"/>
    <x v="53"/>
    <n v="701123"/>
    <n v="622615"/>
    <n v="936709"/>
    <x v="1"/>
    <x v="1"/>
    <x v="1"/>
  </r>
  <r>
    <x v="4"/>
    <s v="COMBARRANQUILLA"/>
    <x v="49"/>
    <x v="54"/>
    <x v="54"/>
    <n v="1702864"/>
    <n v="1150172"/>
    <n v="2579275"/>
    <x v="0"/>
    <x v="0"/>
    <x v="6"/>
  </r>
  <r>
    <x v="4"/>
    <s v="COMBARRANQUILLA"/>
    <x v="50"/>
    <x v="55"/>
    <x v="55"/>
    <n v="0"/>
    <n v="0"/>
    <n v="0"/>
    <x v="0"/>
    <x v="0"/>
    <x v="6"/>
  </r>
  <r>
    <x v="4"/>
    <s v="COMBARRANQUILLA"/>
    <x v="51"/>
    <x v="56"/>
    <x v="56"/>
    <n v="0"/>
    <n v="0"/>
    <n v="0"/>
    <x v="0"/>
    <x v="0"/>
    <x v="6"/>
  </r>
  <r>
    <x v="4"/>
    <s v="COMBARRANQUILLA"/>
    <x v="52"/>
    <x v="57"/>
    <x v="57"/>
    <n v="0"/>
    <n v="0"/>
    <n v="0"/>
    <x v="0"/>
    <x v="0"/>
    <x v="6"/>
  </r>
  <r>
    <x v="4"/>
    <s v="COMBARRANQUILLA"/>
    <x v="53"/>
    <x v="58"/>
    <x v="58"/>
    <n v="0"/>
    <n v="0"/>
    <n v="0"/>
    <x v="0"/>
    <x v="0"/>
    <x v="6"/>
  </r>
  <r>
    <x v="4"/>
    <s v="COMBARRANQUILLA"/>
    <x v="54"/>
    <x v="59"/>
    <x v="59"/>
    <n v="0"/>
    <n v="0"/>
    <n v="0"/>
    <x v="0"/>
    <x v="0"/>
    <x v="6"/>
  </r>
  <r>
    <x v="4"/>
    <s v="COMBARRANQUILLA"/>
    <x v="55"/>
    <x v="60"/>
    <x v="60"/>
    <n v="0"/>
    <n v="0"/>
    <n v="0"/>
    <x v="0"/>
    <x v="0"/>
    <x v="6"/>
  </r>
  <r>
    <x v="4"/>
    <s v="COMBARRANQUILLA"/>
    <x v="56"/>
    <x v="61"/>
    <x v="61"/>
    <n v="0"/>
    <n v="0"/>
    <n v="0"/>
    <x v="0"/>
    <x v="0"/>
    <x v="6"/>
  </r>
  <r>
    <x v="4"/>
    <s v="COMBARRANQUILLA"/>
    <x v="8"/>
    <x v="62"/>
    <x v="62"/>
    <n v="1702864"/>
    <n v="1150172"/>
    <n v="2579275"/>
    <x v="1"/>
    <x v="1"/>
    <x v="1"/>
  </r>
  <r>
    <x v="4"/>
    <s v="COMBARRANQUILLA"/>
    <x v="57"/>
    <x v="63"/>
    <x v="63"/>
    <n v="129056"/>
    <n v="117790"/>
    <n v="69172"/>
    <x v="0"/>
    <x v="0"/>
    <x v="7"/>
  </r>
  <r>
    <x v="4"/>
    <s v="COMBARRANQUILLA"/>
    <x v="8"/>
    <x v="64"/>
    <x v="64"/>
    <n v="129056"/>
    <n v="117790"/>
    <n v="69172"/>
    <x v="1"/>
    <x v="1"/>
    <x v="1"/>
  </r>
  <r>
    <x v="4"/>
    <s v="COMBARRANQUILLA"/>
    <x v="58"/>
    <x v="65"/>
    <x v="65"/>
    <n v="0"/>
    <n v="0"/>
    <n v="0"/>
    <x v="0"/>
    <x v="0"/>
    <x v="8"/>
  </r>
  <r>
    <x v="4"/>
    <s v="COMBARRANQUILLA"/>
    <x v="59"/>
    <x v="66"/>
    <x v="66"/>
    <n v="39861"/>
    <n v="59834"/>
    <n v="361321"/>
    <x v="0"/>
    <x v="0"/>
    <x v="8"/>
  </r>
  <r>
    <x v="4"/>
    <s v="COMBARRANQUILLA"/>
    <x v="60"/>
    <x v="67"/>
    <x v="67"/>
    <n v="8018"/>
    <n v="0"/>
    <n v="15949"/>
    <x v="0"/>
    <x v="0"/>
    <x v="8"/>
  </r>
  <r>
    <x v="4"/>
    <s v="COMBARRANQUILLA"/>
    <x v="61"/>
    <x v="68"/>
    <x v="68"/>
    <n v="0"/>
    <n v="0"/>
    <n v="0"/>
    <x v="0"/>
    <x v="0"/>
    <x v="8"/>
  </r>
  <r>
    <x v="4"/>
    <s v="COMBARRANQUILLA"/>
    <x v="62"/>
    <x v="69"/>
    <x v="69"/>
    <n v="0"/>
    <n v="0"/>
    <n v="0"/>
    <x v="0"/>
    <x v="0"/>
    <x v="8"/>
  </r>
  <r>
    <x v="4"/>
    <s v="COMBARRANQUILLA"/>
    <x v="63"/>
    <x v="70"/>
    <x v="70"/>
    <n v="0"/>
    <n v="0"/>
    <n v="0"/>
    <x v="0"/>
    <x v="0"/>
    <x v="8"/>
  </r>
  <r>
    <x v="4"/>
    <s v="COMBARRANQUILLA"/>
    <x v="64"/>
    <x v="71"/>
    <x v="71"/>
    <n v="0"/>
    <n v="0"/>
    <n v="0"/>
    <x v="0"/>
    <x v="0"/>
    <x v="8"/>
  </r>
  <r>
    <x v="4"/>
    <s v="COMBARRANQUILLA"/>
    <x v="65"/>
    <x v="72"/>
    <x v="72"/>
    <n v="0"/>
    <n v="0"/>
    <n v="0"/>
    <x v="0"/>
    <x v="0"/>
    <x v="8"/>
  </r>
  <r>
    <x v="4"/>
    <s v="COMBARRANQUILLA"/>
    <x v="66"/>
    <x v="73"/>
    <x v="73"/>
    <n v="0"/>
    <n v="0"/>
    <n v="0"/>
    <x v="0"/>
    <x v="0"/>
    <x v="8"/>
  </r>
  <r>
    <x v="4"/>
    <s v="COMBARRANQUILLA"/>
    <x v="67"/>
    <x v="74"/>
    <x v="74"/>
    <n v="0"/>
    <n v="0"/>
    <n v="0"/>
    <x v="0"/>
    <x v="0"/>
    <x v="8"/>
  </r>
  <r>
    <x v="4"/>
    <s v="COMBARRANQUILLA"/>
    <x v="68"/>
    <x v="75"/>
    <x v="75"/>
    <n v="0"/>
    <n v="0"/>
    <n v="0"/>
    <x v="0"/>
    <x v="0"/>
    <x v="8"/>
  </r>
  <r>
    <x v="4"/>
    <s v="COMBARRANQUILLA"/>
    <x v="69"/>
    <x v="76"/>
    <x v="76"/>
    <n v="0"/>
    <n v="0"/>
    <n v="0"/>
    <x v="0"/>
    <x v="0"/>
    <x v="8"/>
  </r>
  <r>
    <x v="4"/>
    <s v="COMBARRANQUILLA"/>
    <x v="70"/>
    <x v="77"/>
    <x v="77"/>
    <n v="0"/>
    <n v="0"/>
    <n v="0"/>
    <x v="0"/>
    <x v="0"/>
    <x v="8"/>
  </r>
  <r>
    <x v="4"/>
    <s v="COMBARRANQUILLA"/>
    <x v="71"/>
    <x v="78"/>
    <x v="78"/>
    <n v="540554"/>
    <n v="1803709"/>
    <n v="181294"/>
    <x v="0"/>
    <x v="0"/>
    <x v="8"/>
  </r>
  <r>
    <x v="4"/>
    <s v="COMBARRANQUILLA"/>
    <x v="72"/>
    <x v="79"/>
    <x v="79"/>
    <n v="0"/>
    <n v="0"/>
    <n v="0"/>
    <x v="0"/>
    <x v="0"/>
    <x v="8"/>
  </r>
  <r>
    <x v="4"/>
    <s v="COMBARRANQUILLA"/>
    <x v="73"/>
    <x v="80"/>
    <x v="80"/>
    <n v="0"/>
    <n v="0"/>
    <n v="0"/>
    <x v="0"/>
    <x v="0"/>
    <x v="8"/>
  </r>
  <r>
    <x v="4"/>
    <s v="COMBARRANQUILLA"/>
    <x v="74"/>
    <x v="81"/>
    <x v="81"/>
    <n v="0"/>
    <n v="0"/>
    <n v="0"/>
    <x v="0"/>
    <x v="0"/>
    <x v="8"/>
  </r>
  <r>
    <x v="4"/>
    <s v="COMBARRANQUILLA"/>
    <x v="75"/>
    <x v="82"/>
    <x v="82"/>
    <n v="0"/>
    <n v="0"/>
    <n v="0"/>
    <x v="0"/>
    <x v="0"/>
    <x v="8"/>
  </r>
  <r>
    <x v="4"/>
    <s v="COMBARRANQUILLA"/>
    <x v="76"/>
    <x v="83"/>
    <x v="83"/>
    <n v="0"/>
    <n v="0"/>
    <n v="0"/>
    <x v="0"/>
    <x v="0"/>
    <x v="8"/>
  </r>
  <r>
    <x v="4"/>
    <s v="COMBARRANQUILLA"/>
    <x v="77"/>
    <x v="84"/>
    <x v="84"/>
    <n v="3631834"/>
    <n v="1526881"/>
    <n v="2462838"/>
    <x v="0"/>
    <x v="0"/>
    <x v="8"/>
  </r>
  <r>
    <x v="4"/>
    <s v="COMBARRANQUILLA"/>
    <x v="8"/>
    <x v="85"/>
    <x v="85"/>
    <n v="4220267"/>
    <n v="3390424"/>
    <n v="3021402"/>
    <x v="1"/>
    <x v="1"/>
    <x v="1"/>
  </r>
  <r>
    <x v="4"/>
    <s v="COMBARRANQUILLA"/>
    <x v="78"/>
    <x v="86"/>
    <x v="86"/>
    <n v="0"/>
    <n v="0"/>
    <n v="0"/>
    <x v="0"/>
    <x v="0"/>
    <x v="9"/>
  </r>
  <r>
    <x v="4"/>
    <s v="COMBARRANQUILLA"/>
    <x v="8"/>
    <x v="87"/>
    <x v="87"/>
    <n v="0"/>
    <n v="0"/>
    <n v="0"/>
    <x v="1"/>
    <x v="1"/>
    <x v="1"/>
  </r>
  <r>
    <x v="4"/>
    <s v="COMBARRANQUILLA"/>
    <x v="8"/>
    <x v="88"/>
    <x v="88"/>
    <n v="20386589"/>
    <n v="19217304.892999999"/>
    <n v="19859350"/>
    <x v="1"/>
    <x v="1"/>
    <x v="1"/>
  </r>
  <r>
    <x v="4"/>
    <s v="COMBARRANQUILLA"/>
    <x v="8"/>
    <x v="88"/>
    <x v="89"/>
    <m/>
    <m/>
    <m/>
    <x v="1"/>
    <x v="1"/>
    <x v="1"/>
  </r>
  <r>
    <x v="4"/>
    <s v="COMBARRANQUILLA"/>
    <x v="79"/>
    <x v="0"/>
    <x v="90"/>
    <n v="2687491"/>
    <n v="3871558"/>
    <n v="1471559"/>
    <x v="0"/>
    <x v="2"/>
    <x v="10"/>
  </r>
  <r>
    <x v="4"/>
    <s v="COMBARRANQUILLA"/>
    <x v="80"/>
    <x v="1"/>
    <x v="91"/>
    <n v="0"/>
    <n v="0"/>
    <n v="0"/>
    <x v="0"/>
    <x v="2"/>
    <x v="10"/>
  </r>
  <r>
    <x v="4"/>
    <s v="COMBARRANQUILLA"/>
    <x v="81"/>
    <x v="2"/>
    <x v="92"/>
    <n v="0"/>
    <n v="0"/>
    <n v="0"/>
    <x v="0"/>
    <x v="2"/>
    <x v="10"/>
  </r>
  <r>
    <x v="4"/>
    <s v="COMBARRANQUILLA"/>
    <x v="82"/>
    <x v="3"/>
    <x v="93"/>
    <n v="1361663"/>
    <n v="1732635"/>
    <n v="962848"/>
    <x v="0"/>
    <x v="2"/>
    <x v="10"/>
  </r>
  <r>
    <x v="4"/>
    <s v="COMBARRANQUILLA"/>
    <x v="83"/>
    <x v="4"/>
    <x v="94"/>
    <n v="0"/>
    <n v="0"/>
    <n v="0"/>
    <x v="0"/>
    <x v="2"/>
    <x v="10"/>
  </r>
  <r>
    <x v="4"/>
    <s v="COMBARRANQUILLA"/>
    <x v="8"/>
    <x v="8"/>
    <x v="95"/>
    <n v="4049154"/>
    <n v="5604193"/>
    <n v="2434407"/>
    <x v="1"/>
    <x v="1"/>
    <x v="1"/>
  </r>
  <r>
    <x v="4"/>
    <s v="COMBARRANQUILLA"/>
    <x v="84"/>
    <x v="21"/>
    <x v="21"/>
    <n v="0"/>
    <n v="0"/>
    <n v="0"/>
    <x v="0"/>
    <x v="2"/>
    <x v="11"/>
  </r>
  <r>
    <x v="4"/>
    <s v="COMBARRANQUILLA"/>
    <x v="85"/>
    <x v="28"/>
    <x v="96"/>
    <n v="0"/>
    <n v="0"/>
    <n v="1392000"/>
    <x v="0"/>
    <x v="2"/>
    <x v="11"/>
  </r>
  <r>
    <x v="4"/>
    <s v="COMBARRANQUILLA"/>
    <x v="8"/>
    <x v="29"/>
    <x v="29"/>
    <n v="0"/>
    <n v="0"/>
    <n v="1392000"/>
    <x v="1"/>
    <x v="1"/>
    <x v="1"/>
  </r>
  <r>
    <x v="4"/>
    <s v="COMBARRANQUILLA"/>
    <x v="86"/>
    <x v="49"/>
    <x v="49"/>
    <n v="0"/>
    <n v="0"/>
    <n v="0"/>
    <x v="0"/>
    <x v="2"/>
    <x v="12"/>
  </r>
  <r>
    <x v="4"/>
    <s v="COMBARRANQUILLA"/>
    <x v="87"/>
    <x v="50"/>
    <x v="50"/>
    <n v="0"/>
    <n v="0"/>
    <n v="0"/>
    <x v="0"/>
    <x v="2"/>
    <x v="12"/>
  </r>
  <r>
    <x v="4"/>
    <s v="COMBARRANQUILLA"/>
    <x v="8"/>
    <x v="53"/>
    <x v="53"/>
    <n v="0"/>
    <n v="0"/>
    <n v="0"/>
    <x v="1"/>
    <x v="1"/>
    <x v="1"/>
  </r>
  <r>
    <x v="4"/>
    <s v="COMBARRANQUILLA"/>
    <x v="88"/>
    <x v="54"/>
    <x v="54"/>
    <n v="0"/>
    <n v="0"/>
    <n v="0"/>
    <x v="0"/>
    <x v="2"/>
    <x v="13"/>
  </r>
  <r>
    <x v="4"/>
    <s v="COMBARRANQUILLA"/>
    <x v="89"/>
    <x v="55"/>
    <x v="55"/>
    <n v="0"/>
    <n v="0"/>
    <n v="0"/>
    <x v="0"/>
    <x v="2"/>
    <x v="13"/>
  </r>
  <r>
    <x v="4"/>
    <s v="COMBARRANQUILLA"/>
    <x v="90"/>
    <x v="57"/>
    <x v="97"/>
    <n v="912015"/>
    <n v="881027"/>
    <n v="890384"/>
    <x v="0"/>
    <x v="2"/>
    <x v="13"/>
  </r>
  <r>
    <x v="4"/>
    <s v="COMBARRANQUILLA"/>
    <x v="91"/>
    <x v="60"/>
    <x v="60"/>
    <n v="0"/>
    <n v="0"/>
    <n v="0"/>
    <x v="0"/>
    <x v="2"/>
    <x v="13"/>
  </r>
  <r>
    <x v="4"/>
    <s v="COMBARRANQUILLA"/>
    <x v="8"/>
    <x v="62"/>
    <x v="62"/>
    <n v="912015"/>
    <n v="881027"/>
    <n v="890384"/>
    <x v="1"/>
    <x v="1"/>
    <x v="1"/>
  </r>
  <r>
    <x v="4"/>
    <s v="COMBARRANQUILLA"/>
    <x v="92"/>
    <x v="71"/>
    <x v="71"/>
    <n v="0"/>
    <n v="0"/>
    <n v="0"/>
    <x v="0"/>
    <x v="2"/>
    <x v="14"/>
  </r>
  <r>
    <x v="4"/>
    <s v="COMBARRANQUILLA"/>
    <x v="93"/>
    <x v="72"/>
    <x v="72"/>
    <n v="0"/>
    <n v="0"/>
    <n v="0"/>
    <x v="0"/>
    <x v="2"/>
    <x v="14"/>
  </r>
  <r>
    <x v="4"/>
    <s v="COMBARRANQUILLA"/>
    <x v="94"/>
    <x v="73"/>
    <x v="73"/>
    <n v="-121339"/>
    <n v="-905817"/>
    <n v="-10524"/>
    <x v="0"/>
    <x v="2"/>
    <x v="14"/>
  </r>
  <r>
    <x v="4"/>
    <s v="COMBARRANQUILLA"/>
    <x v="95"/>
    <x v="74"/>
    <x v="74"/>
    <n v="156800"/>
    <n v="191359"/>
    <n v="192611"/>
    <x v="0"/>
    <x v="2"/>
    <x v="14"/>
  </r>
  <r>
    <x v="4"/>
    <s v="COMBARRANQUILLA"/>
    <x v="96"/>
    <x v="75"/>
    <x v="75"/>
    <n v="381798"/>
    <n v="0"/>
    <n v="38117"/>
    <x v="0"/>
    <x v="2"/>
    <x v="14"/>
  </r>
  <r>
    <x v="4"/>
    <s v="COMBARRANQUILLA"/>
    <x v="97"/>
    <x v="76"/>
    <x v="76"/>
    <n v="121328"/>
    <n v="157909"/>
    <n v="4431"/>
    <x v="0"/>
    <x v="2"/>
    <x v="14"/>
  </r>
  <r>
    <x v="4"/>
    <s v="COMBARRANQUILLA"/>
    <x v="98"/>
    <x v="77"/>
    <x v="77"/>
    <n v="1389136"/>
    <n v="921716"/>
    <n v="2272392"/>
    <x v="0"/>
    <x v="2"/>
    <x v="14"/>
  </r>
  <r>
    <x v="4"/>
    <s v="COMBARRANQUILLA"/>
    <x v="99"/>
    <x v="78"/>
    <x v="78"/>
    <n v="0"/>
    <n v="0"/>
    <n v="0"/>
    <x v="0"/>
    <x v="2"/>
    <x v="14"/>
  </r>
  <r>
    <x v="4"/>
    <s v="COMBARRANQUILLA"/>
    <x v="100"/>
    <x v="89"/>
    <x v="98"/>
    <n v="3257565"/>
    <n v="0"/>
    <n v="3676054"/>
    <x v="0"/>
    <x v="2"/>
    <x v="14"/>
  </r>
  <r>
    <x v="4"/>
    <s v="COMBARRANQUILLA"/>
    <x v="101"/>
    <x v="79"/>
    <x v="79"/>
    <n v="3699731"/>
    <n v="3293283"/>
    <n v="4328979"/>
    <x v="0"/>
    <x v="2"/>
    <x v="14"/>
  </r>
  <r>
    <x v="4"/>
    <s v="COMBARRANQUILLA"/>
    <x v="102"/>
    <x v="80"/>
    <x v="80"/>
    <n v="0"/>
    <n v="0"/>
    <n v="0"/>
    <x v="0"/>
    <x v="2"/>
    <x v="14"/>
  </r>
  <r>
    <x v="4"/>
    <s v="COMBARRANQUILLA"/>
    <x v="103"/>
    <x v="81"/>
    <x v="81"/>
    <n v="0"/>
    <n v="0"/>
    <n v="0"/>
    <x v="0"/>
    <x v="2"/>
    <x v="14"/>
  </r>
  <r>
    <x v="4"/>
    <s v="COMBARRANQUILLA"/>
    <x v="104"/>
    <x v="82"/>
    <x v="82"/>
    <n v="0"/>
    <n v="0"/>
    <n v="0"/>
    <x v="0"/>
    <x v="2"/>
    <x v="14"/>
  </r>
  <r>
    <x v="4"/>
    <s v="COMBARRANQUILLA"/>
    <x v="105"/>
    <x v="83"/>
    <x v="83"/>
    <n v="1342423"/>
    <n v="429924"/>
    <n v="1105115"/>
    <x v="0"/>
    <x v="2"/>
    <x v="14"/>
  </r>
  <r>
    <x v="4"/>
    <s v="COMBARRANQUILLA"/>
    <x v="8"/>
    <x v="85"/>
    <x v="99"/>
    <n v="10227442"/>
    <n v="4088374"/>
    <n v="11607175"/>
    <x v="1"/>
    <x v="1"/>
    <x v="1"/>
  </r>
  <r>
    <x v="4"/>
    <s v="COMBARRANQUILLA"/>
    <x v="8"/>
    <x v="88"/>
    <x v="100"/>
    <m/>
    <m/>
    <m/>
    <x v="1"/>
    <x v="1"/>
    <x v="1"/>
  </r>
  <r>
    <x v="4"/>
    <s v="COMBARRANQUILLA"/>
    <x v="106"/>
    <x v="90"/>
    <x v="101"/>
    <n v="0"/>
    <n v="0"/>
    <n v="0"/>
    <x v="0"/>
    <x v="2"/>
    <x v="15"/>
  </r>
  <r>
    <x v="4"/>
    <s v="COMBARRANQUILLA"/>
    <x v="8"/>
    <x v="88"/>
    <x v="100"/>
    <m/>
    <m/>
    <m/>
    <x v="1"/>
    <x v="1"/>
    <x v="1"/>
  </r>
  <r>
    <x v="4"/>
    <s v="COMBARRANQUILLA"/>
    <x v="8"/>
    <x v="88"/>
    <x v="102"/>
    <n v="15188611"/>
    <n v="10573594"/>
    <n v="16323966"/>
    <x v="1"/>
    <x v="1"/>
    <x v="1"/>
  </r>
  <r>
    <x v="4"/>
    <s v="COMBARRANQUILLA"/>
    <x v="8"/>
    <x v="88"/>
    <x v="100"/>
    <m/>
    <m/>
    <m/>
    <x v="1"/>
    <x v="1"/>
    <x v="1"/>
  </r>
  <r>
    <x v="4"/>
    <s v="COMBARRANQUILLA"/>
    <x v="107"/>
    <x v="91"/>
    <x v="103"/>
    <n v="35575200"/>
    <n v="29790898.892999999"/>
    <n v="36183316"/>
    <x v="0"/>
    <x v="3"/>
    <x v="16"/>
  </r>
  <r>
    <x v="5"/>
    <s v="COMFAMILIAR ATLANTICO"/>
    <x v="0"/>
    <x v="0"/>
    <x v="0"/>
    <n v="11388775"/>
    <n v="8539627"/>
    <n v="3869932"/>
    <x v="0"/>
    <x v="0"/>
    <x v="0"/>
  </r>
  <r>
    <x v="5"/>
    <s v="COMFAMILIAR ATLANTICO"/>
    <x v="1"/>
    <x v="1"/>
    <x v="1"/>
    <n v="0"/>
    <n v="0"/>
    <n v="0"/>
    <x v="0"/>
    <x v="0"/>
    <x v="0"/>
  </r>
  <r>
    <x v="5"/>
    <s v="COMFAMILIAR ATLANTICO"/>
    <x v="2"/>
    <x v="2"/>
    <x v="2"/>
    <n v="0"/>
    <n v="0"/>
    <n v="0"/>
    <x v="0"/>
    <x v="0"/>
    <x v="0"/>
  </r>
  <r>
    <x v="5"/>
    <s v="COMFAMILIAR ATLANTICO"/>
    <x v="3"/>
    <x v="3"/>
    <x v="3"/>
    <n v="0"/>
    <n v="0"/>
    <n v="0"/>
    <x v="0"/>
    <x v="0"/>
    <x v="0"/>
  </r>
  <r>
    <x v="5"/>
    <s v="COMFAMILIAR ATLANTICO"/>
    <x v="4"/>
    <x v="4"/>
    <x v="4"/>
    <n v="0"/>
    <n v="0"/>
    <n v="0"/>
    <x v="0"/>
    <x v="0"/>
    <x v="0"/>
  </r>
  <r>
    <x v="5"/>
    <s v="COMFAMILIAR ATLANTICO"/>
    <x v="5"/>
    <x v="5"/>
    <x v="5"/>
    <n v="0"/>
    <n v="0"/>
    <n v="0"/>
    <x v="0"/>
    <x v="0"/>
    <x v="0"/>
  </r>
  <r>
    <x v="5"/>
    <s v="COMFAMILIAR ATLANTICO"/>
    <x v="6"/>
    <x v="6"/>
    <x v="6"/>
    <n v="0"/>
    <n v="0"/>
    <n v="0"/>
    <x v="0"/>
    <x v="0"/>
    <x v="0"/>
  </r>
  <r>
    <x v="5"/>
    <s v="COMFAMILIAR ATLANTICO"/>
    <x v="7"/>
    <x v="7"/>
    <x v="7"/>
    <n v="0"/>
    <n v="0"/>
    <n v="0"/>
    <x v="0"/>
    <x v="0"/>
    <x v="0"/>
  </r>
  <r>
    <x v="5"/>
    <s v="COMFAMILIAR ATLANTICO"/>
    <x v="8"/>
    <x v="8"/>
    <x v="8"/>
    <n v="11388775"/>
    <n v="8539627"/>
    <n v="3869932"/>
    <x v="1"/>
    <x v="1"/>
    <x v="1"/>
  </r>
  <r>
    <x v="5"/>
    <s v="COMFAMILIAR ATLANTICO"/>
    <x v="9"/>
    <x v="9"/>
    <x v="9"/>
    <n v="2037050"/>
    <n v="1725134"/>
    <n v="1864155"/>
    <x v="0"/>
    <x v="0"/>
    <x v="2"/>
  </r>
  <r>
    <x v="5"/>
    <s v="COMFAMILIAR ATLANTICO"/>
    <x v="10"/>
    <x v="10"/>
    <x v="10"/>
    <n v="0"/>
    <n v="0"/>
    <n v="0"/>
    <x v="0"/>
    <x v="0"/>
    <x v="2"/>
  </r>
  <r>
    <x v="5"/>
    <s v="COMFAMILIAR ATLANTICO"/>
    <x v="8"/>
    <x v="11"/>
    <x v="11"/>
    <n v="2037050"/>
    <n v="1725134"/>
    <n v="1864155"/>
    <x v="1"/>
    <x v="1"/>
    <x v="1"/>
  </r>
  <r>
    <x v="5"/>
    <s v="COMFAMILIAR ATLANTICO"/>
    <x v="8"/>
    <x v="12"/>
    <x v="12"/>
    <n v="9252043"/>
    <n v="10124453"/>
    <n v="11810471"/>
    <x v="1"/>
    <x v="1"/>
    <x v="1"/>
  </r>
  <r>
    <x v="5"/>
    <s v="COMFAMILIAR ATLANTICO"/>
    <x v="11"/>
    <x v="13"/>
    <x v="13"/>
    <n v="2308343"/>
    <n v="1768420"/>
    <n v="2955387"/>
    <x v="0"/>
    <x v="0"/>
    <x v="3"/>
  </r>
  <r>
    <x v="5"/>
    <s v="COMFAMILIAR ATLANTICO"/>
    <x v="12"/>
    <x v="14"/>
    <x v="14"/>
    <n v="5660644"/>
    <n v="4344965"/>
    <n v="5731163"/>
    <x v="0"/>
    <x v="0"/>
    <x v="3"/>
  </r>
  <r>
    <x v="5"/>
    <s v="COMFAMILIAR ATLANTICO"/>
    <x v="13"/>
    <x v="15"/>
    <x v="15"/>
    <n v="1283056"/>
    <n v="4011068"/>
    <n v="3123921"/>
    <x v="0"/>
    <x v="0"/>
    <x v="3"/>
  </r>
  <r>
    <x v="5"/>
    <s v="COMFAMILIAR ATLANTICO"/>
    <x v="14"/>
    <x v="16"/>
    <x v="16"/>
    <n v="0"/>
    <n v="0"/>
    <n v="0"/>
    <x v="0"/>
    <x v="0"/>
    <x v="3"/>
  </r>
  <r>
    <x v="5"/>
    <s v="COMFAMILIAR ATLANTICO"/>
    <x v="15"/>
    <x v="17"/>
    <x v="17"/>
    <n v="38750"/>
    <n v="46800"/>
    <n v="64648"/>
    <x v="0"/>
    <x v="0"/>
    <x v="3"/>
  </r>
  <r>
    <x v="5"/>
    <s v="COMFAMILIAR ATLANTICO"/>
    <x v="16"/>
    <x v="18"/>
    <x v="18"/>
    <n v="537811"/>
    <n v="430365"/>
    <n v="626588"/>
    <x v="0"/>
    <x v="0"/>
    <x v="3"/>
  </r>
  <r>
    <x v="5"/>
    <s v="COMFAMILIAR ATLANTICO"/>
    <x v="17"/>
    <x v="19"/>
    <x v="19"/>
    <n v="0"/>
    <n v="0"/>
    <n v="0"/>
    <x v="0"/>
    <x v="0"/>
    <x v="3"/>
  </r>
  <r>
    <x v="5"/>
    <s v="COMFAMILIAR ATLANTICO"/>
    <x v="18"/>
    <x v="20"/>
    <x v="20"/>
    <n v="299342"/>
    <n v="373596"/>
    <n v="254499"/>
    <x v="0"/>
    <x v="0"/>
    <x v="3"/>
  </r>
  <r>
    <x v="5"/>
    <s v="COMFAMILIAR ATLANTICO"/>
    <x v="19"/>
    <x v="21"/>
    <x v="21"/>
    <n v="5395908"/>
    <n v="6143081"/>
    <n v="7264544"/>
    <x v="0"/>
    <x v="0"/>
    <x v="3"/>
  </r>
  <r>
    <x v="5"/>
    <s v="COMFAMILIAR ATLANTICO"/>
    <x v="20"/>
    <x v="22"/>
    <x v="22"/>
    <n v="0"/>
    <n v="0"/>
    <n v="0"/>
    <x v="0"/>
    <x v="0"/>
    <x v="3"/>
  </r>
  <r>
    <x v="5"/>
    <s v="COMFAMILIAR ATLANTICO"/>
    <x v="21"/>
    <x v="23"/>
    <x v="23"/>
    <n v="0"/>
    <n v="0"/>
    <n v="0"/>
    <x v="0"/>
    <x v="0"/>
    <x v="3"/>
  </r>
  <r>
    <x v="5"/>
    <s v="COMFAMILIAR ATLANTICO"/>
    <x v="22"/>
    <x v="24"/>
    <x v="24"/>
    <n v="130048"/>
    <n v="137513"/>
    <n v="132748"/>
    <x v="0"/>
    <x v="0"/>
    <x v="3"/>
  </r>
  <r>
    <x v="5"/>
    <s v="COMFAMILIAR ATLANTICO"/>
    <x v="23"/>
    <x v="25"/>
    <x v="25"/>
    <n v="98544"/>
    <n v="113855"/>
    <n v="38937"/>
    <x v="0"/>
    <x v="0"/>
    <x v="3"/>
  </r>
  <r>
    <x v="5"/>
    <s v="COMFAMILIAR ATLANTICO"/>
    <x v="24"/>
    <x v="26"/>
    <x v="26"/>
    <n v="13778"/>
    <n v="11128"/>
    <n v="16114"/>
    <x v="0"/>
    <x v="0"/>
    <x v="3"/>
  </r>
  <r>
    <x v="5"/>
    <s v="COMFAMILIAR ATLANTICO"/>
    <x v="25"/>
    <x v="27"/>
    <x v="27"/>
    <n v="350024"/>
    <n v="362119"/>
    <n v="361475"/>
    <x v="0"/>
    <x v="0"/>
    <x v="3"/>
  </r>
  <r>
    <x v="5"/>
    <s v="COMFAMILIAR ATLANTICO"/>
    <x v="26"/>
    <x v="28"/>
    <x v="28"/>
    <n v="175797"/>
    <n v="95010"/>
    <n v="142760"/>
    <x v="0"/>
    <x v="0"/>
    <x v="3"/>
  </r>
  <r>
    <x v="5"/>
    <s v="COMFAMILIAR ATLANTICO"/>
    <x v="8"/>
    <x v="29"/>
    <x v="29"/>
    <n v="16292045"/>
    <n v="17837920"/>
    <n v="20712784"/>
    <x v="1"/>
    <x v="1"/>
    <x v="1"/>
  </r>
  <r>
    <x v="5"/>
    <s v="COMFAMILIAR ATLANTICO"/>
    <x v="27"/>
    <x v="30"/>
    <x v="30"/>
    <n v="0"/>
    <n v="0"/>
    <n v="0"/>
    <x v="0"/>
    <x v="0"/>
    <x v="4"/>
  </r>
  <r>
    <x v="5"/>
    <s v="COMFAMILIAR ATLANTICO"/>
    <x v="28"/>
    <x v="31"/>
    <x v="31"/>
    <n v="458221"/>
    <n v="296622"/>
    <n v="312478"/>
    <x v="0"/>
    <x v="0"/>
    <x v="4"/>
  </r>
  <r>
    <x v="5"/>
    <s v="COMFAMILIAR ATLANTICO"/>
    <x v="29"/>
    <x v="32"/>
    <x v="32"/>
    <n v="0"/>
    <n v="0"/>
    <n v="0"/>
    <x v="0"/>
    <x v="0"/>
    <x v="4"/>
  </r>
  <r>
    <x v="5"/>
    <s v="COMFAMILIAR ATLANTICO"/>
    <x v="30"/>
    <x v="33"/>
    <x v="33"/>
    <n v="32975"/>
    <n v="39643"/>
    <n v="27318"/>
    <x v="0"/>
    <x v="0"/>
    <x v="4"/>
  </r>
  <r>
    <x v="5"/>
    <s v="COMFAMILIAR ATLANTICO"/>
    <x v="31"/>
    <x v="34"/>
    <x v="34"/>
    <n v="0"/>
    <n v="0"/>
    <n v="0"/>
    <x v="0"/>
    <x v="0"/>
    <x v="4"/>
  </r>
  <r>
    <x v="5"/>
    <s v="COMFAMILIAR ATLANTICO"/>
    <x v="32"/>
    <x v="35"/>
    <x v="35"/>
    <n v="0"/>
    <n v="0"/>
    <n v="0"/>
    <x v="0"/>
    <x v="0"/>
    <x v="4"/>
  </r>
  <r>
    <x v="5"/>
    <s v="COMFAMILIAR ATLANTICO"/>
    <x v="33"/>
    <x v="36"/>
    <x v="36"/>
    <n v="0"/>
    <n v="0"/>
    <n v="0"/>
    <x v="0"/>
    <x v="0"/>
    <x v="4"/>
  </r>
  <r>
    <x v="5"/>
    <s v="COMFAMILIAR ATLANTICO"/>
    <x v="34"/>
    <x v="37"/>
    <x v="37"/>
    <n v="0"/>
    <n v="0"/>
    <n v="0"/>
    <x v="0"/>
    <x v="0"/>
    <x v="4"/>
  </r>
  <r>
    <x v="5"/>
    <s v="COMFAMILIAR ATLANTICO"/>
    <x v="35"/>
    <x v="38"/>
    <x v="38"/>
    <n v="0"/>
    <n v="0"/>
    <n v="0"/>
    <x v="0"/>
    <x v="0"/>
    <x v="4"/>
  </r>
  <r>
    <x v="5"/>
    <s v="COMFAMILIAR ATLANTICO"/>
    <x v="36"/>
    <x v="39"/>
    <x v="39"/>
    <n v="0"/>
    <n v="0"/>
    <n v="0"/>
    <x v="0"/>
    <x v="0"/>
    <x v="4"/>
  </r>
  <r>
    <x v="5"/>
    <s v="COMFAMILIAR ATLANTICO"/>
    <x v="37"/>
    <x v="40"/>
    <x v="40"/>
    <n v="0"/>
    <n v="0"/>
    <n v="0"/>
    <x v="0"/>
    <x v="0"/>
    <x v="4"/>
  </r>
  <r>
    <x v="5"/>
    <s v="COMFAMILIAR ATLANTICO"/>
    <x v="38"/>
    <x v="41"/>
    <x v="41"/>
    <n v="739"/>
    <n v="3625"/>
    <n v="669"/>
    <x v="0"/>
    <x v="0"/>
    <x v="4"/>
  </r>
  <r>
    <x v="5"/>
    <s v="COMFAMILIAR ATLANTICO"/>
    <x v="39"/>
    <x v="42"/>
    <x v="42"/>
    <n v="7122"/>
    <n v="7247"/>
    <n v="181396"/>
    <x v="0"/>
    <x v="0"/>
    <x v="4"/>
  </r>
  <r>
    <x v="5"/>
    <s v="COMFAMILIAR ATLANTICO"/>
    <x v="8"/>
    <x v="43"/>
    <x v="43"/>
    <n v="499057"/>
    <n v="347137"/>
    <n v="521861"/>
    <x v="1"/>
    <x v="1"/>
    <x v="1"/>
  </r>
  <r>
    <x v="5"/>
    <s v="COMFAMILIAR ATLANTICO"/>
    <x v="40"/>
    <x v="44"/>
    <x v="44"/>
    <n v="0"/>
    <n v="0"/>
    <n v="0"/>
    <x v="0"/>
    <x v="0"/>
    <x v="5"/>
  </r>
  <r>
    <x v="5"/>
    <s v="COMFAMILIAR ATLANTICO"/>
    <x v="41"/>
    <x v="45"/>
    <x v="45"/>
    <n v="220945"/>
    <n v="235283"/>
    <n v="261124"/>
    <x v="0"/>
    <x v="0"/>
    <x v="5"/>
  </r>
  <r>
    <x v="5"/>
    <s v="COMFAMILIAR ATLANTICO"/>
    <x v="42"/>
    <x v="46"/>
    <x v="46"/>
    <n v="28684"/>
    <n v="30111"/>
    <n v="31914"/>
    <x v="0"/>
    <x v="0"/>
    <x v="5"/>
  </r>
  <r>
    <x v="5"/>
    <s v="COMFAMILIAR ATLANTICO"/>
    <x v="43"/>
    <x v="47"/>
    <x v="47"/>
    <n v="0"/>
    <n v="0"/>
    <n v="0"/>
    <x v="0"/>
    <x v="0"/>
    <x v="5"/>
  </r>
  <r>
    <x v="5"/>
    <s v="COMFAMILIAR ATLANTICO"/>
    <x v="44"/>
    <x v="48"/>
    <x v="48"/>
    <n v="208726"/>
    <n v="185324"/>
    <n v="216602"/>
    <x v="0"/>
    <x v="0"/>
    <x v="5"/>
  </r>
  <r>
    <x v="5"/>
    <s v="COMFAMILIAR ATLANTICO"/>
    <x v="45"/>
    <x v="49"/>
    <x v="49"/>
    <n v="140860"/>
    <n v="125215"/>
    <n v="142261"/>
    <x v="0"/>
    <x v="0"/>
    <x v="5"/>
  </r>
  <r>
    <x v="5"/>
    <s v="COMFAMILIAR ATLANTICO"/>
    <x v="46"/>
    <x v="50"/>
    <x v="50"/>
    <n v="0"/>
    <n v="0"/>
    <n v="0"/>
    <x v="0"/>
    <x v="0"/>
    <x v="5"/>
  </r>
  <r>
    <x v="5"/>
    <s v="COMFAMILIAR ATLANTICO"/>
    <x v="47"/>
    <x v="51"/>
    <x v="51"/>
    <n v="0"/>
    <n v="0"/>
    <n v="0"/>
    <x v="0"/>
    <x v="0"/>
    <x v="5"/>
  </r>
  <r>
    <x v="5"/>
    <s v="COMFAMILIAR ATLANTICO"/>
    <x v="48"/>
    <x v="52"/>
    <x v="52"/>
    <n v="0"/>
    <n v="0"/>
    <n v="0"/>
    <x v="0"/>
    <x v="0"/>
    <x v="5"/>
  </r>
  <r>
    <x v="5"/>
    <s v="COMFAMILIAR ATLANTICO"/>
    <x v="8"/>
    <x v="53"/>
    <x v="53"/>
    <n v="599215"/>
    <n v="575933"/>
    <n v="651901"/>
    <x v="1"/>
    <x v="1"/>
    <x v="1"/>
  </r>
  <r>
    <x v="5"/>
    <s v="COMFAMILIAR ATLANTICO"/>
    <x v="49"/>
    <x v="54"/>
    <x v="54"/>
    <n v="23750"/>
    <n v="23750"/>
    <n v="167650"/>
    <x v="0"/>
    <x v="0"/>
    <x v="6"/>
  </r>
  <r>
    <x v="5"/>
    <s v="COMFAMILIAR ATLANTICO"/>
    <x v="50"/>
    <x v="55"/>
    <x v="55"/>
    <n v="0"/>
    <n v="0"/>
    <n v="0"/>
    <x v="0"/>
    <x v="0"/>
    <x v="6"/>
  </r>
  <r>
    <x v="5"/>
    <s v="COMFAMILIAR ATLANTICO"/>
    <x v="51"/>
    <x v="56"/>
    <x v="56"/>
    <n v="402206"/>
    <n v="459074"/>
    <n v="0"/>
    <x v="0"/>
    <x v="0"/>
    <x v="6"/>
  </r>
  <r>
    <x v="5"/>
    <s v="COMFAMILIAR ATLANTICO"/>
    <x v="52"/>
    <x v="57"/>
    <x v="57"/>
    <n v="0"/>
    <n v="0"/>
    <n v="0"/>
    <x v="0"/>
    <x v="0"/>
    <x v="6"/>
  </r>
  <r>
    <x v="5"/>
    <s v="COMFAMILIAR ATLANTICO"/>
    <x v="53"/>
    <x v="58"/>
    <x v="58"/>
    <n v="0"/>
    <n v="0"/>
    <n v="0"/>
    <x v="0"/>
    <x v="0"/>
    <x v="6"/>
  </r>
  <r>
    <x v="5"/>
    <s v="COMFAMILIAR ATLANTICO"/>
    <x v="54"/>
    <x v="59"/>
    <x v="59"/>
    <n v="0"/>
    <n v="0"/>
    <n v="0"/>
    <x v="0"/>
    <x v="0"/>
    <x v="6"/>
  </r>
  <r>
    <x v="5"/>
    <s v="COMFAMILIAR ATLANTICO"/>
    <x v="55"/>
    <x v="60"/>
    <x v="60"/>
    <n v="15368"/>
    <n v="15368"/>
    <n v="12573"/>
    <x v="0"/>
    <x v="0"/>
    <x v="6"/>
  </r>
  <r>
    <x v="5"/>
    <s v="COMFAMILIAR ATLANTICO"/>
    <x v="56"/>
    <x v="61"/>
    <x v="61"/>
    <n v="0"/>
    <n v="0"/>
    <n v="0"/>
    <x v="0"/>
    <x v="0"/>
    <x v="6"/>
  </r>
  <r>
    <x v="5"/>
    <s v="COMFAMILIAR ATLANTICO"/>
    <x v="8"/>
    <x v="62"/>
    <x v="62"/>
    <n v="441324"/>
    <n v="498192"/>
    <n v="180223"/>
    <x v="1"/>
    <x v="1"/>
    <x v="1"/>
  </r>
  <r>
    <x v="5"/>
    <s v="COMFAMILIAR ATLANTICO"/>
    <x v="57"/>
    <x v="63"/>
    <x v="63"/>
    <n v="356403"/>
    <n v="354087"/>
    <n v="311509"/>
    <x v="0"/>
    <x v="0"/>
    <x v="7"/>
  </r>
  <r>
    <x v="5"/>
    <s v="COMFAMILIAR ATLANTICO"/>
    <x v="8"/>
    <x v="64"/>
    <x v="64"/>
    <n v="356403"/>
    <n v="354087"/>
    <n v="311509"/>
    <x v="1"/>
    <x v="1"/>
    <x v="1"/>
  </r>
  <r>
    <x v="5"/>
    <s v="COMFAMILIAR ATLANTICO"/>
    <x v="58"/>
    <x v="65"/>
    <x v="65"/>
    <n v="0"/>
    <n v="0"/>
    <n v="0"/>
    <x v="0"/>
    <x v="0"/>
    <x v="8"/>
  </r>
  <r>
    <x v="5"/>
    <s v="COMFAMILIAR ATLANTICO"/>
    <x v="59"/>
    <x v="66"/>
    <x v="66"/>
    <n v="740896"/>
    <n v="1311373"/>
    <n v="1039256"/>
    <x v="0"/>
    <x v="0"/>
    <x v="8"/>
  </r>
  <r>
    <x v="5"/>
    <s v="COMFAMILIAR ATLANTICO"/>
    <x v="60"/>
    <x v="67"/>
    <x v="67"/>
    <n v="120170"/>
    <n v="29594"/>
    <n v="96723"/>
    <x v="0"/>
    <x v="0"/>
    <x v="8"/>
  </r>
  <r>
    <x v="5"/>
    <s v="COMFAMILIAR ATLANTICO"/>
    <x v="61"/>
    <x v="68"/>
    <x v="68"/>
    <n v="0"/>
    <n v="0"/>
    <n v="0"/>
    <x v="0"/>
    <x v="0"/>
    <x v="8"/>
  </r>
  <r>
    <x v="5"/>
    <s v="COMFAMILIAR ATLANTICO"/>
    <x v="62"/>
    <x v="69"/>
    <x v="69"/>
    <n v="0"/>
    <n v="0"/>
    <n v="0"/>
    <x v="0"/>
    <x v="0"/>
    <x v="8"/>
  </r>
  <r>
    <x v="5"/>
    <s v="COMFAMILIAR ATLANTICO"/>
    <x v="63"/>
    <x v="70"/>
    <x v="70"/>
    <n v="0"/>
    <n v="0"/>
    <n v="0"/>
    <x v="0"/>
    <x v="0"/>
    <x v="8"/>
  </r>
  <r>
    <x v="5"/>
    <s v="COMFAMILIAR ATLANTICO"/>
    <x v="64"/>
    <x v="71"/>
    <x v="71"/>
    <n v="91760"/>
    <n v="2562713"/>
    <n v="0"/>
    <x v="0"/>
    <x v="0"/>
    <x v="8"/>
  </r>
  <r>
    <x v="5"/>
    <s v="COMFAMILIAR ATLANTICO"/>
    <x v="65"/>
    <x v="72"/>
    <x v="72"/>
    <n v="0"/>
    <n v="223894"/>
    <n v="0"/>
    <x v="0"/>
    <x v="0"/>
    <x v="8"/>
  </r>
  <r>
    <x v="5"/>
    <s v="COMFAMILIAR ATLANTICO"/>
    <x v="66"/>
    <x v="73"/>
    <x v="73"/>
    <n v="0"/>
    <n v="0"/>
    <n v="0"/>
    <x v="0"/>
    <x v="0"/>
    <x v="8"/>
  </r>
  <r>
    <x v="5"/>
    <s v="COMFAMILIAR ATLANTICO"/>
    <x v="67"/>
    <x v="74"/>
    <x v="74"/>
    <n v="195472"/>
    <n v="0"/>
    <n v="180373"/>
    <x v="0"/>
    <x v="0"/>
    <x v="8"/>
  </r>
  <r>
    <x v="5"/>
    <s v="COMFAMILIAR ATLANTICO"/>
    <x v="68"/>
    <x v="75"/>
    <x v="75"/>
    <n v="0"/>
    <n v="0"/>
    <n v="0"/>
    <x v="0"/>
    <x v="0"/>
    <x v="8"/>
  </r>
  <r>
    <x v="5"/>
    <s v="COMFAMILIAR ATLANTICO"/>
    <x v="69"/>
    <x v="76"/>
    <x v="76"/>
    <n v="35471"/>
    <n v="0"/>
    <n v="232024"/>
    <x v="0"/>
    <x v="0"/>
    <x v="8"/>
  </r>
  <r>
    <x v="5"/>
    <s v="COMFAMILIAR ATLANTICO"/>
    <x v="70"/>
    <x v="77"/>
    <x v="77"/>
    <n v="0"/>
    <n v="0"/>
    <n v="0"/>
    <x v="0"/>
    <x v="0"/>
    <x v="8"/>
  </r>
  <r>
    <x v="5"/>
    <s v="COMFAMILIAR ATLANTICO"/>
    <x v="71"/>
    <x v="78"/>
    <x v="78"/>
    <n v="0"/>
    <n v="0"/>
    <n v="0"/>
    <x v="0"/>
    <x v="0"/>
    <x v="8"/>
  </r>
  <r>
    <x v="5"/>
    <s v="COMFAMILIAR ATLANTICO"/>
    <x v="72"/>
    <x v="79"/>
    <x v="79"/>
    <n v="4874244"/>
    <n v="2502000"/>
    <n v="6744380"/>
    <x v="0"/>
    <x v="0"/>
    <x v="8"/>
  </r>
  <r>
    <x v="5"/>
    <s v="COMFAMILIAR ATLANTICO"/>
    <x v="73"/>
    <x v="80"/>
    <x v="80"/>
    <n v="285"/>
    <n v="172987"/>
    <n v="285"/>
    <x v="0"/>
    <x v="0"/>
    <x v="8"/>
  </r>
  <r>
    <x v="5"/>
    <s v="COMFAMILIAR ATLANTICO"/>
    <x v="74"/>
    <x v="81"/>
    <x v="81"/>
    <n v="237236"/>
    <n v="237236"/>
    <n v="0"/>
    <x v="0"/>
    <x v="0"/>
    <x v="8"/>
  </r>
  <r>
    <x v="5"/>
    <s v="COMFAMILIAR ATLANTICO"/>
    <x v="75"/>
    <x v="82"/>
    <x v="82"/>
    <n v="0"/>
    <n v="0"/>
    <n v="0"/>
    <x v="0"/>
    <x v="0"/>
    <x v="8"/>
  </r>
  <r>
    <x v="5"/>
    <s v="COMFAMILIAR ATLANTICO"/>
    <x v="76"/>
    <x v="83"/>
    <x v="83"/>
    <n v="1983453"/>
    <n v="1995889"/>
    <n v="1983098"/>
    <x v="0"/>
    <x v="0"/>
    <x v="8"/>
  </r>
  <r>
    <x v="5"/>
    <s v="COMFAMILIAR ATLANTICO"/>
    <x v="77"/>
    <x v="84"/>
    <x v="84"/>
    <n v="908785"/>
    <n v="800609"/>
    <n v="1001937"/>
    <x v="0"/>
    <x v="0"/>
    <x v="8"/>
  </r>
  <r>
    <x v="5"/>
    <s v="COMFAMILIAR ATLANTICO"/>
    <x v="8"/>
    <x v="85"/>
    <x v="85"/>
    <n v="9187772"/>
    <n v="9836295"/>
    <n v="11278076"/>
    <x v="1"/>
    <x v="1"/>
    <x v="1"/>
  </r>
  <r>
    <x v="5"/>
    <s v="COMFAMILIAR ATLANTICO"/>
    <x v="78"/>
    <x v="86"/>
    <x v="86"/>
    <n v="0"/>
    <n v="0"/>
    <n v="0"/>
    <x v="0"/>
    <x v="0"/>
    <x v="9"/>
  </r>
  <r>
    <x v="5"/>
    <s v="COMFAMILIAR ATLANTICO"/>
    <x v="8"/>
    <x v="87"/>
    <x v="87"/>
    <n v="0"/>
    <n v="0"/>
    <n v="0"/>
    <x v="1"/>
    <x v="1"/>
    <x v="1"/>
  </r>
  <r>
    <x v="5"/>
    <s v="COMFAMILIAR ATLANTICO"/>
    <x v="8"/>
    <x v="88"/>
    <x v="88"/>
    <n v="40801641"/>
    <n v="39714325"/>
    <n v="39390441"/>
    <x v="1"/>
    <x v="1"/>
    <x v="1"/>
  </r>
  <r>
    <x v="5"/>
    <s v="COMFAMILIAR ATLANTICO"/>
    <x v="8"/>
    <x v="88"/>
    <x v="89"/>
    <m/>
    <m/>
    <m/>
    <x v="1"/>
    <x v="1"/>
    <x v="1"/>
  </r>
  <r>
    <x v="5"/>
    <s v="COMFAMILIAR ATLANTICO"/>
    <x v="79"/>
    <x v="0"/>
    <x v="90"/>
    <n v="17391249"/>
    <n v="17736302"/>
    <n v="22890321"/>
    <x v="0"/>
    <x v="2"/>
    <x v="10"/>
  </r>
  <r>
    <x v="5"/>
    <s v="COMFAMILIAR ATLANTICO"/>
    <x v="80"/>
    <x v="1"/>
    <x v="91"/>
    <s v="."/>
    <n v="0"/>
    <n v="0"/>
    <x v="0"/>
    <x v="2"/>
    <x v="10"/>
  </r>
  <r>
    <x v="5"/>
    <s v="COMFAMILIAR ATLANTICO"/>
    <x v="81"/>
    <x v="2"/>
    <x v="92"/>
    <s v="."/>
    <n v="0"/>
    <n v="0"/>
    <x v="0"/>
    <x v="2"/>
    <x v="10"/>
  </r>
  <r>
    <x v="5"/>
    <s v="COMFAMILIAR ATLANTICO"/>
    <x v="82"/>
    <x v="3"/>
    <x v="93"/>
    <n v="8510"/>
    <n v="18926"/>
    <n v="692"/>
    <x v="0"/>
    <x v="2"/>
    <x v="10"/>
  </r>
  <r>
    <x v="5"/>
    <s v="COMFAMILIAR ATLANTICO"/>
    <x v="83"/>
    <x v="4"/>
    <x v="94"/>
    <n v="0"/>
    <n v="0"/>
    <n v="0"/>
    <x v="0"/>
    <x v="2"/>
    <x v="10"/>
  </r>
  <r>
    <x v="5"/>
    <s v="COMFAMILIAR ATLANTICO"/>
    <x v="8"/>
    <x v="8"/>
    <x v="95"/>
    <n v="17399759"/>
    <n v="17755228"/>
    <n v="22891013"/>
    <x v="1"/>
    <x v="1"/>
    <x v="1"/>
  </r>
  <r>
    <x v="5"/>
    <s v="COMFAMILIAR ATLANTICO"/>
    <x v="84"/>
    <x v="21"/>
    <x v="21"/>
    <n v="0"/>
    <n v="0"/>
    <n v="0"/>
    <x v="0"/>
    <x v="2"/>
    <x v="11"/>
  </r>
  <r>
    <x v="5"/>
    <s v="COMFAMILIAR ATLANTICO"/>
    <x v="85"/>
    <x v="28"/>
    <x v="96"/>
    <n v="0"/>
    <n v="0"/>
    <n v="0"/>
    <x v="0"/>
    <x v="2"/>
    <x v="11"/>
  </r>
  <r>
    <x v="5"/>
    <s v="COMFAMILIAR ATLANTICO"/>
    <x v="8"/>
    <x v="29"/>
    <x v="29"/>
    <n v="0"/>
    <n v="0"/>
    <n v="0"/>
    <x v="1"/>
    <x v="1"/>
    <x v="1"/>
  </r>
  <r>
    <x v="5"/>
    <s v="COMFAMILIAR ATLANTICO"/>
    <x v="86"/>
    <x v="49"/>
    <x v="49"/>
    <n v="20223"/>
    <n v="18453"/>
    <n v="1817"/>
    <x v="0"/>
    <x v="2"/>
    <x v="12"/>
  </r>
  <r>
    <x v="5"/>
    <s v="COMFAMILIAR ATLANTICO"/>
    <x v="87"/>
    <x v="50"/>
    <x v="50"/>
    <n v="198545"/>
    <n v="198545"/>
    <n v="195218"/>
    <x v="0"/>
    <x v="2"/>
    <x v="12"/>
  </r>
  <r>
    <x v="5"/>
    <s v="COMFAMILIAR ATLANTICO"/>
    <x v="8"/>
    <x v="53"/>
    <x v="53"/>
    <n v="218768"/>
    <n v="216998"/>
    <n v="197035"/>
    <x v="1"/>
    <x v="1"/>
    <x v="1"/>
  </r>
  <r>
    <x v="5"/>
    <s v="COMFAMILIAR ATLANTICO"/>
    <x v="88"/>
    <x v="54"/>
    <x v="54"/>
    <n v="0"/>
    <n v="0"/>
    <n v="0"/>
    <x v="0"/>
    <x v="2"/>
    <x v="13"/>
  </r>
  <r>
    <x v="5"/>
    <s v="COMFAMILIAR ATLANTICO"/>
    <x v="89"/>
    <x v="55"/>
    <x v="55"/>
    <n v="0"/>
    <n v="0"/>
    <n v="0"/>
    <x v="0"/>
    <x v="2"/>
    <x v="13"/>
  </r>
  <r>
    <x v="5"/>
    <s v="COMFAMILIAR ATLANTICO"/>
    <x v="90"/>
    <x v="57"/>
    <x v="97"/>
    <n v="0"/>
    <n v="0"/>
    <n v="0"/>
    <x v="0"/>
    <x v="2"/>
    <x v="13"/>
  </r>
  <r>
    <x v="5"/>
    <s v="COMFAMILIAR ATLANTICO"/>
    <x v="91"/>
    <x v="60"/>
    <x v="60"/>
    <n v="0"/>
    <n v="0"/>
    <n v="0"/>
    <x v="0"/>
    <x v="2"/>
    <x v="13"/>
  </r>
  <r>
    <x v="5"/>
    <s v="COMFAMILIAR ATLANTICO"/>
    <x v="8"/>
    <x v="62"/>
    <x v="62"/>
    <n v="0"/>
    <n v="0"/>
    <n v="0"/>
    <x v="1"/>
    <x v="1"/>
    <x v="1"/>
  </r>
  <r>
    <x v="5"/>
    <s v="COMFAMILIAR ATLANTICO"/>
    <x v="92"/>
    <x v="71"/>
    <x v="71"/>
    <n v="1329553"/>
    <n v="908100"/>
    <n v="1267747"/>
    <x v="0"/>
    <x v="2"/>
    <x v="14"/>
  </r>
  <r>
    <x v="5"/>
    <s v="COMFAMILIAR ATLANTICO"/>
    <x v="93"/>
    <x v="72"/>
    <x v="72"/>
    <n v="223894"/>
    <n v="0"/>
    <n v="223894"/>
    <x v="0"/>
    <x v="2"/>
    <x v="14"/>
  </r>
  <r>
    <x v="5"/>
    <s v="COMFAMILIAR ATLANTICO"/>
    <x v="94"/>
    <x v="73"/>
    <x v="73"/>
    <n v="3777707"/>
    <n v="4686547"/>
    <n v="3242373"/>
    <x v="0"/>
    <x v="2"/>
    <x v="14"/>
  </r>
  <r>
    <x v="5"/>
    <s v="COMFAMILIAR ATLANTICO"/>
    <x v="95"/>
    <x v="74"/>
    <x v="74"/>
    <n v="0"/>
    <n v="0"/>
    <n v="0"/>
    <x v="0"/>
    <x v="2"/>
    <x v="14"/>
  </r>
  <r>
    <x v="5"/>
    <s v="COMFAMILIAR ATLANTICO"/>
    <x v="96"/>
    <x v="75"/>
    <x v="75"/>
    <n v="607857"/>
    <n v="0"/>
    <n v="752346"/>
    <x v="0"/>
    <x v="2"/>
    <x v="14"/>
  </r>
  <r>
    <x v="5"/>
    <s v="COMFAMILIAR ATLANTICO"/>
    <x v="97"/>
    <x v="76"/>
    <x v="76"/>
    <n v="0"/>
    <n v="0"/>
    <n v="0"/>
    <x v="0"/>
    <x v="2"/>
    <x v="14"/>
  </r>
  <r>
    <x v="5"/>
    <s v="COMFAMILIAR ATLANTICO"/>
    <x v="98"/>
    <x v="77"/>
    <x v="77"/>
    <n v="1245901"/>
    <n v="617157"/>
    <n v="2124580"/>
    <x v="0"/>
    <x v="2"/>
    <x v="14"/>
  </r>
  <r>
    <x v="5"/>
    <s v="COMFAMILIAR ATLANTICO"/>
    <x v="99"/>
    <x v="78"/>
    <x v="78"/>
    <n v="172184"/>
    <n v="882065"/>
    <n v="282833"/>
    <x v="0"/>
    <x v="2"/>
    <x v="14"/>
  </r>
  <r>
    <x v="5"/>
    <s v="COMFAMILIAR ATLANTICO"/>
    <x v="100"/>
    <x v="89"/>
    <x v="98"/>
    <n v="5801954"/>
    <n v="0"/>
    <n v="6399056"/>
    <x v="0"/>
    <x v="2"/>
    <x v="14"/>
  </r>
  <r>
    <x v="5"/>
    <s v="COMFAMILIAR ATLANTICO"/>
    <x v="101"/>
    <x v="79"/>
    <x v="79"/>
    <n v="0"/>
    <n v="0"/>
    <n v="0"/>
    <x v="0"/>
    <x v="2"/>
    <x v="14"/>
  </r>
  <r>
    <x v="5"/>
    <s v="COMFAMILIAR ATLANTICO"/>
    <x v="102"/>
    <x v="80"/>
    <x v="80"/>
    <n v="0"/>
    <n v="0"/>
    <n v="0"/>
    <x v="0"/>
    <x v="2"/>
    <x v="14"/>
  </r>
  <r>
    <x v="5"/>
    <s v="COMFAMILIAR ATLANTICO"/>
    <x v="103"/>
    <x v="81"/>
    <x v="81"/>
    <n v="0"/>
    <n v="0"/>
    <n v="0"/>
    <x v="0"/>
    <x v="2"/>
    <x v="14"/>
  </r>
  <r>
    <x v="5"/>
    <s v="COMFAMILIAR ATLANTICO"/>
    <x v="104"/>
    <x v="82"/>
    <x v="82"/>
    <n v="0"/>
    <n v="0"/>
    <n v="0"/>
    <x v="0"/>
    <x v="2"/>
    <x v="14"/>
  </r>
  <r>
    <x v="5"/>
    <s v="COMFAMILIAR ATLANTICO"/>
    <x v="105"/>
    <x v="83"/>
    <x v="83"/>
    <n v="0"/>
    <n v="0"/>
    <n v="0"/>
    <x v="0"/>
    <x v="2"/>
    <x v="14"/>
  </r>
  <r>
    <x v="5"/>
    <s v="COMFAMILIAR ATLANTICO"/>
    <x v="8"/>
    <x v="85"/>
    <x v="99"/>
    <n v="13159050"/>
    <n v="7093869"/>
    <n v="14292829"/>
    <x v="1"/>
    <x v="1"/>
    <x v="1"/>
  </r>
  <r>
    <x v="5"/>
    <s v="COMFAMILIAR ATLANTICO"/>
    <x v="8"/>
    <x v="88"/>
    <x v="100"/>
    <m/>
    <m/>
    <m/>
    <x v="1"/>
    <x v="1"/>
    <x v="1"/>
  </r>
  <r>
    <x v="5"/>
    <s v="COMFAMILIAR ATLANTICO"/>
    <x v="106"/>
    <x v="90"/>
    <x v="101"/>
    <n v="0"/>
    <n v="0"/>
    <n v="0"/>
    <x v="0"/>
    <x v="2"/>
    <x v="15"/>
  </r>
  <r>
    <x v="5"/>
    <s v="COMFAMILIAR ATLANTICO"/>
    <x v="8"/>
    <x v="88"/>
    <x v="100"/>
    <m/>
    <m/>
    <m/>
    <x v="1"/>
    <x v="1"/>
    <x v="1"/>
  </r>
  <r>
    <x v="5"/>
    <s v="COMFAMILIAR ATLANTICO"/>
    <x v="8"/>
    <x v="88"/>
    <x v="102"/>
    <n v="30777577"/>
    <n v="25066095"/>
    <n v="37380877"/>
    <x v="1"/>
    <x v="1"/>
    <x v="1"/>
  </r>
  <r>
    <x v="5"/>
    <s v="COMFAMILIAR ATLANTICO"/>
    <x v="8"/>
    <x v="88"/>
    <x v="100"/>
    <m/>
    <m/>
    <m/>
    <x v="1"/>
    <x v="1"/>
    <x v="1"/>
  </r>
  <r>
    <x v="5"/>
    <s v="COMFAMILIAR ATLANTICO"/>
    <x v="107"/>
    <x v="91"/>
    <x v="103"/>
    <n v="71579218"/>
    <n v="64780420"/>
    <n v="76771318"/>
    <x v="0"/>
    <x v="3"/>
    <x v="16"/>
  </r>
  <r>
    <x v="6"/>
    <s v="ANDI COMFENALCO .CARTAG."/>
    <x v="0"/>
    <x v="0"/>
    <x v="0"/>
    <n v="26524"/>
    <n v="26517"/>
    <n v="330793"/>
    <x v="0"/>
    <x v="0"/>
    <x v="0"/>
  </r>
  <r>
    <x v="6"/>
    <s v="ANDI COMFENALCO .CARTAG."/>
    <x v="1"/>
    <x v="1"/>
    <x v="1"/>
    <n v="0"/>
    <n v="0"/>
    <n v="0"/>
    <x v="0"/>
    <x v="0"/>
    <x v="0"/>
  </r>
  <r>
    <x v="6"/>
    <s v="ANDI COMFENALCO .CARTAG."/>
    <x v="2"/>
    <x v="2"/>
    <x v="2"/>
    <n v="0"/>
    <n v="0"/>
    <n v="0"/>
    <x v="0"/>
    <x v="0"/>
    <x v="0"/>
  </r>
  <r>
    <x v="6"/>
    <s v="ANDI COMFENALCO .CARTAG."/>
    <x v="3"/>
    <x v="3"/>
    <x v="3"/>
    <n v="0"/>
    <n v="0"/>
    <n v="0"/>
    <x v="0"/>
    <x v="0"/>
    <x v="0"/>
  </r>
  <r>
    <x v="6"/>
    <s v="ANDI COMFENALCO .CARTAG."/>
    <x v="4"/>
    <x v="4"/>
    <x v="4"/>
    <n v="0"/>
    <n v="0"/>
    <n v="0"/>
    <x v="0"/>
    <x v="0"/>
    <x v="0"/>
  </r>
  <r>
    <x v="6"/>
    <s v="ANDI COMFENALCO .CARTAG."/>
    <x v="5"/>
    <x v="5"/>
    <x v="5"/>
    <n v="0"/>
    <n v="0"/>
    <n v="0"/>
    <x v="0"/>
    <x v="0"/>
    <x v="0"/>
  </r>
  <r>
    <x v="6"/>
    <s v="ANDI COMFENALCO .CARTAG."/>
    <x v="6"/>
    <x v="6"/>
    <x v="6"/>
    <n v="0"/>
    <n v="0"/>
    <n v="0"/>
    <x v="0"/>
    <x v="0"/>
    <x v="0"/>
  </r>
  <r>
    <x v="6"/>
    <s v="ANDI COMFENALCO .CARTAG."/>
    <x v="7"/>
    <x v="7"/>
    <x v="7"/>
    <n v="0"/>
    <n v="0"/>
    <n v="0"/>
    <x v="0"/>
    <x v="0"/>
    <x v="0"/>
  </r>
  <r>
    <x v="6"/>
    <s v="ANDI COMFENALCO .CARTAG."/>
    <x v="8"/>
    <x v="8"/>
    <x v="8"/>
    <n v="26524"/>
    <n v="26517"/>
    <n v="330793"/>
    <x v="1"/>
    <x v="1"/>
    <x v="1"/>
  </r>
  <r>
    <x v="6"/>
    <s v="ANDI COMFENALCO .CARTAG."/>
    <x v="9"/>
    <x v="9"/>
    <x v="9"/>
    <n v="128696"/>
    <n v="14573"/>
    <n v="197107"/>
    <x v="0"/>
    <x v="0"/>
    <x v="2"/>
  </r>
  <r>
    <x v="6"/>
    <s v="ANDI COMFENALCO .CARTAG."/>
    <x v="10"/>
    <x v="10"/>
    <x v="10"/>
    <n v="0"/>
    <n v="0"/>
    <n v="0"/>
    <x v="0"/>
    <x v="0"/>
    <x v="2"/>
  </r>
  <r>
    <x v="6"/>
    <s v="ANDI COMFENALCO .CARTAG."/>
    <x v="8"/>
    <x v="11"/>
    <x v="11"/>
    <n v="128696"/>
    <n v="14573"/>
    <n v="197107"/>
    <x v="1"/>
    <x v="1"/>
    <x v="1"/>
  </r>
  <r>
    <x v="6"/>
    <s v="ANDI COMFENALCO .CARTAG."/>
    <x v="8"/>
    <x v="12"/>
    <x v="12"/>
    <n v="6195380"/>
    <n v="8017033"/>
    <n v="6775608"/>
    <x v="1"/>
    <x v="1"/>
    <x v="1"/>
  </r>
  <r>
    <x v="6"/>
    <s v="ANDI COMFENALCO .CARTAG."/>
    <x v="11"/>
    <x v="13"/>
    <x v="13"/>
    <n v="0"/>
    <n v="0"/>
    <n v="0"/>
    <x v="0"/>
    <x v="0"/>
    <x v="3"/>
  </r>
  <r>
    <x v="6"/>
    <s v="ANDI COMFENALCO .CARTAG."/>
    <x v="12"/>
    <x v="14"/>
    <x v="14"/>
    <n v="3829979"/>
    <n v="3758964"/>
    <n v="2305017"/>
    <x v="0"/>
    <x v="0"/>
    <x v="3"/>
  </r>
  <r>
    <x v="6"/>
    <s v="ANDI COMFENALCO .CARTAG."/>
    <x v="13"/>
    <x v="15"/>
    <x v="15"/>
    <n v="2365401"/>
    <n v="4258069"/>
    <n v="4470591"/>
    <x v="0"/>
    <x v="0"/>
    <x v="3"/>
  </r>
  <r>
    <x v="6"/>
    <s v="ANDI COMFENALCO .CARTAG."/>
    <x v="14"/>
    <x v="16"/>
    <x v="16"/>
    <n v="0"/>
    <n v="0"/>
    <n v="0"/>
    <x v="0"/>
    <x v="0"/>
    <x v="3"/>
  </r>
  <r>
    <x v="6"/>
    <s v="ANDI COMFENALCO .CARTAG."/>
    <x v="15"/>
    <x v="17"/>
    <x v="17"/>
    <n v="0"/>
    <n v="0"/>
    <n v="0"/>
    <x v="0"/>
    <x v="0"/>
    <x v="3"/>
  </r>
  <r>
    <x v="6"/>
    <s v="ANDI COMFENALCO .CARTAG."/>
    <x v="16"/>
    <x v="18"/>
    <x v="18"/>
    <n v="876221"/>
    <n v="712716"/>
    <n v="1064940"/>
    <x v="0"/>
    <x v="0"/>
    <x v="3"/>
  </r>
  <r>
    <x v="6"/>
    <s v="ANDI COMFENALCO .CARTAG."/>
    <x v="17"/>
    <x v="19"/>
    <x v="19"/>
    <n v="0"/>
    <n v="0"/>
    <n v="0"/>
    <x v="0"/>
    <x v="0"/>
    <x v="3"/>
  </r>
  <r>
    <x v="6"/>
    <s v="ANDI COMFENALCO .CARTAG."/>
    <x v="18"/>
    <x v="20"/>
    <x v="20"/>
    <n v="0"/>
    <n v="0"/>
    <n v="0"/>
    <x v="0"/>
    <x v="0"/>
    <x v="3"/>
  </r>
  <r>
    <x v="6"/>
    <s v="ANDI COMFENALCO .CARTAG."/>
    <x v="19"/>
    <x v="21"/>
    <x v="21"/>
    <n v="1629865"/>
    <n v="2587849"/>
    <n v="3456685"/>
    <x v="0"/>
    <x v="0"/>
    <x v="3"/>
  </r>
  <r>
    <x v="6"/>
    <s v="ANDI COMFENALCO .CARTAG."/>
    <x v="20"/>
    <x v="22"/>
    <x v="22"/>
    <n v="0"/>
    <n v="0"/>
    <n v="0"/>
    <x v="0"/>
    <x v="0"/>
    <x v="3"/>
  </r>
  <r>
    <x v="6"/>
    <s v="ANDI COMFENALCO .CARTAG."/>
    <x v="21"/>
    <x v="23"/>
    <x v="23"/>
    <n v="0"/>
    <n v="0"/>
    <n v="0"/>
    <x v="0"/>
    <x v="0"/>
    <x v="3"/>
  </r>
  <r>
    <x v="6"/>
    <s v="ANDI COMFENALCO .CARTAG."/>
    <x v="22"/>
    <x v="24"/>
    <x v="24"/>
    <n v="116221"/>
    <n v="98277"/>
    <n v="127922"/>
    <x v="0"/>
    <x v="0"/>
    <x v="3"/>
  </r>
  <r>
    <x v="6"/>
    <s v="ANDI COMFENALCO .CARTAG."/>
    <x v="23"/>
    <x v="25"/>
    <x v="25"/>
    <n v="77059"/>
    <n v="67087"/>
    <n v="30259"/>
    <x v="0"/>
    <x v="0"/>
    <x v="3"/>
  </r>
  <r>
    <x v="6"/>
    <s v="ANDI COMFENALCO .CARTAG."/>
    <x v="24"/>
    <x v="26"/>
    <x v="26"/>
    <n v="21549"/>
    <n v="29309"/>
    <n v="27316"/>
    <x v="0"/>
    <x v="0"/>
    <x v="3"/>
  </r>
  <r>
    <x v="6"/>
    <s v="ANDI COMFENALCO .CARTAG."/>
    <x v="25"/>
    <x v="27"/>
    <x v="27"/>
    <n v="588778"/>
    <n v="671981"/>
    <n v="659408"/>
    <x v="0"/>
    <x v="0"/>
    <x v="3"/>
  </r>
  <r>
    <x v="6"/>
    <s v="ANDI COMFENALCO .CARTAG."/>
    <x v="26"/>
    <x v="28"/>
    <x v="28"/>
    <n v="3760007"/>
    <n v="2429135"/>
    <n v="4232571"/>
    <x v="0"/>
    <x v="0"/>
    <x v="3"/>
  </r>
  <r>
    <x v="6"/>
    <s v="ANDI COMFENALCO .CARTAG."/>
    <x v="8"/>
    <x v="29"/>
    <x v="29"/>
    <n v="13265080"/>
    <n v="14613387"/>
    <n v="16374709"/>
    <x v="1"/>
    <x v="1"/>
    <x v="1"/>
  </r>
  <r>
    <x v="6"/>
    <s v="ANDI COMFENALCO .CARTAG."/>
    <x v="27"/>
    <x v="30"/>
    <x v="30"/>
    <n v="80420"/>
    <n v="63649"/>
    <n v="79358"/>
    <x v="0"/>
    <x v="0"/>
    <x v="4"/>
  </r>
  <r>
    <x v="6"/>
    <s v="ANDI COMFENALCO .CARTAG."/>
    <x v="28"/>
    <x v="31"/>
    <x v="31"/>
    <n v="124389"/>
    <n v="76128"/>
    <n v="220434"/>
    <x v="0"/>
    <x v="0"/>
    <x v="4"/>
  </r>
  <r>
    <x v="6"/>
    <s v="ANDI COMFENALCO .CARTAG."/>
    <x v="29"/>
    <x v="32"/>
    <x v="32"/>
    <n v="0"/>
    <n v="0"/>
    <n v="0"/>
    <x v="0"/>
    <x v="0"/>
    <x v="4"/>
  </r>
  <r>
    <x v="6"/>
    <s v="ANDI COMFENALCO .CARTAG."/>
    <x v="30"/>
    <x v="33"/>
    <x v="33"/>
    <n v="112625"/>
    <n v="89011"/>
    <n v="50865"/>
    <x v="0"/>
    <x v="0"/>
    <x v="4"/>
  </r>
  <r>
    <x v="6"/>
    <s v="ANDI COMFENALCO .CARTAG."/>
    <x v="31"/>
    <x v="34"/>
    <x v="34"/>
    <n v="0"/>
    <n v="0"/>
    <n v="0"/>
    <x v="0"/>
    <x v="0"/>
    <x v="4"/>
  </r>
  <r>
    <x v="6"/>
    <s v="ANDI COMFENALCO .CARTAG."/>
    <x v="32"/>
    <x v="35"/>
    <x v="35"/>
    <n v="0"/>
    <n v="0"/>
    <n v="0"/>
    <x v="0"/>
    <x v="0"/>
    <x v="4"/>
  </r>
  <r>
    <x v="6"/>
    <s v="ANDI COMFENALCO .CARTAG."/>
    <x v="33"/>
    <x v="36"/>
    <x v="36"/>
    <n v="0"/>
    <n v="0"/>
    <n v="0"/>
    <x v="0"/>
    <x v="0"/>
    <x v="4"/>
  </r>
  <r>
    <x v="6"/>
    <s v="ANDI COMFENALCO .CARTAG."/>
    <x v="34"/>
    <x v="37"/>
    <x v="37"/>
    <n v="0"/>
    <n v="0"/>
    <n v="0"/>
    <x v="0"/>
    <x v="0"/>
    <x v="4"/>
  </r>
  <r>
    <x v="6"/>
    <s v="ANDI COMFENALCO .CARTAG."/>
    <x v="35"/>
    <x v="38"/>
    <x v="38"/>
    <n v="0"/>
    <n v="0"/>
    <n v="0"/>
    <x v="0"/>
    <x v="0"/>
    <x v="4"/>
  </r>
  <r>
    <x v="6"/>
    <s v="ANDI COMFENALCO .CARTAG."/>
    <x v="36"/>
    <x v="39"/>
    <x v="39"/>
    <n v="0"/>
    <n v="0"/>
    <n v="0"/>
    <x v="0"/>
    <x v="0"/>
    <x v="4"/>
  </r>
  <r>
    <x v="6"/>
    <s v="ANDI COMFENALCO .CARTAG."/>
    <x v="37"/>
    <x v="40"/>
    <x v="40"/>
    <n v="0"/>
    <n v="0"/>
    <n v="0"/>
    <x v="0"/>
    <x v="0"/>
    <x v="4"/>
  </r>
  <r>
    <x v="6"/>
    <s v="ANDI COMFENALCO .CARTAG."/>
    <x v="38"/>
    <x v="41"/>
    <x v="41"/>
    <n v="0"/>
    <n v="0"/>
    <n v="0"/>
    <x v="0"/>
    <x v="0"/>
    <x v="4"/>
  </r>
  <r>
    <x v="6"/>
    <s v="ANDI COMFENALCO .CARTAG."/>
    <x v="39"/>
    <x v="42"/>
    <x v="42"/>
    <n v="0"/>
    <n v="0"/>
    <n v="49077"/>
    <x v="0"/>
    <x v="0"/>
    <x v="4"/>
  </r>
  <r>
    <x v="6"/>
    <s v="ANDI COMFENALCO .CARTAG."/>
    <x v="8"/>
    <x v="43"/>
    <x v="43"/>
    <n v="317434"/>
    <n v="228788"/>
    <n v="399734"/>
    <x v="1"/>
    <x v="1"/>
    <x v="1"/>
  </r>
  <r>
    <x v="6"/>
    <s v="ANDI COMFENALCO .CARTAG."/>
    <x v="40"/>
    <x v="44"/>
    <x v="44"/>
    <n v="0"/>
    <n v="0"/>
    <n v="0"/>
    <x v="0"/>
    <x v="0"/>
    <x v="5"/>
  </r>
  <r>
    <x v="6"/>
    <s v="ANDI COMFENALCO .CARTAG."/>
    <x v="41"/>
    <x v="45"/>
    <x v="45"/>
    <n v="325999"/>
    <n v="348207"/>
    <n v="408078"/>
    <x v="0"/>
    <x v="0"/>
    <x v="5"/>
  </r>
  <r>
    <x v="6"/>
    <s v="ANDI COMFENALCO .CARTAG."/>
    <x v="42"/>
    <x v="46"/>
    <x v="46"/>
    <n v="38393"/>
    <n v="40902"/>
    <n v="44056"/>
    <x v="0"/>
    <x v="0"/>
    <x v="5"/>
  </r>
  <r>
    <x v="6"/>
    <s v="ANDI COMFENALCO .CARTAG."/>
    <x v="43"/>
    <x v="47"/>
    <x v="47"/>
    <n v="0"/>
    <n v="0"/>
    <n v="0"/>
    <x v="0"/>
    <x v="0"/>
    <x v="5"/>
  </r>
  <r>
    <x v="6"/>
    <s v="ANDI COMFENALCO .CARTAG."/>
    <x v="44"/>
    <x v="48"/>
    <x v="48"/>
    <n v="212789"/>
    <n v="199779"/>
    <n v="263113"/>
    <x v="0"/>
    <x v="0"/>
    <x v="5"/>
  </r>
  <r>
    <x v="6"/>
    <s v="ANDI COMFENALCO .CARTAG."/>
    <x v="45"/>
    <x v="49"/>
    <x v="49"/>
    <n v="137780"/>
    <n v="128493"/>
    <n v="220921"/>
    <x v="0"/>
    <x v="0"/>
    <x v="5"/>
  </r>
  <r>
    <x v="6"/>
    <s v="ANDI COMFENALCO .CARTAG."/>
    <x v="46"/>
    <x v="50"/>
    <x v="50"/>
    <n v="0"/>
    <n v="0"/>
    <n v="0"/>
    <x v="0"/>
    <x v="0"/>
    <x v="5"/>
  </r>
  <r>
    <x v="6"/>
    <s v="ANDI COMFENALCO .CARTAG."/>
    <x v="47"/>
    <x v="51"/>
    <x v="51"/>
    <n v="0"/>
    <n v="0"/>
    <n v="0"/>
    <x v="0"/>
    <x v="0"/>
    <x v="5"/>
  </r>
  <r>
    <x v="6"/>
    <s v="ANDI COMFENALCO .CARTAG."/>
    <x v="48"/>
    <x v="52"/>
    <x v="52"/>
    <n v="0"/>
    <n v="0"/>
    <n v="0"/>
    <x v="0"/>
    <x v="0"/>
    <x v="5"/>
  </r>
  <r>
    <x v="6"/>
    <s v="ANDI COMFENALCO .CARTAG."/>
    <x v="8"/>
    <x v="53"/>
    <x v="53"/>
    <n v="714961"/>
    <n v="717381"/>
    <n v="936168"/>
    <x v="1"/>
    <x v="1"/>
    <x v="1"/>
  </r>
  <r>
    <x v="6"/>
    <s v="ANDI COMFENALCO .CARTAG."/>
    <x v="49"/>
    <x v="54"/>
    <x v="54"/>
    <n v="811914"/>
    <n v="398076"/>
    <n v="724353"/>
    <x v="0"/>
    <x v="0"/>
    <x v="6"/>
  </r>
  <r>
    <x v="6"/>
    <s v="ANDI COMFENALCO .CARTAG."/>
    <x v="50"/>
    <x v="55"/>
    <x v="55"/>
    <n v="0"/>
    <n v="0"/>
    <n v="0"/>
    <x v="0"/>
    <x v="0"/>
    <x v="6"/>
  </r>
  <r>
    <x v="6"/>
    <s v="ANDI COMFENALCO .CARTAG."/>
    <x v="51"/>
    <x v="56"/>
    <x v="56"/>
    <n v="0"/>
    <n v="0"/>
    <n v="0"/>
    <x v="0"/>
    <x v="0"/>
    <x v="6"/>
  </r>
  <r>
    <x v="6"/>
    <s v="ANDI COMFENALCO .CARTAG."/>
    <x v="52"/>
    <x v="57"/>
    <x v="57"/>
    <n v="0"/>
    <n v="0"/>
    <n v="0"/>
    <x v="0"/>
    <x v="0"/>
    <x v="6"/>
  </r>
  <r>
    <x v="6"/>
    <s v="ANDI COMFENALCO .CARTAG."/>
    <x v="53"/>
    <x v="58"/>
    <x v="58"/>
    <n v="0"/>
    <n v="0"/>
    <n v="0"/>
    <x v="0"/>
    <x v="0"/>
    <x v="6"/>
  </r>
  <r>
    <x v="6"/>
    <s v="ANDI COMFENALCO .CARTAG."/>
    <x v="54"/>
    <x v="59"/>
    <x v="59"/>
    <n v="0"/>
    <n v="0"/>
    <n v="0"/>
    <x v="0"/>
    <x v="0"/>
    <x v="6"/>
  </r>
  <r>
    <x v="6"/>
    <s v="ANDI COMFENALCO .CARTAG."/>
    <x v="55"/>
    <x v="60"/>
    <x v="60"/>
    <n v="0"/>
    <n v="0"/>
    <n v="0"/>
    <x v="0"/>
    <x v="0"/>
    <x v="6"/>
  </r>
  <r>
    <x v="6"/>
    <s v="ANDI COMFENALCO .CARTAG."/>
    <x v="56"/>
    <x v="61"/>
    <x v="61"/>
    <n v="0"/>
    <n v="0"/>
    <n v="0"/>
    <x v="0"/>
    <x v="0"/>
    <x v="6"/>
  </r>
  <r>
    <x v="6"/>
    <s v="ANDI COMFENALCO .CARTAG."/>
    <x v="8"/>
    <x v="62"/>
    <x v="62"/>
    <n v="811914"/>
    <n v="398076"/>
    <n v="724353"/>
    <x v="1"/>
    <x v="1"/>
    <x v="1"/>
  </r>
  <r>
    <x v="6"/>
    <s v="ANDI COMFENALCO .CARTAG."/>
    <x v="57"/>
    <x v="63"/>
    <x v="63"/>
    <n v="1477475"/>
    <n v="798532"/>
    <n v="4538995"/>
    <x v="0"/>
    <x v="0"/>
    <x v="7"/>
  </r>
  <r>
    <x v="6"/>
    <s v="ANDI COMFENALCO .CARTAG."/>
    <x v="8"/>
    <x v="64"/>
    <x v="64"/>
    <n v="1477475"/>
    <n v="798532"/>
    <n v="4538995"/>
    <x v="1"/>
    <x v="1"/>
    <x v="1"/>
  </r>
  <r>
    <x v="6"/>
    <s v="ANDI COMFENALCO .CARTAG."/>
    <x v="58"/>
    <x v="65"/>
    <x v="65"/>
    <n v="0"/>
    <n v="0"/>
    <n v="0"/>
    <x v="0"/>
    <x v="0"/>
    <x v="8"/>
  </r>
  <r>
    <x v="6"/>
    <s v="ANDI COMFENALCO .CARTAG."/>
    <x v="59"/>
    <x v="66"/>
    <x v="66"/>
    <n v="0"/>
    <n v="0"/>
    <n v="0"/>
    <x v="0"/>
    <x v="0"/>
    <x v="8"/>
  </r>
  <r>
    <x v="6"/>
    <s v="ANDI COMFENALCO .CARTAG."/>
    <x v="60"/>
    <x v="67"/>
    <x v="67"/>
    <n v="2360327"/>
    <n v="4209162"/>
    <n v="2160497"/>
    <x v="0"/>
    <x v="0"/>
    <x v="8"/>
  </r>
  <r>
    <x v="6"/>
    <s v="ANDI COMFENALCO .CARTAG."/>
    <x v="61"/>
    <x v="68"/>
    <x v="68"/>
    <n v="0"/>
    <n v="0"/>
    <n v="0"/>
    <x v="0"/>
    <x v="0"/>
    <x v="8"/>
  </r>
  <r>
    <x v="6"/>
    <s v="ANDI COMFENALCO .CARTAG."/>
    <x v="62"/>
    <x v="69"/>
    <x v="69"/>
    <n v="0"/>
    <n v="0"/>
    <n v="0"/>
    <x v="0"/>
    <x v="0"/>
    <x v="8"/>
  </r>
  <r>
    <x v="6"/>
    <s v="ANDI COMFENALCO .CARTAG."/>
    <x v="63"/>
    <x v="70"/>
    <x v="70"/>
    <n v="0"/>
    <n v="0"/>
    <n v="0"/>
    <x v="0"/>
    <x v="0"/>
    <x v="8"/>
  </r>
  <r>
    <x v="6"/>
    <s v="ANDI COMFENALCO .CARTAG."/>
    <x v="64"/>
    <x v="71"/>
    <x v="71"/>
    <n v="4031703"/>
    <n v="467060"/>
    <n v="1146367"/>
    <x v="0"/>
    <x v="0"/>
    <x v="8"/>
  </r>
  <r>
    <x v="6"/>
    <s v="ANDI COMFENALCO .CARTAG."/>
    <x v="65"/>
    <x v="72"/>
    <x v="72"/>
    <n v="0"/>
    <n v="0"/>
    <n v="0"/>
    <x v="0"/>
    <x v="0"/>
    <x v="8"/>
  </r>
  <r>
    <x v="6"/>
    <s v="ANDI COMFENALCO .CARTAG."/>
    <x v="66"/>
    <x v="73"/>
    <x v="73"/>
    <n v="2415142"/>
    <n v="147243"/>
    <n v="1095242"/>
    <x v="0"/>
    <x v="0"/>
    <x v="8"/>
  </r>
  <r>
    <x v="6"/>
    <s v="ANDI COMFENALCO .CARTAG."/>
    <x v="67"/>
    <x v="74"/>
    <x v="74"/>
    <n v="67653"/>
    <n v="0"/>
    <n v="44086"/>
    <x v="0"/>
    <x v="0"/>
    <x v="8"/>
  </r>
  <r>
    <x v="6"/>
    <s v="ANDI COMFENALCO .CARTAG."/>
    <x v="68"/>
    <x v="75"/>
    <x v="75"/>
    <n v="0"/>
    <n v="0"/>
    <n v="0"/>
    <x v="0"/>
    <x v="0"/>
    <x v="8"/>
  </r>
  <r>
    <x v="6"/>
    <s v="ANDI COMFENALCO .CARTAG."/>
    <x v="69"/>
    <x v="76"/>
    <x v="76"/>
    <n v="1468446"/>
    <n v="936890"/>
    <n v="2106731"/>
    <x v="0"/>
    <x v="0"/>
    <x v="8"/>
  </r>
  <r>
    <x v="6"/>
    <s v="ANDI COMFENALCO .CARTAG."/>
    <x v="70"/>
    <x v="77"/>
    <x v="77"/>
    <n v="1080707"/>
    <n v="930830"/>
    <n v="2462809"/>
    <x v="0"/>
    <x v="0"/>
    <x v="8"/>
  </r>
  <r>
    <x v="6"/>
    <s v="ANDI COMFENALCO .CARTAG."/>
    <x v="71"/>
    <x v="78"/>
    <x v="78"/>
    <n v="735570"/>
    <n v="133269"/>
    <n v="1128984"/>
    <x v="0"/>
    <x v="0"/>
    <x v="8"/>
  </r>
  <r>
    <x v="6"/>
    <s v="ANDI COMFENALCO .CARTAG."/>
    <x v="72"/>
    <x v="79"/>
    <x v="79"/>
    <n v="1110747"/>
    <n v="2787232"/>
    <n v="2485100"/>
    <x v="0"/>
    <x v="0"/>
    <x v="8"/>
  </r>
  <r>
    <x v="6"/>
    <s v="ANDI COMFENALCO .CARTAG."/>
    <x v="73"/>
    <x v="80"/>
    <x v="80"/>
    <n v="0"/>
    <n v="100512"/>
    <n v="0"/>
    <x v="0"/>
    <x v="0"/>
    <x v="8"/>
  </r>
  <r>
    <x v="6"/>
    <s v="ANDI COMFENALCO .CARTAG."/>
    <x v="74"/>
    <x v="81"/>
    <x v="81"/>
    <n v="0"/>
    <n v="0"/>
    <n v="0"/>
    <x v="0"/>
    <x v="0"/>
    <x v="8"/>
  </r>
  <r>
    <x v="6"/>
    <s v="ANDI COMFENALCO .CARTAG."/>
    <x v="75"/>
    <x v="82"/>
    <x v="82"/>
    <n v="0"/>
    <n v="0"/>
    <n v="0"/>
    <x v="0"/>
    <x v="0"/>
    <x v="8"/>
  </r>
  <r>
    <x v="6"/>
    <s v="ANDI COMFENALCO .CARTAG."/>
    <x v="76"/>
    <x v="83"/>
    <x v="83"/>
    <n v="444872"/>
    <n v="436839"/>
    <n v="254303"/>
    <x v="0"/>
    <x v="0"/>
    <x v="8"/>
  </r>
  <r>
    <x v="6"/>
    <s v="ANDI COMFENALCO .CARTAG."/>
    <x v="77"/>
    <x v="84"/>
    <x v="84"/>
    <n v="2420"/>
    <n v="0"/>
    <n v="2612"/>
    <x v="0"/>
    <x v="0"/>
    <x v="8"/>
  </r>
  <r>
    <x v="6"/>
    <s v="ANDI COMFENALCO .CARTAG."/>
    <x v="8"/>
    <x v="85"/>
    <x v="85"/>
    <n v="13717587"/>
    <n v="10149037"/>
    <n v="12886731"/>
    <x v="1"/>
    <x v="1"/>
    <x v="1"/>
  </r>
  <r>
    <x v="6"/>
    <s v="ANDI COMFENALCO .CARTAG."/>
    <x v="78"/>
    <x v="86"/>
    <x v="86"/>
    <n v="0"/>
    <n v="0"/>
    <n v="0"/>
    <x v="0"/>
    <x v="0"/>
    <x v="9"/>
  </r>
  <r>
    <x v="6"/>
    <s v="ANDI COMFENALCO .CARTAG."/>
    <x v="8"/>
    <x v="87"/>
    <x v="87"/>
    <n v="0"/>
    <n v="0"/>
    <n v="0"/>
    <x v="1"/>
    <x v="1"/>
    <x v="1"/>
  </r>
  <r>
    <x v="6"/>
    <s v="ANDI COMFENALCO .CARTAG."/>
    <x v="8"/>
    <x v="88"/>
    <x v="88"/>
    <n v="30459671"/>
    <n v="26946291"/>
    <n v="36388590"/>
    <x v="1"/>
    <x v="1"/>
    <x v="1"/>
  </r>
  <r>
    <x v="6"/>
    <s v="ANDI COMFENALCO .CARTAG."/>
    <x v="8"/>
    <x v="88"/>
    <x v="89"/>
    <m/>
    <m/>
    <m/>
    <x v="1"/>
    <x v="1"/>
    <x v="1"/>
  </r>
  <r>
    <x v="6"/>
    <s v="ANDI COMFENALCO .CARTAG."/>
    <x v="79"/>
    <x v="0"/>
    <x v="90"/>
    <n v="0"/>
    <n v="0"/>
    <n v="0"/>
    <x v="0"/>
    <x v="2"/>
    <x v="10"/>
  </r>
  <r>
    <x v="6"/>
    <s v="ANDI COMFENALCO .CARTAG."/>
    <x v="80"/>
    <x v="1"/>
    <x v="91"/>
    <n v="0"/>
    <n v="0"/>
    <n v="0"/>
    <x v="0"/>
    <x v="2"/>
    <x v="10"/>
  </r>
  <r>
    <x v="6"/>
    <s v="ANDI COMFENALCO .CARTAG."/>
    <x v="81"/>
    <x v="2"/>
    <x v="92"/>
    <n v="0"/>
    <n v="0"/>
    <n v="0"/>
    <x v="0"/>
    <x v="2"/>
    <x v="10"/>
  </r>
  <r>
    <x v="6"/>
    <s v="ANDI COMFENALCO .CARTAG."/>
    <x v="82"/>
    <x v="3"/>
    <x v="93"/>
    <n v="0"/>
    <n v="0"/>
    <n v="0"/>
    <x v="0"/>
    <x v="2"/>
    <x v="10"/>
  </r>
  <r>
    <x v="6"/>
    <s v="ANDI COMFENALCO .CARTAG."/>
    <x v="83"/>
    <x v="4"/>
    <x v="94"/>
    <n v="0"/>
    <n v="0"/>
    <n v="0"/>
    <x v="0"/>
    <x v="2"/>
    <x v="10"/>
  </r>
  <r>
    <x v="6"/>
    <s v="ANDI COMFENALCO .CARTAG."/>
    <x v="8"/>
    <x v="8"/>
    <x v="95"/>
    <n v="0"/>
    <n v="0"/>
    <n v="0"/>
    <x v="1"/>
    <x v="1"/>
    <x v="1"/>
  </r>
  <r>
    <x v="6"/>
    <s v="ANDI COMFENALCO .CARTAG."/>
    <x v="84"/>
    <x v="21"/>
    <x v="21"/>
    <n v="0"/>
    <n v="0"/>
    <n v="0"/>
    <x v="0"/>
    <x v="2"/>
    <x v="11"/>
  </r>
  <r>
    <x v="6"/>
    <s v="ANDI COMFENALCO .CARTAG."/>
    <x v="85"/>
    <x v="28"/>
    <x v="96"/>
    <n v="0"/>
    <n v="0"/>
    <n v="0"/>
    <x v="0"/>
    <x v="2"/>
    <x v="11"/>
  </r>
  <r>
    <x v="6"/>
    <s v="ANDI COMFENALCO .CARTAG."/>
    <x v="8"/>
    <x v="29"/>
    <x v="29"/>
    <n v="0"/>
    <n v="0"/>
    <n v="0"/>
    <x v="1"/>
    <x v="1"/>
    <x v="1"/>
  </r>
  <r>
    <x v="6"/>
    <s v="ANDI COMFENALCO .CARTAG."/>
    <x v="86"/>
    <x v="49"/>
    <x v="49"/>
    <n v="0"/>
    <n v="0"/>
    <n v="0"/>
    <x v="0"/>
    <x v="2"/>
    <x v="12"/>
  </r>
  <r>
    <x v="6"/>
    <s v="ANDI COMFENALCO .CARTAG."/>
    <x v="87"/>
    <x v="50"/>
    <x v="50"/>
    <n v="0"/>
    <n v="0"/>
    <n v="0"/>
    <x v="0"/>
    <x v="2"/>
    <x v="12"/>
  </r>
  <r>
    <x v="6"/>
    <s v="ANDI COMFENALCO .CARTAG."/>
    <x v="8"/>
    <x v="53"/>
    <x v="53"/>
    <n v="0"/>
    <n v="0"/>
    <n v="0"/>
    <x v="1"/>
    <x v="1"/>
    <x v="1"/>
  </r>
  <r>
    <x v="6"/>
    <s v="ANDI COMFENALCO .CARTAG."/>
    <x v="88"/>
    <x v="54"/>
    <x v="54"/>
    <n v="0"/>
    <n v="0"/>
    <n v="0"/>
    <x v="0"/>
    <x v="2"/>
    <x v="13"/>
  </r>
  <r>
    <x v="6"/>
    <s v="ANDI COMFENALCO .CARTAG."/>
    <x v="89"/>
    <x v="55"/>
    <x v="55"/>
    <n v="0"/>
    <n v="0"/>
    <n v="0"/>
    <x v="0"/>
    <x v="2"/>
    <x v="13"/>
  </r>
  <r>
    <x v="6"/>
    <s v="ANDI COMFENALCO .CARTAG."/>
    <x v="90"/>
    <x v="57"/>
    <x v="97"/>
    <n v="0"/>
    <n v="0"/>
    <n v="0"/>
    <x v="0"/>
    <x v="2"/>
    <x v="13"/>
  </r>
  <r>
    <x v="6"/>
    <s v="ANDI COMFENALCO .CARTAG."/>
    <x v="91"/>
    <x v="60"/>
    <x v="60"/>
    <n v="0"/>
    <n v="0"/>
    <n v="0"/>
    <x v="0"/>
    <x v="2"/>
    <x v="13"/>
  </r>
  <r>
    <x v="6"/>
    <s v="ANDI COMFENALCO .CARTAG."/>
    <x v="8"/>
    <x v="62"/>
    <x v="62"/>
    <n v="0"/>
    <n v="0"/>
    <n v="0"/>
    <x v="1"/>
    <x v="1"/>
    <x v="1"/>
  </r>
  <r>
    <x v="6"/>
    <s v="ANDI COMFENALCO .CARTAG."/>
    <x v="92"/>
    <x v="71"/>
    <x v="71"/>
    <n v="0"/>
    <n v="0"/>
    <n v="0"/>
    <x v="0"/>
    <x v="2"/>
    <x v="14"/>
  </r>
  <r>
    <x v="6"/>
    <s v="ANDI COMFENALCO .CARTAG."/>
    <x v="93"/>
    <x v="72"/>
    <x v="72"/>
    <n v="0"/>
    <n v="0"/>
    <n v="0"/>
    <x v="0"/>
    <x v="2"/>
    <x v="14"/>
  </r>
  <r>
    <x v="6"/>
    <s v="ANDI COMFENALCO .CARTAG."/>
    <x v="94"/>
    <x v="73"/>
    <x v="73"/>
    <n v="0"/>
    <n v="0"/>
    <n v="0"/>
    <x v="0"/>
    <x v="2"/>
    <x v="14"/>
  </r>
  <r>
    <x v="6"/>
    <s v="ANDI COMFENALCO .CARTAG."/>
    <x v="95"/>
    <x v="74"/>
    <x v="74"/>
    <n v="0"/>
    <n v="0"/>
    <n v="0"/>
    <x v="0"/>
    <x v="2"/>
    <x v="14"/>
  </r>
  <r>
    <x v="6"/>
    <s v="ANDI COMFENALCO .CARTAG."/>
    <x v="96"/>
    <x v="75"/>
    <x v="75"/>
    <n v="0"/>
    <n v="0"/>
    <n v="0"/>
    <x v="0"/>
    <x v="2"/>
    <x v="14"/>
  </r>
  <r>
    <x v="6"/>
    <s v="ANDI COMFENALCO .CARTAG."/>
    <x v="97"/>
    <x v="76"/>
    <x v="76"/>
    <n v="0"/>
    <n v="0"/>
    <n v="0"/>
    <x v="0"/>
    <x v="2"/>
    <x v="14"/>
  </r>
  <r>
    <x v="6"/>
    <s v="ANDI COMFENALCO .CARTAG."/>
    <x v="98"/>
    <x v="77"/>
    <x v="77"/>
    <n v="0"/>
    <n v="0"/>
    <n v="0"/>
    <x v="0"/>
    <x v="2"/>
    <x v="14"/>
  </r>
  <r>
    <x v="6"/>
    <s v="ANDI COMFENALCO .CARTAG."/>
    <x v="99"/>
    <x v="78"/>
    <x v="78"/>
    <n v="0"/>
    <n v="0"/>
    <n v="0"/>
    <x v="0"/>
    <x v="2"/>
    <x v="14"/>
  </r>
  <r>
    <x v="6"/>
    <s v="ANDI COMFENALCO .CARTAG."/>
    <x v="100"/>
    <x v="89"/>
    <x v="98"/>
    <n v="5586926"/>
    <n v="0"/>
    <n v="6686041"/>
    <x v="0"/>
    <x v="2"/>
    <x v="14"/>
  </r>
  <r>
    <x v="6"/>
    <s v="ANDI COMFENALCO .CARTAG."/>
    <x v="101"/>
    <x v="79"/>
    <x v="79"/>
    <n v="0"/>
    <n v="0"/>
    <n v="0"/>
    <x v="0"/>
    <x v="2"/>
    <x v="14"/>
  </r>
  <r>
    <x v="6"/>
    <s v="ANDI COMFENALCO .CARTAG."/>
    <x v="102"/>
    <x v="80"/>
    <x v="80"/>
    <n v="0"/>
    <n v="0"/>
    <n v="0"/>
    <x v="0"/>
    <x v="2"/>
    <x v="14"/>
  </r>
  <r>
    <x v="6"/>
    <s v="ANDI COMFENALCO .CARTAG."/>
    <x v="103"/>
    <x v="81"/>
    <x v="81"/>
    <n v="0"/>
    <n v="0"/>
    <n v="0"/>
    <x v="0"/>
    <x v="2"/>
    <x v="14"/>
  </r>
  <r>
    <x v="6"/>
    <s v="ANDI COMFENALCO .CARTAG."/>
    <x v="104"/>
    <x v="82"/>
    <x v="82"/>
    <n v="0"/>
    <n v="0"/>
    <n v="0"/>
    <x v="0"/>
    <x v="2"/>
    <x v="14"/>
  </r>
  <r>
    <x v="6"/>
    <s v="ANDI COMFENALCO .CARTAG."/>
    <x v="105"/>
    <x v="83"/>
    <x v="83"/>
    <n v="0"/>
    <n v="0"/>
    <n v="0"/>
    <x v="0"/>
    <x v="2"/>
    <x v="14"/>
  </r>
  <r>
    <x v="6"/>
    <s v="ANDI COMFENALCO .CARTAG."/>
    <x v="8"/>
    <x v="85"/>
    <x v="99"/>
    <n v="5586926"/>
    <n v="0"/>
    <n v="6686041"/>
    <x v="1"/>
    <x v="1"/>
    <x v="1"/>
  </r>
  <r>
    <x v="6"/>
    <s v="ANDI COMFENALCO .CARTAG."/>
    <x v="8"/>
    <x v="88"/>
    <x v="100"/>
    <m/>
    <m/>
    <m/>
    <x v="1"/>
    <x v="1"/>
    <x v="1"/>
  </r>
  <r>
    <x v="6"/>
    <s v="ANDI COMFENALCO .CARTAG."/>
    <x v="106"/>
    <x v="90"/>
    <x v="101"/>
    <n v="0"/>
    <n v="0"/>
    <n v="0"/>
    <x v="0"/>
    <x v="2"/>
    <x v="15"/>
  </r>
  <r>
    <x v="6"/>
    <s v="ANDI COMFENALCO .CARTAG."/>
    <x v="8"/>
    <x v="88"/>
    <x v="100"/>
    <m/>
    <m/>
    <m/>
    <x v="1"/>
    <x v="1"/>
    <x v="1"/>
  </r>
  <r>
    <x v="6"/>
    <s v="ANDI COMFENALCO .CARTAG."/>
    <x v="8"/>
    <x v="88"/>
    <x v="102"/>
    <n v="5586926"/>
    <n v="0"/>
    <n v="6686041"/>
    <x v="1"/>
    <x v="1"/>
    <x v="1"/>
  </r>
  <r>
    <x v="6"/>
    <s v="ANDI COMFENALCO .CARTAG."/>
    <x v="8"/>
    <x v="88"/>
    <x v="100"/>
    <m/>
    <m/>
    <m/>
    <x v="1"/>
    <x v="1"/>
    <x v="1"/>
  </r>
  <r>
    <x v="6"/>
    <s v="ANDI COMFENALCO .CARTAG."/>
    <x v="107"/>
    <x v="91"/>
    <x v="103"/>
    <n v="36046597"/>
    <n v="26946291"/>
    <n v="43074631"/>
    <x v="0"/>
    <x v="3"/>
    <x v="16"/>
  </r>
  <r>
    <x v="7"/>
    <s v="COMFAMIL. CARTAGENA"/>
    <x v="0"/>
    <x v="0"/>
    <x v="0"/>
    <n v="5230632"/>
    <n v="1500000"/>
    <n v="3205138"/>
    <x v="0"/>
    <x v="0"/>
    <x v="0"/>
  </r>
  <r>
    <x v="7"/>
    <s v="COMFAMIL. CARTAGENA"/>
    <x v="1"/>
    <x v="1"/>
    <x v="1"/>
    <n v="0"/>
    <n v="0"/>
    <n v="0"/>
    <x v="0"/>
    <x v="0"/>
    <x v="0"/>
  </r>
  <r>
    <x v="7"/>
    <s v="COMFAMIL. CARTAGENA"/>
    <x v="2"/>
    <x v="2"/>
    <x v="2"/>
    <n v="0"/>
    <n v="0"/>
    <n v="0"/>
    <x v="0"/>
    <x v="0"/>
    <x v="0"/>
  </r>
  <r>
    <x v="7"/>
    <s v="COMFAMIL. CARTAGENA"/>
    <x v="3"/>
    <x v="3"/>
    <x v="3"/>
    <n v="0"/>
    <n v="0"/>
    <n v="0"/>
    <x v="0"/>
    <x v="0"/>
    <x v="0"/>
  </r>
  <r>
    <x v="7"/>
    <s v="COMFAMIL. CARTAGENA"/>
    <x v="4"/>
    <x v="4"/>
    <x v="4"/>
    <n v="0"/>
    <n v="0"/>
    <n v="0"/>
    <x v="0"/>
    <x v="0"/>
    <x v="0"/>
  </r>
  <r>
    <x v="7"/>
    <s v="COMFAMIL. CARTAGENA"/>
    <x v="5"/>
    <x v="5"/>
    <x v="5"/>
    <n v="0"/>
    <n v="0"/>
    <n v="0"/>
    <x v="0"/>
    <x v="0"/>
    <x v="0"/>
  </r>
  <r>
    <x v="7"/>
    <s v="COMFAMIL. CARTAGENA"/>
    <x v="6"/>
    <x v="6"/>
    <x v="6"/>
    <n v="0"/>
    <n v="0"/>
    <n v="0"/>
    <x v="0"/>
    <x v="0"/>
    <x v="0"/>
  </r>
  <r>
    <x v="7"/>
    <s v="COMFAMIL. CARTAGENA"/>
    <x v="7"/>
    <x v="7"/>
    <x v="7"/>
    <n v="0"/>
    <n v="0"/>
    <n v="0"/>
    <x v="0"/>
    <x v="0"/>
    <x v="0"/>
  </r>
  <r>
    <x v="7"/>
    <s v="COMFAMIL. CARTAGENA"/>
    <x v="8"/>
    <x v="8"/>
    <x v="8"/>
    <n v="5230632"/>
    <n v="1500000"/>
    <n v="3205138"/>
    <x v="1"/>
    <x v="1"/>
    <x v="1"/>
  </r>
  <r>
    <x v="7"/>
    <s v="COMFAMIL. CARTAGENA"/>
    <x v="9"/>
    <x v="9"/>
    <x v="9"/>
    <n v="2701848"/>
    <n v="21832445"/>
    <n v="11175.23402"/>
    <x v="0"/>
    <x v="0"/>
    <x v="2"/>
  </r>
  <r>
    <x v="7"/>
    <s v="COMFAMIL. CARTAGENA"/>
    <x v="10"/>
    <x v="10"/>
    <x v="10"/>
    <n v="0"/>
    <n v="0"/>
    <n v="0"/>
    <x v="0"/>
    <x v="0"/>
    <x v="2"/>
  </r>
  <r>
    <x v="7"/>
    <s v="COMFAMIL. CARTAGENA"/>
    <x v="8"/>
    <x v="11"/>
    <x v="11"/>
    <n v="2701848"/>
    <n v="21832445"/>
    <n v="11175.23402"/>
    <x v="1"/>
    <x v="1"/>
    <x v="1"/>
  </r>
  <r>
    <x v="7"/>
    <s v="COMFAMIL. CARTAGENA"/>
    <x v="8"/>
    <x v="12"/>
    <x v="12"/>
    <n v="1821106"/>
    <n v="2886928"/>
    <n v="3269697.9775099996"/>
    <x v="1"/>
    <x v="1"/>
    <x v="1"/>
  </r>
  <r>
    <x v="7"/>
    <s v="COMFAMIL. CARTAGENA"/>
    <x v="11"/>
    <x v="13"/>
    <x v="13"/>
    <n v="25382"/>
    <n v="25382"/>
    <n v="38160.498"/>
    <x v="0"/>
    <x v="0"/>
    <x v="3"/>
  </r>
  <r>
    <x v="7"/>
    <s v="COMFAMIL. CARTAGENA"/>
    <x v="12"/>
    <x v="14"/>
    <x v="14"/>
    <n v="1795724"/>
    <n v="2692032"/>
    <n v="1793880.7265099999"/>
    <x v="0"/>
    <x v="0"/>
    <x v="3"/>
  </r>
  <r>
    <x v="7"/>
    <s v="COMFAMIL. CARTAGENA"/>
    <x v="13"/>
    <x v="15"/>
    <x v="15"/>
    <n v="0"/>
    <n v="169514"/>
    <n v="1437656.753"/>
    <x v="0"/>
    <x v="0"/>
    <x v="3"/>
  </r>
  <r>
    <x v="7"/>
    <s v="COMFAMIL. CARTAGENA"/>
    <x v="14"/>
    <x v="16"/>
    <x v="16"/>
    <n v="0"/>
    <n v="0"/>
    <n v="0"/>
    <x v="0"/>
    <x v="0"/>
    <x v="3"/>
  </r>
  <r>
    <x v="7"/>
    <s v="COMFAMIL. CARTAGENA"/>
    <x v="15"/>
    <x v="17"/>
    <x v="17"/>
    <n v="46763568"/>
    <n v="13688315"/>
    <n v="40462698"/>
    <x v="0"/>
    <x v="0"/>
    <x v="3"/>
  </r>
  <r>
    <x v="7"/>
    <s v="COMFAMIL. CARTAGENA"/>
    <x v="16"/>
    <x v="18"/>
    <x v="18"/>
    <n v="298613"/>
    <n v="258908"/>
    <n v="342231.08100000001"/>
    <x v="0"/>
    <x v="0"/>
    <x v="3"/>
  </r>
  <r>
    <x v="7"/>
    <s v="COMFAMIL. CARTAGENA"/>
    <x v="17"/>
    <x v="19"/>
    <x v="19"/>
    <n v="0"/>
    <n v="0"/>
    <n v="0"/>
    <x v="0"/>
    <x v="0"/>
    <x v="3"/>
  </r>
  <r>
    <x v="7"/>
    <s v="COMFAMIL. CARTAGENA"/>
    <x v="18"/>
    <x v="20"/>
    <x v="20"/>
    <n v="0"/>
    <n v="0"/>
    <n v="0"/>
    <x v="0"/>
    <x v="0"/>
    <x v="3"/>
  </r>
  <r>
    <x v="7"/>
    <s v="COMFAMIL. CARTAGENA"/>
    <x v="19"/>
    <x v="21"/>
    <x v="21"/>
    <n v="1680794"/>
    <n v="1977472"/>
    <n v="2890831"/>
    <x v="0"/>
    <x v="0"/>
    <x v="3"/>
  </r>
  <r>
    <x v="7"/>
    <s v="COMFAMIL. CARTAGENA"/>
    <x v="20"/>
    <x v="22"/>
    <x v="22"/>
    <n v="0"/>
    <n v="0"/>
    <n v="0"/>
    <x v="0"/>
    <x v="0"/>
    <x v="3"/>
  </r>
  <r>
    <x v="7"/>
    <s v="COMFAMIL. CARTAGENA"/>
    <x v="21"/>
    <x v="23"/>
    <x v="23"/>
    <n v="0"/>
    <n v="0"/>
    <n v="0"/>
    <x v="0"/>
    <x v="0"/>
    <x v="3"/>
  </r>
  <r>
    <x v="7"/>
    <s v="COMFAMIL. CARTAGENA"/>
    <x v="22"/>
    <x v="24"/>
    <x v="24"/>
    <n v="244374"/>
    <n v="392740"/>
    <n v="375206"/>
    <x v="0"/>
    <x v="0"/>
    <x v="3"/>
  </r>
  <r>
    <x v="7"/>
    <s v="COMFAMIL. CARTAGENA"/>
    <x v="23"/>
    <x v="25"/>
    <x v="25"/>
    <n v="70701"/>
    <n v="129372"/>
    <n v="24937"/>
    <x v="0"/>
    <x v="0"/>
    <x v="3"/>
  </r>
  <r>
    <x v="7"/>
    <s v="COMFAMIL. CARTAGENA"/>
    <x v="24"/>
    <x v="26"/>
    <x v="26"/>
    <n v="35891"/>
    <n v="36735"/>
    <n v="51129.485659999998"/>
    <x v="0"/>
    <x v="0"/>
    <x v="3"/>
  </r>
  <r>
    <x v="7"/>
    <s v="COMFAMIL. CARTAGENA"/>
    <x v="25"/>
    <x v="27"/>
    <x v="27"/>
    <n v="644810"/>
    <n v="424156"/>
    <n v="434329.93644000002"/>
    <x v="0"/>
    <x v="0"/>
    <x v="3"/>
  </r>
  <r>
    <x v="7"/>
    <s v="COMFAMIL. CARTAGENA"/>
    <x v="26"/>
    <x v="28"/>
    <x v="28"/>
    <n v="5043586"/>
    <n v="11499560"/>
    <n v="4062081"/>
    <x v="0"/>
    <x v="0"/>
    <x v="3"/>
  </r>
  <r>
    <x v="7"/>
    <s v="COMFAMIL. CARTAGENA"/>
    <x v="8"/>
    <x v="29"/>
    <x v="29"/>
    <n v="56603443"/>
    <n v="31294186"/>
    <n v="51913141.480609998"/>
    <x v="1"/>
    <x v="1"/>
    <x v="1"/>
  </r>
  <r>
    <x v="7"/>
    <s v="COMFAMIL. CARTAGENA"/>
    <x v="27"/>
    <x v="30"/>
    <x v="30"/>
    <n v="0"/>
    <n v="0"/>
    <n v="0"/>
    <x v="0"/>
    <x v="0"/>
    <x v="4"/>
  </r>
  <r>
    <x v="7"/>
    <s v="COMFAMIL. CARTAGENA"/>
    <x v="28"/>
    <x v="31"/>
    <x v="31"/>
    <n v="15946"/>
    <n v="60127"/>
    <n v="47256"/>
    <x v="0"/>
    <x v="0"/>
    <x v="4"/>
  </r>
  <r>
    <x v="7"/>
    <s v="COMFAMIL. CARTAGENA"/>
    <x v="29"/>
    <x v="32"/>
    <x v="32"/>
    <n v="0"/>
    <n v="0"/>
    <n v="0"/>
    <x v="0"/>
    <x v="0"/>
    <x v="4"/>
  </r>
  <r>
    <x v="7"/>
    <s v="COMFAMIL. CARTAGENA"/>
    <x v="30"/>
    <x v="33"/>
    <x v="33"/>
    <n v="0"/>
    <n v="0"/>
    <n v="0"/>
    <x v="0"/>
    <x v="0"/>
    <x v="4"/>
  </r>
  <r>
    <x v="7"/>
    <s v="COMFAMIL. CARTAGENA"/>
    <x v="31"/>
    <x v="34"/>
    <x v="34"/>
    <n v="121"/>
    <n v="121"/>
    <n v="121.25"/>
    <x v="0"/>
    <x v="0"/>
    <x v="4"/>
  </r>
  <r>
    <x v="7"/>
    <s v="COMFAMIL. CARTAGENA"/>
    <x v="32"/>
    <x v="35"/>
    <x v="35"/>
    <n v="0"/>
    <n v="0"/>
    <n v="0"/>
    <x v="0"/>
    <x v="0"/>
    <x v="4"/>
  </r>
  <r>
    <x v="7"/>
    <s v="COMFAMIL. CARTAGENA"/>
    <x v="33"/>
    <x v="36"/>
    <x v="36"/>
    <n v="0"/>
    <n v="0"/>
    <n v="0"/>
    <x v="0"/>
    <x v="0"/>
    <x v="4"/>
  </r>
  <r>
    <x v="7"/>
    <s v="COMFAMIL. CARTAGENA"/>
    <x v="34"/>
    <x v="37"/>
    <x v="37"/>
    <n v="0"/>
    <n v="0"/>
    <n v="0"/>
    <x v="0"/>
    <x v="0"/>
    <x v="4"/>
  </r>
  <r>
    <x v="7"/>
    <s v="COMFAMIL. CARTAGENA"/>
    <x v="35"/>
    <x v="38"/>
    <x v="38"/>
    <n v="2520"/>
    <n v="2520"/>
    <n v="114.803"/>
    <x v="0"/>
    <x v="0"/>
    <x v="4"/>
  </r>
  <r>
    <x v="7"/>
    <s v="COMFAMIL. CARTAGENA"/>
    <x v="36"/>
    <x v="39"/>
    <x v="39"/>
    <n v="0"/>
    <n v="0"/>
    <n v="0"/>
    <x v="0"/>
    <x v="0"/>
    <x v="4"/>
  </r>
  <r>
    <x v="7"/>
    <s v="COMFAMIL. CARTAGENA"/>
    <x v="37"/>
    <x v="40"/>
    <x v="40"/>
    <n v="0"/>
    <n v="0"/>
    <n v="0"/>
    <x v="0"/>
    <x v="0"/>
    <x v="4"/>
  </r>
  <r>
    <x v="7"/>
    <s v="COMFAMIL. CARTAGENA"/>
    <x v="38"/>
    <x v="41"/>
    <x v="41"/>
    <n v="0"/>
    <n v="0"/>
    <n v="0"/>
    <x v="0"/>
    <x v="0"/>
    <x v="4"/>
  </r>
  <r>
    <x v="7"/>
    <s v="COMFAMIL. CARTAGENA"/>
    <x v="39"/>
    <x v="42"/>
    <x v="42"/>
    <n v="0"/>
    <n v="0"/>
    <n v="26391"/>
    <x v="0"/>
    <x v="0"/>
    <x v="4"/>
  </r>
  <r>
    <x v="7"/>
    <s v="COMFAMIL. CARTAGENA"/>
    <x v="8"/>
    <x v="43"/>
    <x v="43"/>
    <n v="18587"/>
    <n v="62768"/>
    <n v="73883.053"/>
    <x v="1"/>
    <x v="1"/>
    <x v="1"/>
  </r>
  <r>
    <x v="7"/>
    <s v="COMFAMIL. CARTAGENA"/>
    <x v="40"/>
    <x v="44"/>
    <x v="44"/>
    <n v="59413"/>
    <n v="451114"/>
    <n v="16617.507000000001"/>
    <x v="0"/>
    <x v="0"/>
    <x v="5"/>
  </r>
  <r>
    <x v="7"/>
    <s v="COMFAMIL. CARTAGENA"/>
    <x v="41"/>
    <x v="45"/>
    <x v="45"/>
    <n v="432202"/>
    <n v="470412"/>
    <n v="420910.54472000001"/>
    <x v="0"/>
    <x v="0"/>
    <x v="5"/>
  </r>
  <r>
    <x v="7"/>
    <s v="COMFAMIL. CARTAGENA"/>
    <x v="42"/>
    <x v="46"/>
    <x v="46"/>
    <n v="54473"/>
    <n v="54935"/>
    <n v="59632.220310000004"/>
    <x v="0"/>
    <x v="0"/>
    <x v="5"/>
  </r>
  <r>
    <x v="7"/>
    <s v="COMFAMIL. CARTAGENA"/>
    <x v="43"/>
    <x v="47"/>
    <x v="47"/>
    <n v="0"/>
    <n v="0"/>
    <n v="77.849999999999994"/>
    <x v="0"/>
    <x v="0"/>
    <x v="5"/>
  </r>
  <r>
    <x v="7"/>
    <s v="COMFAMIL. CARTAGENA"/>
    <x v="44"/>
    <x v="48"/>
    <x v="48"/>
    <n v="38995"/>
    <n v="127927"/>
    <n v="89685.143719999993"/>
    <x v="0"/>
    <x v="0"/>
    <x v="5"/>
  </r>
  <r>
    <x v="7"/>
    <s v="COMFAMIL. CARTAGENA"/>
    <x v="45"/>
    <x v="49"/>
    <x v="49"/>
    <n v="0"/>
    <n v="0"/>
    <n v="490.738"/>
    <x v="0"/>
    <x v="0"/>
    <x v="5"/>
  </r>
  <r>
    <x v="7"/>
    <s v="COMFAMIL. CARTAGENA"/>
    <x v="46"/>
    <x v="50"/>
    <x v="50"/>
    <n v="0"/>
    <n v="0"/>
    <n v="0"/>
    <x v="0"/>
    <x v="0"/>
    <x v="5"/>
  </r>
  <r>
    <x v="7"/>
    <s v="COMFAMIL. CARTAGENA"/>
    <x v="47"/>
    <x v="51"/>
    <x v="51"/>
    <n v="0"/>
    <n v="0"/>
    <n v="0"/>
    <x v="0"/>
    <x v="0"/>
    <x v="5"/>
  </r>
  <r>
    <x v="7"/>
    <s v="COMFAMIL. CARTAGENA"/>
    <x v="48"/>
    <x v="52"/>
    <x v="52"/>
    <n v="0"/>
    <n v="0"/>
    <n v="0"/>
    <x v="0"/>
    <x v="0"/>
    <x v="5"/>
  </r>
  <r>
    <x v="7"/>
    <s v="COMFAMIL. CARTAGENA"/>
    <x v="8"/>
    <x v="53"/>
    <x v="53"/>
    <n v="585083"/>
    <n v="1104388"/>
    <n v="587414.00375000003"/>
    <x v="1"/>
    <x v="1"/>
    <x v="1"/>
  </r>
  <r>
    <x v="7"/>
    <s v="COMFAMIL. CARTAGENA"/>
    <x v="49"/>
    <x v="54"/>
    <x v="54"/>
    <n v="171138"/>
    <n v="141335"/>
    <n v="294094.53432999999"/>
    <x v="0"/>
    <x v="0"/>
    <x v="6"/>
  </r>
  <r>
    <x v="7"/>
    <s v="COMFAMIL. CARTAGENA"/>
    <x v="50"/>
    <x v="55"/>
    <x v="55"/>
    <n v="37530"/>
    <n v="0"/>
    <n v="37530.398999999998"/>
    <x v="0"/>
    <x v="0"/>
    <x v="6"/>
  </r>
  <r>
    <x v="7"/>
    <s v="COMFAMIL. CARTAGENA"/>
    <x v="51"/>
    <x v="56"/>
    <x v="56"/>
    <n v="0"/>
    <n v="0"/>
    <n v="0"/>
    <x v="0"/>
    <x v="0"/>
    <x v="6"/>
  </r>
  <r>
    <x v="7"/>
    <s v="COMFAMIL. CARTAGENA"/>
    <x v="52"/>
    <x v="57"/>
    <x v="57"/>
    <n v="0"/>
    <n v="0"/>
    <n v="0"/>
    <x v="0"/>
    <x v="0"/>
    <x v="6"/>
  </r>
  <r>
    <x v="7"/>
    <s v="COMFAMIL. CARTAGENA"/>
    <x v="53"/>
    <x v="58"/>
    <x v="58"/>
    <n v="0"/>
    <n v="0"/>
    <n v="0"/>
    <x v="0"/>
    <x v="0"/>
    <x v="6"/>
  </r>
  <r>
    <x v="7"/>
    <s v="COMFAMIL. CARTAGENA"/>
    <x v="54"/>
    <x v="59"/>
    <x v="59"/>
    <n v="0"/>
    <n v="0"/>
    <n v="0"/>
    <x v="0"/>
    <x v="0"/>
    <x v="6"/>
  </r>
  <r>
    <x v="7"/>
    <s v="COMFAMIL. CARTAGENA"/>
    <x v="55"/>
    <x v="60"/>
    <x v="60"/>
    <n v="45000"/>
    <n v="45000"/>
    <n v="45000"/>
    <x v="0"/>
    <x v="0"/>
    <x v="6"/>
  </r>
  <r>
    <x v="7"/>
    <s v="COMFAMIL. CARTAGENA"/>
    <x v="56"/>
    <x v="61"/>
    <x v="61"/>
    <n v="12599177"/>
    <n v="6224916"/>
    <n v="1712306.5965199999"/>
    <x v="0"/>
    <x v="0"/>
    <x v="6"/>
  </r>
  <r>
    <x v="7"/>
    <s v="COMFAMIL. CARTAGENA"/>
    <x v="8"/>
    <x v="62"/>
    <x v="62"/>
    <n v="12852845"/>
    <n v="6411251"/>
    <n v="2088931.5298499998"/>
    <x v="1"/>
    <x v="1"/>
    <x v="1"/>
  </r>
  <r>
    <x v="7"/>
    <s v="COMFAMIL. CARTAGENA"/>
    <x v="57"/>
    <x v="63"/>
    <x v="63"/>
    <n v="1598310"/>
    <n v="4075872"/>
    <n v="425817.30004"/>
    <x v="0"/>
    <x v="0"/>
    <x v="7"/>
  </r>
  <r>
    <x v="7"/>
    <s v="COMFAMIL. CARTAGENA"/>
    <x v="8"/>
    <x v="64"/>
    <x v="64"/>
    <n v="1598310"/>
    <n v="4075872"/>
    <n v="425817.30004"/>
    <x v="1"/>
    <x v="1"/>
    <x v="1"/>
  </r>
  <r>
    <x v="7"/>
    <s v="COMFAMIL. CARTAGENA"/>
    <x v="58"/>
    <x v="65"/>
    <x v="65"/>
    <n v="0"/>
    <n v="0"/>
    <n v="0"/>
    <x v="0"/>
    <x v="0"/>
    <x v="8"/>
  </r>
  <r>
    <x v="7"/>
    <s v="COMFAMIL. CARTAGENA"/>
    <x v="59"/>
    <x v="66"/>
    <x v="66"/>
    <n v="11315809"/>
    <n v="3550510"/>
    <n v="2331740"/>
    <x v="0"/>
    <x v="0"/>
    <x v="8"/>
  </r>
  <r>
    <x v="7"/>
    <s v="COMFAMIL. CARTAGENA"/>
    <x v="60"/>
    <x v="67"/>
    <x v="67"/>
    <n v="46143"/>
    <n v="34090"/>
    <n v="131682.35985000001"/>
    <x v="0"/>
    <x v="0"/>
    <x v="8"/>
  </r>
  <r>
    <x v="7"/>
    <s v="COMFAMIL. CARTAGENA"/>
    <x v="61"/>
    <x v="68"/>
    <x v="68"/>
    <n v="0"/>
    <n v="0"/>
    <n v="0"/>
    <x v="0"/>
    <x v="0"/>
    <x v="8"/>
  </r>
  <r>
    <x v="7"/>
    <s v="COMFAMIL. CARTAGENA"/>
    <x v="62"/>
    <x v="69"/>
    <x v="69"/>
    <n v="10223151"/>
    <n v="0"/>
    <n v="37799173"/>
    <x v="0"/>
    <x v="0"/>
    <x v="8"/>
  </r>
  <r>
    <x v="7"/>
    <s v="COMFAMIL. CARTAGENA"/>
    <x v="63"/>
    <x v="70"/>
    <x v="70"/>
    <n v="0"/>
    <n v="0"/>
    <n v="0"/>
    <x v="0"/>
    <x v="0"/>
    <x v="8"/>
  </r>
  <r>
    <x v="7"/>
    <s v="COMFAMIL. CARTAGENA"/>
    <x v="64"/>
    <x v="71"/>
    <x v="71"/>
    <n v="3139524"/>
    <n v="2055396"/>
    <n v="3091625.8018700001"/>
    <x v="0"/>
    <x v="0"/>
    <x v="8"/>
  </r>
  <r>
    <x v="7"/>
    <s v="COMFAMIL. CARTAGENA"/>
    <x v="65"/>
    <x v="72"/>
    <x v="72"/>
    <n v="116094"/>
    <n v="116094"/>
    <n v="116094.209"/>
    <x v="0"/>
    <x v="0"/>
    <x v="8"/>
  </r>
  <r>
    <x v="7"/>
    <s v="COMFAMIL. CARTAGENA"/>
    <x v="66"/>
    <x v="73"/>
    <x v="73"/>
    <n v="0"/>
    <n v="0"/>
    <n v="0"/>
    <x v="0"/>
    <x v="0"/>
    <x v="8"/>
  </r>
  <r>
    <x v="7"/>
    <s v="COMFAMIL. CARTAGENA"/>
    <x v="67"/>
    <x v="74"/>
    <x v="74"/>
    <n v="0"/>
    <n v="0"/>
    <n v="0"/>
    <x v="0"/>
    <x v="0"/>
    <x v="8"/>
  </r>
  <r>
    <x v="7"/>
    <s v="COMFAMIL. CARTAGENA"/>
    <x v="68"/>
    <x v="75"/>
    <x v="75"/>
    <n v="0"/>
    <n v="285358"/>
    <n v="0"/>
    <x v="0"/>
    <x v="0"/>
    <x v="8"/>
  </r>
  <r>
    <x v="7"/>
    <s v="COMFAMIL. CARTAGENA"/>
    <x v="69"/>
    <x v="76"/>
    <x v="76"/>
    <n v="0"/>
    <n v="0"/>
    <n v="0"/>
    <x v="0"/>
    <x v="0"/>
    <x v="8"/>
  </r>
  <r>
    <x v="7"/>
    <s v="COMFAMIL. CARTAGENA"/>
    <x v="70"/>
    <x v="77"/>
    <x v="77"/>
    <n v="0"/>
    <n v="0"/>
    <n v="0"/>
    <x v="0"/>
    <x v="0"/>
    <x v="8"/>
  </r>
  <r>
    <x v="7"/>
    <s v="COMFAMIL. CARTAGENA"/>
    <x v="71"/>
    <x v="78"/>
    <x v="78"/>
    <n v="16204"/>
    <n v="3983776"/>
    <n v="876750.61980999995"/>
    <x v="0"/>
    <x v="0"/>
    <x v="8"/>
  </r>
  <r>
    <x v="7"/>
    <s v="COMFAMIL. CARTAGENA"/>
    <x v="72"/>
    <x v="79"/>
    <x v="79"/>
    <n v="0"/>
    <n v="0"/>
    <n v="25613.17611"/>
    <x v="0"/>
    <x v="0"/>
    <x v="8"/>
  </r>
  <r>
    <x v="7"/>
    <s v="COMFAMIL. CARTAGENA"/>
    <x v="73"/>
    <x v="80"/>
    <x v="80"/>
    <n v="0"/>
    <n v="805"/>
    <n v="0"/>
    <x v="0"/>
    <x v="0"/>
    <x v="8"/>
  </r>
  <r>
    <x v="7"/>
    <s v="COMFAMIL. CARTAGENA"/>
    <x v="74"/>
    <x v="81"/>
    <x v="81"/>
    <n v="0"/>
    <n v="0"/>
    <n v="0"/>
    <x v="0"/>
    <x v="0"/>
    <x v="8"/>
  </r>
  <r>
    <x v="7"/>
    <s v="COMFAMIL. CARTAGENA"/>
    <x v="75"/>
    <x v="82"/>
    <x v="82"/>
    <n v="0"/>
    <n v="0"/>
    <n v="0"/>
    <x v="0"/>
    <x v="0"/>
    <x v="8"/>
  </r>
  <r>
    <x v="7"/>
    <s v="COMFAMIL. CARTAGENA"/>
    <x v="76"/>
    <x v="83"/>
    <x v="83"/>
    <n v="0"/>
    <n v="163241"/>
    <n v="415631.179"/>
    <x v="0"/>
    <x v="0"/>
    <x v="8"/>
  </r>
  <r>
    <x v="7"/>
    <s v="COMFAMIL. CARTAGENA"/>
    <x v="77"/>
    <x v="84"/>
    <x v="84"/>
    <n v="0"/>
    <n v="0"/>
    <n v="0"/>
    <x v="0"/>
    <x v="0"/>
    <x v="8"/>
  </r>
  <r>
    <x v="7"/>
    <s v="COMFAMIL. CARTAGENA"/>
    <x v="8"/>
    <x v="85"/>
    <x v="85"/>
    <n v="24856925"/>
    <n v="10189270"/>
    <n v="44788310.345639996"/>
    <x v="1"/>
    <x v="1"/>
    <x v="1"/>
  </r>
  <r>
    <x v="7"/>
    <s v="COMFAMIL. CARTAGENA"/>
    <x v="78"/>
    <x v="86"/>
    <x v="86"/>
    <n v="0"/>
    <n v="0"/>
    <n v="0"/>
    <x v="0"/>
    <x v="0"/>
    <x v="9"/>
  </r>
  <r>
    <x v="7"/>
    <s v="COMFAMIL. CARTAGENA"/>
    <x v="8"/>
    <x v="87"/>
    <x v="87"/>
    <n v="0"/>
    <n v="0"/>
    <n v="0"/>
    <x v="1"/>
    <x v="1"/>
    <x v="1"/>
  </r>
  <r>
    <x v="7"/>
    <s v="COMFAMIL. CARTAGENA"/>
    <x v="8"/>
    <x v="88"/>
    <x v="88"/>
    <n v="104447673"/>
    <n v="76470180"/>
    <n v="103093810.94690999"/>
    <x v="1"/>
    <x v="1"/>
    <x v="1"/>
  </r>
  <r>
    <x v="7"/>
    <s v="COMFAMIL. CARTAGENA"/>
    <x v="8"/>
    <x v="88"/>
    <x v="89"/>
    <m/>
    <m/>
    <m/>
    <x v="1"/>
    <x v="1"/>
    <x v="1"/>
  </r>
  <r>
    <x v="7"/>
    <s v="COMFAMIL. CARTAGENA"/>
    <x v="79"/>
    <x v="0"/>
    <x v="90"/>
    <n v="10351195"/>
    <n v="11009830"/>
    <n v="11495575"/>
    <x v="0"/>
    <x v="2"/>
    <x v="10"/>
  </r>
  <r>
    <x v="7"/>
    <s v="COMFAMIL. CARTAGENA"/>
    <x v="80"/>
    <x v="1"/>
    <x v="91"/>
    <n v="0"/>
    <n v="0"/>
    <n v="0"/>
    <x v="0"/>
    <x v="2"/>
    <x v="10"/>
  </r>
  <r>
    <x v="7"/>
    <s v="COMFAMIL. CARTAGENA"/>
    <x v="81"/>
    <x v="2"/>
    <x v="92"/>
    <n v="0"/>
    <n v="0"/>
    <n v="0"/>
    <x v="0"/>
    <x v="2"/>
    <x v="10"/>
  </r>
  <r>
    <x v="7"/>
    <s v="COMFAMIL. CARTAGENA"/>
    <x v="82"/>
    <x v="3"/>
    <x v="93"/>
    <n v="0"/>
    <n v="0"/>
    <n v="0"/>
    <x v="0"/>
    <x v="2"/>
    <x v="10"/>
  </r>
  <r>
    <x v="7"/>
    <s v="COMFAMIL. CARTAGENA"/>
    <x v="83"/>
    <x v="4"/>
    <x v="94"/>
    <n v="0"/>
    <n v="0"/>
    <n v="0"/>
    <x v="0"/>
    <x v="2"/>
    <x v="10"/>
  </r>
  <r>
    <x v="7"/>
    <s v="COMFAMIL. CARTAGENA"/>
    <x v="8"/>
    <x v="8"/>
    <x v="95"/>
    <n v="10351195"/>
    <n v="11009830"/>
    <n v="11495575"/>
    <x v="1"/>
    <x v="1"/>
    <x v="1"/>
  </r>
  <r>
    <x v="7"/>
    <s v="COMFAMIL. CARTAGENA"/>
    <x v="84"/>
    <x v="21"/>
    <x v="21"/>
    <n v="0"/>
    <n v="0"/>
    <n v="0"/>
    <x v="0"/>
    <x v="2"/>
    <x v="11"/>
  </r>
  <r>
    <x v="7"/>
    <s v="COMFAMIL. CARTAGENA"/>
    <x v="85"/>
    <x v="28"/>
    <x v="96"/>
    <n v="0"/>
    <n v="0"/>
    <n v="0"/>
    <x v="0"/>
    <x v="2"/>
    <x v="11"/>
  </r>
  <r>
    <x v="7"/>
    <s v="COMFAMIL. CARTAGENA"/>
    <x v="8"/>
    <x v="29"/>
    <x v="29"/>
    <n v="0"/>
    <n v="0"/>
    <n v="0"/>
    <x v="1"/>
    <x v="1"/>
    <x v="1"/>
  </r>
  <r>
    <x v="7"/>
    <s v="COMFAMIL. CARTAGENA"/>
    <x v="86"/>
    <x v="49"/>
    <x v="49"/>
    <n v="0"/>
    <n v="0"/>
    <n v="0"/>
    <x v="0"/>
    <x v="2"/>
    <x v="12"/>
  </r>
  <r>
    <x v="7"/>
    <s v="COMFAMIL. CARTAGENA"/>
    <x v="87"/>
    <x v="50"/>
    <x v="50"/>
    <n v="0"/>
    <n v="0"/>
    <n v="0"/>
    <x v="0"/>
    <x v="2"/>
    <x v="12"/>
  </r>
  <r>
    <x v="7"/>
    <s v="COMFAMIL. CARTAGENA"/>
    <x v="8"/>
    <x v="53"/>
    <x v="53"/>
    <n v="0"/>
    <n v="0"/>
    <n v="0"/>
    <x v="1"/>
    <x v="1"/>
    <x v="1"/>
  </r>
  <r>
    <x v="7"/>
    <s v="COMFAMIL. CARTAGENA"/>
    <x v="88"/>
    <x v="54"/>
    <x v="54"/>
    <n v="0"/>
    <n v="0"/>
    <n v="0"/>
    <x v="0"/>
    <x v="2"/>
    <x v="13"/>
  </r>
  <r>
    <x v="7"/>
    <s v="COMFAMIL. CARTAGENA"/>
    <x v="89"/>
    <x v="55"/>
    <x v="55"/>
    <n v="0"/>
    <n v="0"/>
    <n v="0"/>
    <x v="0"/>
    <x v="2"/>
    <x v="13"/>
  </r>
  <r>
    <x v="7"/>
    <s v="COMFAMIL. CARTAGENA"/>
    <x v="90"/>
    <x v="57"/>
    <x v="97"/>
    <n v="0"/>
    <n v="0"/>
    <n v="0"/>
    <x v="0"/>
    <x v="2"/>
    <x v="13"/>
  </r>
  <r>
    <x v="7"/>
    <s v="COMFAMIL. CARTAGENA"/>
    <x v="91"/>
    <x v="60"/>
    <x v="60"/>
    <n v="0"/>
    <n v="0"/>
    <n v="0"/>
    <x v="0"/>
    <x v="2"/>
    <x v="13"/>
  </r>
  <r>
    <x v="7"/>
    <s v="COMFAMIL. CARTAGENA"/>
    <x v="8"/>
    <x v="62"/>
    <x v="62"/>
    <n v="0"/>
    <n v="0"/>
    <n v="0"/>
    <x v="1"/>
    <x v="1"/>
    <x v="1"/>
  </r>
  <r>
    <x v="7"/>
    <s v="COMFAMIL. CARTAGENA"/>
    <x v="92"/>
    <x v="71"/>
    <x v="71"/>
    <n v="0"/>
    <n v="0"/>
    <n v="0"/>
    <x v="0"/>
    <x v="2"/>
    <x v="14"/>
  </r>
  <r>
    <x v="7"/>
    <s v="COMFAMIL. CARTAGENA"/>
    <x v="93"/>
    <x v="72"/>
    <x v="72"/>
    <n v="0"/>
    <n v="0"/>
    <n v="0"/>
    <x v="0"/>
    <x v="2"/>
    <x v="14"/>
  </r>
  <r>
    <x v="7"/>
    <s v="COMFAMIL. CARTAGENA"/>
    <x v="94"/>
    <x v="73"/>
    <x v="73"/>
    <n v="8374471"/>
    <n v="7987761"/>
    <n v="7548994.3078800002"/>
    <x v="0"/>
    <x v="2"/>
    <x v="14"/>
  </r>
  <r>
    <x v="7"/>
    <s v="COMFAMIL. CARTAGENA"/>
    <x v="95"/>
    <x v="74"/>
    <x v="74"/>
    <n v="863359"/>
    <n v="504046"/>
    <n v="3022349.40558"/>
    <x v="0"/>
    <x v="2"/>
    <x v="14"/>
  </r>
  <r>
    <x v="7"/>
    <s v="COMFAMIL. CARTAGENA"/>
    <x v="96"/>
    <x v="75"/>
    <x v="75"/>
    <n v="1281843"/>
    <n v="0"/>
    <n v="2425300.7082399996"/>
    <x v="0"/>
    <x v="2"/>
    <x v="14"/>
  </r>
  <r>
    <x v="7"/>
    <s v="COMFAMIL. CARTAGENA"/>
    <x v="97"/>
    <x v="76"/>
    <x v="76"/>
    <n v="43215"/>
    <n v="0"/>
    <n v="110604.25606999999"/>
    <x v="0"/>
    <x v="2"/>
    <x v="14"/>
  </r>
  <r>
    <x v="7"/>
    <s v="COMFAMIL. CARTAGENA"/>
    <x v="98"/>
    <x v="77"/>
    <x v="77"/>
    <n v="1198077"/>
    <n v="0"/>
    <n v="1046227.7209900001"/>
    <x v="0"/>
    <x v="2"/>
    <x v="14"/>
  </r>
  <r>
    <x v="7"/>
    <s v="COMFAMIL. CARTAGENA"/>
    <x v="99"/>
    <x v="78"/>
    <x v="78"/>
    <n v="0"/>
    <n v="0"/>
    <n v="0"/>
    <x v="0"/>
    <x v="2"/>
    <x v="14"/>
  </r>
  <r>
    <x v="7"/>
    <s v="COMFAMIL. CARTAGENA"/>
    <x v="100"/>
    <x v="89"/>
    <x v="98"/>
    <n v="1866333"/>
    <n v="0"/>
    <n v="0"/>
    <x v="0"/>
    <x v="2"/>
    <x v="14"/>
  </r>
  <r>
    <x v="7"/>
    <s v="COMFAMIL. CARTAGENA"/>
    <x v="101"/>
    <x v="79"/>
    <x v="79"/>
    <n v="0"/>
    <n v="0"/>
    <n v="0"/>
    <x v="0"/>
    <x v="2"/>
    <x v="14"/>
  </r>
  <r>
    <x v="7"/>
    <s v="COMFAMIL. CARTAGENA"/>
    <x v="102"/>
    <x v="80"/>
    <x v="80"/>
    <n v="0"/>
    <n v="0"/>
    <n v="0"/>
    <x v="0"/>
    <x v="2"/>
    <x v="14"/>
  </r>
  <r>
    <x v="7"/>
    <s v="COMFAMIL. CARTAGENA"/>
    <x v="103"/>
    <x v="81"/>
    <x v="81"/>
    <n v="0"/>
    <n v="0"/>
    <n v="0"/>
    <x v="0"/>
    <x v="2"/>
    <x v="14"/>
  </r>
  <r>
    <x v="7"/>
    <s v="COMFAMIL. CARTAGENA"/>
    <x v="104"/>
    <x v="82"/>
    <x v="82"/>
    <n v="105178"/>
    <n v="-30033"/>
    <n v="0"/>
    <x v="0"/>
    <x v="2"/>
    <x v="14"/>
  </r>
  <r>
    <x v="7"/>
    <s v="COMFAMIL. CARTAGENA"/>
    <x v="105"/>
    <x v="83"/>
    <x v="83"/>
    <n v="266960"/>
    <n v="1165089"/>
    <n v="0"/>
    <x v="0"/>
    <x v="2"/>
    <x v="14"/>
  </r>
  <r>
    <x v="7"/>
    <s v="COMFAMIL. CARTAGENA"/>
    <x v="8"/>
    <x v="85"/>
    <x v="99"/>
    <n v="13999436"/>
    <n v="9626863"/>
    <n v="14153476.39876"/>
    <x v="1"/>
    <x v="1"/>
    <x v="1"/>
  </r>
  <r>
    <x v="7"/>
    <s v="COMFAMIL. CARTAGENA"/>
    <x v="8"/>
    <x v="88"/>
    <x v="100"/>
    <m/>
    <m/>
    <m/>
    <x v="1"/>
    <x v="1"/>
    <x v="1"/>
  </r>
  <r>
    <x v="7"/>
    <s v="COMFAMIL. CARTAGENA"/>
    <x v="106"/>
    <x v="90"/>
    <x v="101"/>
    <n v="0"/>
    <n v="0"/>
    <n v="0"/>
    <x v="0"/>
    <x v="2"/>
    <x v="15"/>
  </r>
  <r>
    <x v="7"/>
    <s v="COMFAMIL. CARTAGENA"/>
    <x v="8"/>
    <x v="88"/>
    <x v="100"/>
    <m/>
    <m/>
    <m/>
    <x v="1"/>
    <x v="1"/>
    <x v="1"/>
  </r>
  <r>
    <x v="7"/>
    <s v="COMFAMIL. CARTAGENA"/>
    <x v="8"/>
    <x v="88"/>
    <x v="102"/>
    <n v="24350631"/>
    <n v="20636693"/>
    <n v="25649051.398759998"/>
    <x v="1"/>
    <x v="1"/>
    <x v="1"/>
  </r>
  <r>
    <x v="7"/>
    <s v="COMFAMIL. CARTAGENA"/>
    <x v="8"/>
    <x v="88"/>
    <x v="100"/>
    <m/>
    <m/>
    <m/>
    <x v="1"/>
    <x v="1"/>
    <x v="1"/>
  </r>
  <r>
    <x v="7"/>
    <s v="COMFAMIL. CARTAGENA"/>
    <x v="107"/>
    <x v="91"/>
    <x v="103"/>
    <n v="128798304"/>
    <n v="97106873"/>
    <n v="128742862.34566998"/>
    <x v="0"/>
    <x v="3"/>
    <x v="16"/>
  </r>
  <r>
    <x v="8"/>
    <s v="COMFABOY"/>
    <x v="0"/>
    <x v="0"/>
    <x v="0"/>
    <n v="1046658.35262"/>
    <n v="1960797.5480499999"/>
    <n v="882946.84785999998"/>
    <x v="0"/>
    <x v="0"/>
    <x v="0"/>
  </r>
  <r>
    <x v="8"/>
    <s v="COMFABOY"/>
    <x v="1"/>
    <x v="1"/>
    <x v="1"/>
    <n v="0"/>
    <n v="0"/>
    <n v="0"/>
    <x v="0"/>
    <x v="0"/>
    <x v="0"/>
  </r>
  <r>
    <x v="8"/>
    <s v="COMFABOY"/>
    <x v="2"/>
    <x v="2"/>
    <x v="2"/>
    <n v="0"/>
    <n v="0"/>
    <n v="0"/>
    <x v="0"/>
    <x v="0"/>
    <x v="0"/>
  </r>
  <r>
    <x v="8"/>
    <s v="COMFABOY"/>
    <x v="3"/>
    <x v="3"/>
    <x v="3"/>
    <n v="0"/>
    <n v="0"/>
    <n v="0"/>
    <x v="0"/>
    <x v="0"/>
    <x v="0"/>
  </r>
  <r>
    <x v="8"/>
    <s v="COMFABOY"/>
    <x v="4"/>
    <x v="4"/>
    <x v="4"/>
    <n v="0"/>
    <n v="0"/>
    <n v="0"/>
    <x v="0"/>
    <x v="0"/>
    <x v="0"/>
  </r>
  <r>
    <x v="8"/>
    <s v="COMFABOY"/>
    <x v="5"/>
    <x v="5"/>
    <x v="5"/>
    <n v="0"/>
    <n v="0"/>
    <n v="0"/>
    <x v="0"/>
    <x v="0"/>
    <x v="0"/>
  </r>
  <r>
    <x v="8"/>
    <s v="COMFABOY"/>
    <x v="6"/>
    <x v="6"/>
    <x v="6"/>
    <n v="0"/>
    <n v="0"/>
    <n v="0"/>
    <x v="0"/>
    <x v="0"/>
    <x v="0"/>
  </r>
  <r>
    <x v="8"/>
    <s v="COMFABOY"/>
    <x v="7"/>
    <x v="7"/>
    <x v="7"/>
    <n v="0"/>
    <n v="0"/>
    <n v="0"/>
    <x v="0"/>
    <x v="0"/>
    <x v="0"/>
  </r>
  <r>
    <x v="8"/>
    <s v="COMFABOY"/>
    <x v="8"/>
    <x v="8"/>
    <x v="8"/>
    <n v="1046658.35262"/>
    <n v="1960797.5480499999"/>
    <n v="882946.84785999998"/>
    <x v="1"/>
    <x v="1"/>
    <x v="1"/>
  </r>
  <r>
    <x v="8"/>
    <s v="COMFABOY"/>
    <x v="9"/>
    <x v="9"/>
    <x v="9"/>
    <n v="45649.06798"/>
    <n v="39144.17138"/>
    <n v="69734.563159999991"/>
    <x v="0"/>
    <x v="0"/>
    <x v="2"/>
  </r>
  <r>
    <x v="8"/>
    <s v="COMFABOY"/>
    <x v="10"/>
    <x v="10"/>
    <x v="10"/>
    <n v="0"/>
    <n v="0"/>
    <n v="0"/>
    <x v="0"/>
    <x v="0"/>
    <x v="2"/>
  </r>
  <r>
    <x v="8"/>
    <s v="COMFABOY"/>
    <x v="8"/>
    <x v="11"/>
    <x v="11"/>
    <n v="45649.06798"/>
    <n v="39144.17138"/>
    <n v="69734.563159999991"/>
    <x v="1"/>
    <x v="1"/>
    <x v="1"/>
  </r>
  <r>
    <x v="8"/>
    <s v="COMFABOY"/>
    <x v="8"/>
    <x v="12"/>
    <x v="12"/>
    <n v="6036715.7786000008"/>
    <n v="3997871.7050900003"/>
    <n v="8501781.4558000006"/>
    <x v="1"/>
    <x v="1"/>
    <x v="1"/>
  </r>
  <r>
    <x v="8"/>
    <s v="COMFABOY"/>
    <x v="11"/>
    <x v="13"/>
    <x v="13"/>
    <n v="0"/>
    <n v="0"/>
    <n v="0"/>
    <x v="0"/>
    <x v="0"/>
    <x v="3"/>
  </r>
  <r>
    <x v="8"/>
    <s v="COMFABOY"/>
    <x v="12"/>
    <x v="14"/>
    <x v="14"/>
    <n v="6036715.7786000008"/>
    <n v="1978277.4086"/>
    <n v="8501781.4558000006"/>
    <x v="0"/>
    <x v="0"/>
    <x v="3"/>
  </r>
  <r>
    <x v="8"/>
    <s v="COMFABOY"/>
    <x v="13"/>
    <x v="15"/>
    <x v="15"/>
    <n v="0"/>
    <n v="2019594.2964900001"/>
    <n v="0"/>
    <x v="0"/>
    <x v="0"/>
    <x v="3"/>
  </r>
  <r>
    <x v="8"/>
    <s v="COMFABOY"/>
    <x v="14"/>
    <x v="16"/>
    <x v="16"/>
    <n v="0"/>
    <n v="0"/>
    <n v="0"/>
    <x v="0"/>
    <x v="0"/>
    <x v="3"/>
  </r>
  <r>
    <x v="8"/>
    <s v="COMFABOY"/>
    <x v="15"/>
    <x v="17"/>
    <x v="17"/>
    <n v="11258504.60966"/>
    <n v="8574959.44716"/>
    <n v="17128623.669379998"/>
    <x v="0"/>
    <x v="0"/>
    <x v="3"/>
  </r>
  <r>
    <x v="8"/>
    <s v="COMFABOY"/>
    <x v="16"/>
    <x v="18"/>
    <x v="18"/>
    <n v="709877.978"/>
    <n v="670550.054"/>
    <n v="738904.54299999995"/>
    <x v="0"/>
    <x v="0"/>
    <x v="3"/>
  </r>
  <r>
    <x v="8"/>
    <s v="COMFABOY"/>
    <x v="17"/>
    <x v="19"/>
    <x v="19"/>
    <n v="0"/>
    <n v="0"/>
    <n v="0"/>
    <x v="0"/>
    <x v="0"/>
    <x v="3"/>
  </r>
  <r>
    <x v="8"/>
    <s v="COMFABOY"/>
    <x v="18"/>
    <x v="20"/>
    <x v="20"/>
    <n v="0"/>
    <n v="0"/>
    <n v="0"/>
    <x v="0"/>
    <x v="0"/>
    <x v="3"/>
  </r>
  <r>
    <x v="8"/>
    <s v="COMFABOY"/>
    <x v="19"/>
    <x v="21"/>
    <x v="21"/>
    <n v="6236137.9628500007"/>
    <n v="4595736.9013100006"/>
    <n v="8150038.3722700002"/>
    <x v="0"/>
    <x v="0"/>
    <x v="3"/>
  </r>
  <r>
    <x v="8"/>
    <s v="COMFABOY"/>
    <x v="20"/>
    <x v="22"/>
    <x v="22"/>
    <n v="0"/>
    <n v="0"/>
    <n v="0"/>
    <x v="0"/>
    <x v="0"/>
    <x v="3"/>
  </r>
  <r>
    <x v="8"/>
    <s v="COMFABOY"/>
    <x v="21"/>
    <x v="23"/>
    <x v="23"/>
    <n v="0"/>
    <n v="0"/>
    <n v="0"/>
    <x v="0"/>
    <x v="0"/>
    <x v="3"/>
  </r>
  <r>
    <x v="8"/>
    <s v="COMFABOY"/>
    <x v="22"/>
    <x v="24"/>
    <x v="24"/>
    <n v="303883.12945000001"/>
    <n v="264896.15000000002"/>
    <n v="243608.74447000001"/>
    <x v="0"/>
    <x v="0"/>
    <x v="3"/>
  </r>
  <r>
    <x v="8"/>
    <s v="COMFABOY"/>
    <x v="23"/>
    <x v="25"/>
    <x v="25"/>
    <n v="215573.03039"/>
    <n v="168345.01981999999"/>
    <n v="43335.145149999997"/>
    <x v="0"/>
    <x v="0"/>
    <x v="3"/>
  </r>
  <r>
    <x v="8"/>
    <s v="COMFABOY"/>
    <x v="24"/>
    <x v="26"/>
    <x v="26"/>
    <n v="59407.359490000003"/>
    <n v="49153.488969999999"/>
    <n v="53327.853909999998"/>
    <x v="0"/>
    <x v="0"/>
    <x v="3"/>
  </r>
  <r>
    <x v="8"/>
    <s v="COMFABOY"/>
    <x v="25"/>
    <x v="27"/>
    <x v="27"/>
    <n v="594384.93717999989"/>
    <n v="502361.53863999998"/>
    <n v="401290.70513999998"/>
    <x v="0"/>
    <x v="0"/>
    <x v="3"/>
  </r>
  <r>
    <x v="8"/>
    <s v="COMFABOY"/>
    <x v="26"/>
    <x v="28"/>
    <x v="28"/>
    <n v="261670.74900000001"/>
    <n v="219576.89311999999"/>
    <n v="532698.88890000002"/>
    <x v="0"/>
    <x v="0"/>
    <x v="3"/>
  </r>
  <r>
    <x v="8"/>
    <s v="COMFABOY"/>
    <x v="8"/>
    <x v="29"/>
    <x v="29"/>
    <n v="25676155.534620006"/>
    <n v="19043451.198109999"/>
    <n v="35793609.378019996"/>
    <x v="1"/>
    <x v="1"/>
    <x v="1"/>
  </r>
  <r>
    <x v="8"/>
    <s v="COMFABOY"/>
    <x v="27"/>
    <x v="30"/>
    <x v="30"/>
    <n v="0"/>
    <n v="0"/>
    <n v="0"/>
    <x v="0"/>
    <x v="0"/>
    <x v="4"/>
  </r>
  <r>
    <x v="8"/>
    <s v="COMFABOY"/>
    <x v="28"/>
    <x v="31"/>
    <x v="31"/>
    <n v="97945.090060000002"/>
    <n v="54298.354979999996"/>
    <n v="78985.499939999994"/>
    <x v="0"/>
    <x v="0"/>
    <x v="4"/>
  </r>
  <r>
    <x v="8"/>
    <s v="COMFABOY"/>
    <x v="29"/>
    <x v="32"/>
    <x v="32"/>
    <n v="0"/>
    <n v="0"/>
    <n v="0"/>
    <x v="0"/>
    <x v="0"/>
    <x v="4"/>
  </r>
  <r>
    <x v="8"/>
    <s v="COMFABOY"/>
    <x v="30"/>
    <x v="33"/>
    <x v="33"/>
    <n v="0"/>
    <n v="0"/>
    <n v="0"/>
    <x v="0"/>
    <x v="0"/>
    <x v="4"/>
  </r>
  <r>
    <x v="8"/>
    <s v="COMFABOY"/>
    <x v="31"/>
    <x v="34"/>
    <x v="34"/>
    <n v="0"/>
    <n v="0"/>
    <n v="0"/>
    <x v="0"/>
    <x v="0"/>
    <x v="4"/>
  </r>
  <r>
    <x v="8"/>
    <s v="COMFABOY"/>
    <x v="32"/>
    <x v="35"/>
    <x v="35"/>
    <n v="0"/>
    <n v="0"/>
    <n v="0"/>
    <x v="0"/>
    <x v="0"/>
    <x v="4"/>
  </r>
  <r>
    <x v="8"/>
    <s v="COMFABOY"/>
    <x v="33"/>
    <x v="36"/>
    <x v="36"/>
    <n v="0"/>
    <n v="0"/>
    <n v="0"/>
    <x v="0"/>
    <x v="0"/>
    <x v="4"/>
  </r>
  <r>
    <x v="8"/>
    <s v="COMFABOY"/>
    <x v="34"/>
    <x v="37"/>
    <x v="37"/>
    <n v="0"/>
    <n v="0"/>
    <n v="0"/>
    <x v="0"/>
    <x v="0"/>
    <x v="4"/>
  </r>
  <r>
    <x v="8"/>
    <s v="COMFABOY"/>
    <x v="35"/>
    <x v="38"/>
    <x v="38"/>
    <n v="0"/>
    <n v="0"/>
    <n v="0"/>
    <x v="0"/>
    <x v="0"/>
    <x v="4"/>
  </r>
  <r>
    <x v="8"/>
    <s v="COMFABOY"/>
    <x v="36"/>
    <x v="39"/>
    <x v="39"/>
    <n v="0"/>
    <n v="0"/>
    <n v="0"/>
    <x v="0"/>
    <x v="0"/>
    <x v="4"/>
  </r>
  <r>
    <x v="8"/>
    <s v="COMFABOY"/>
    <x v="37"/>
    <x v="40"/>
    <x v="40"/>
    <n v="0"/>
    <n v="0"/>
    <n v="0"/>
    <x v="0"/>
    <x v="0"/>
    <x v="4"/>
  </r>
  <r>
    <x v="8"/>
    <s v="COMFABOY"/>
    <x v="38"/>
    <x v="41"/>
    <x v="41"/>
    <n v="0"/>
    <n v="0"/>
    <n v="0"/>
    <x v="0"/>
    <x v="0"/>
    <x v="4"/>
  </r>
  <r>
    <x v="8"/>
    <s v="COMFABOY"/>
    <x v="39"/>
    <x v="42"/>
    <x v="42"/>
    <n v="0"/>
    <n v="0"/>
    <n v="67751.627870000011"/>
    <x v="0"/>
    <x v="0"/>
    <x v="4"/>
  </r>
  <r>
    <x v="8"/>
    <s v="COMFABOY"/>
    <x v="8"/>
    <x v="43"/>
    <x v="43"/>
    <n v="97945.090060000002"/>
    <n v="54298.354979999996"/>
    <n v="146737.12781000001"/>
    <x v="1"/>
    <x v="1"/>
    <x v="1"/>
  </r>
  <r>
    <x v="8"/>
    <s v="COMFABOY"/>
    <x v="40"/>
    <x v="44"/>
    <x v="44"/>
    <n v="70178.400999999998"/>
    <n v="17884.395"/>
    <n v="5978.19"/>
    <x v="0"/>
    <x v="0"/>
    <x v="5"/>
  </r>
  <r>
    <x v="8"/>
    <s v="COMFABOY"/>
    <x v="41"/>
    <x v="45"/>
    <x v="45"/>
    <n v="1247526.6738699998"/>
    <n v="1058165.2697999999"/>
    <n v="1311876.9358399999"/>
    <x v="0"/>
    <x v="0"/>
    <x v="5"/>
  </r>
  <r>
    <x v="8"/>
    <s v="COMFABOY"/>
    <x v="42"/>
    <x v="46"/>
    <x v="46"/>
    <n v="147903.45895"/>
    <n v="128431.85695"/>
    <n v="156941.15094999998"/>
    <x v="0"/>
    <x v="0"/>
    <x v="5"/>
  </r>
  <r>
    <x v="8"/>
    <s v="COMFABOY"/>
    <x v="43"/>
    <x v="47"/>
    <x v="47"/>
    <n v="0"/>
    <n v="0"/>
    <n v="0"/>
    <x v="0"/>
    <x v="0"/>
    <x v="5"/>
  </r>
  <r>
    <x v="8"/>
    <s v="COMFABOY"/>
    <x v="44"/>
    <x v="48"/>
    <x v="48"/>
    <n v="242262.90539"/>
    <n v="159250.69422"/>
    <n v="329259.46510999999"/>
    <x v="0"/>
    <x v="0"/>
    <x v="5"/>
  </r>
  <r>
    <x v="8"/>
    <s v="COMFABOY"/>
    <x v="45"/>
    <x v="49"/>
    <x v="49"/>
    <n v="311896.72358999995"/>
    <n v="283691.11158999999"/>
    <n v="326251.11935000005"/>
    <x v="0"/>
    <x v="0"/>
    <x v="5"/>
  </r>
  <r>
    <x v="8"/>
    <s v="COMFABOY"/>
    <x v="46"/>
    <x v="50"/>
    <x v="50"/>
    <n v="0"/>
    <n v="0"/>
    <n v="0"/>
    <x v="0"/>
    <x v="0"/>
    <x v="5"/>
  </r>
  <r>
    <x v="8"/>
    <s v="COMFABOY"/>
    <x v="47"/>
    <x v="51"/>
    <x v="51"/>
    <n v="0"/>
    <n v="0"/>
    <n v="0"/>
    <x v="0"/>
    <x v="0"/>
    <x v="5"/>
  </r>
  <r>
    <x v="8"/>
    <s v="COMFABOY"/>
    <x v="48"/>
    <x v="52"/>
    <x v="52"/>
    <n v="0"/>
    <n v="0"/>
    <n v="0"/>
    <x v="0"/>
    <x v="0"/>
    <x v="5"/>
  </r>
  <r>
    <x v="8"/>
    <s v="COMFABOY"/>
    <x v="8"/>
    <x v="53"/>
    <x v="53"/>
    <n v="2019768.1628"/>
    <n v="1647423.3275599997"/>
    <n v="2130306.8612500001"/>
    <x v="1"/>
    <x v="1"/>
    <x v="1"/>
  </r>
  <r>
    <x v="8"/>
    <s v="COMFABOY"/>
    <x v="49"/>
    <x v="54"/>
    <x v="54"/>
    <n v="663004.35376999993"/>
    <n v="928864.96939999994"/>
    <n v="931882.09175000002"/>
    <x v="0"/>
    <x v="0"/>
    <x v="6"/>
  </r>
  <r>
    <x v="8"/>
    <s v="COMFABOY"/>
    <x v="50"/>
    <x v="55"/>
    <x v="55"/>
    <n v="833.44281000000001"/>
    <n v="0"/>
    <n v="0"/>
    <x v="0"/>
    <x v="0"/>
    <x v="6"/>
  </r>
  <r>
    <x v="8"/>
    <s v="COMFABOY"/>
    <x v="51"/>
    <x v="56"/>
    <x v="56"/>
    <n v="79715.334730000002"/>
    <n v="83989.33484000001"/>
    <n v="0"/>
    <x v="0"/>
    <x v="0"/>
    <x v="6"/>
  </r>
  <r>
    <x v="8"/>
    <s v="COMFABOY"/>
    <x v="52"/>
    <x v="57"/>
    <x v="57"/>
    <n v="0"/>
    <n v="0"/>
    <n v="0"/>
    <x v="0"/>
    <x v="0"/>
    <x v="6"/>
  </r>
  <r>
    <x v="8"/>
    <s v="COMFABOY"/>
    <x v="53"/>
    <x v="58"/>
    <x v="58"/>
    <n v="0"/>
    <n v="0"/>
    <n v="0"/>
    <x v="0"/>
    <x v="0"/>
    <x v="6"/>
  </r>
  <r>
    <x v="8"/>
    <s v="COMFABOY"/>
    <x v="54"/>
    <x v="59"/>
    <x v="59"/>
    <n v="0"/>
    <n v="0"/>
    <n v="0"/>
    <x v="0"/>
    <x v="0"/>
    <x v="6"/>
  </r>
  <r>
    <x v="8"/>
    <s v="COMFABOY"/>
    <x v="55"/>
    <x v="60"/>
    <x v="60"/>
    <n v="0"/>
    <n v="0"/>
    <n v="0"/>
    <x v="0"/>
    <x v="0"/>
    <x v="6"/>
  </r>
  <r>
    <x v="8"/>
    <s v="COMFABOY"/>
    <x v="56"/>
    <x v="61"/>
    <x v="61"/>
    <n v="6627141.4322700007"/>
    <n v="5521082.2464300003"/>
    <n v="5743154.8714499995"/>
    <x v="0"/>
    <x v="0"/>
    <x v="6"/>
  </r>
  <r>
    <x v="8"/>
    <s v="COMFABOY"/>
    <x v="8"/>
    <x v="62"/>
    <x v="62"/>
    <n v="7370694.5635800008"/>
    <n v="6533936.5506699998"/>
    <n v="6675036.9631999992"/>
    <x v="1"/>
    <x v="1"/>
    <x v="1"/>
  </r>
  <r>
    <x v="8"/>
    <s v="COMFABOY"/>
    <x v="57"/>
    <x v="63"/>
    <x v="63"/>
    <n v="250481.2501"/>
    <n v="196189.87333999999"/>
    <n v="469046.15843000001"/>
    <x v="0"/>
    <x v="0"/>
    <x v="7"/>
  </r>
  <r>
    <x v="8"/>
    <s v="COMFABOY"/>
    <x v="8"/>
    <x v="64"/>
    <x v="64"/>
    <n v="250481.2501"/>
    <n v="196189.87333999999"/>
    <n v="469046.15843000001"/>
    <x v="1"/>
    <x v="1"/>
    <x v="1"/>
  </r>
  <r>
    <x v="8"/>
    <s v="COMFABOY"/>
    <x v="58"/>
    <x v="65"/>
    <x v="65"/>
    <n v="0"/>
    <n v="0"/>
    <n v="0"/>
    <x v="0"/>
    <x v="0"/>
    <x v="8"/>
  </r>
  <r>
    <x v="8"/>
    <s v="COMFABOY"/>
    <x v="59"/>
    <x v="66"/>
    <x v="66"/>
    <n v="4911188.9594399994"/>
    <n v="816218.01257000002"/>
    <n v="5151380.4635100001"/>
    <x v="0"/>
    <x v="0"/>
    <x v="8"/>
  </r>
  <r>
    <x v="8"/>
    <s v="COMFABOY"/>
    <x v="60"/>
    <x v="67"/>
    <x v="67"/>
    <n v="880743.43689000001"/>
    <n v="1411103.7811400001"/>
    <n v="1011622.9570000001"/>
    <x v="0"/>
    <x v="0"/>
    <x v="8"/>
  </r>
  <r>
    <x v="8"/>
    <s v="COMFABOY"/>
    <x v="61"/>
    <x v="68"/>
    <x v="68"/>
    <n v="0"/>
    <n v="0"/>
    <n v="0"/>
    <x v="0"/>
    <x v="0"/>
    <x v="8"/>
  </r>
  <r>
    <x v="8"/>
    <s v="COMFABOY"/>
    <x v="62"/>
    <x v="69"/>
    <x v="69"/>
    <n v="0"/>
    <n v="0"/>
    <n v="0"/>
    <x v="0"/>
    <x v="0"/>
    <x v="8"/>
  </r>
  <r>
    <x v="8"/>
    <s v="COMFABOY"/>
    <x v="63"/>
    <x v="70"/>
    <x v="70"/>
    <n v="0"/>
    <n v="0"/>
    <n v="0"/>
    <x v="0"/>
    <x v="0"/>
    <x v="8"/>
  </r>
  <r>
    <x v="8"/>
    <s v="COMFABOY"/>
    <x v="64"/>
    <x v="71"/>
    <x v="71"/>
    <n v="2019595"/>
    <n v="0"/>
    <n v="2019595"/>
    <x v="0"/>
    <x v="0"/>
    <x v="8"/>
  </r>
  <r>
    <x v="8"/>
    <s v="COMFABOY"/>
    <x v="65"/>
    <x v="72"/>
    <x v="72"/>
    <n v="0"/>
    <n v="0"/>
    <n v="0"/>
    <x v="0"/>
    <x v="0"/>
    <x v="8"/>
  </r>
  <r>
    <x v="8"/>
    <s v="COMFABOY"/>
    <x v="66"/>
    <x v="73"/>
    <x v="73"/>
    <n v="0"/>
    <n v="0"/>
    <n v="0"/>
    <x v="0"/>
    <x v="0"/>
    <x v="8"/>
  </r>
  <r>
    <x v="8"/>
    <s v="COMFABOY"/>
    <x v="67"/>
    <x v="74"/>
    <x v="74"/>
    <n v="0"/>
    <n v="0"/>
    <n v="0"/>
    <x v="0"/>
    <x v="0"/>
    <x v="8"/>
  </r>
  <r>
    <x v="8"/>
    <s v="COMFABOY"/>
    <x v="68"/>
    <x v="75"/>
    <x v="75"/>
    <n v="0"/>
    <n v="0"/>
    <n v="0"/>
    <x v="0"/>
    <x v="0"/>
    <x v="8"/>
  </r>
  <r>
    <x v="8"/>
    <s v="COMFABOY"/>
    <x v="69"/>
    <x v="76"/>
    <x v="76"/>
    <n v="0"/>
    <n v="0"/>
    <n v="0"/>
    <x v="0"/>
    <x v="0"/>
    <x v="8"/>
  </r>
  <r>
    <x v="8"/>
    <s v="COMFABOY"/>
    <x v="70"/>
    <x v="77"/>
    <x v="77"/>
    <n v="0"/>
    <n v="0"/>
    <n v="0"/>
    <x v="0"/>
    <x v="0"/>
    <x v="8"/>
  </r>
  <r>
    <x v="8"/>
    <s v="COMFABOY"/>
    <x v="71"/>
    <x v="78"/>
    <x v="78"/>
    <n v="0"/>
    <n v="0"/>
    <n v="0"/>
    <x v="0"/>
    <x v="0"/>
    <x v="8"/>
  </r>
  <r>
    <x v="8"/>
    <s v="COMFABOY"/>
    <x v="72"/>
    <x v="79"/>
    <x v="79"/>
    <n v="0"/>
    <n v="0"/>
    <n v="0"/>
    <x v="0"/>
    <x v="0"/>
    <x v="8"/>
  </r>
  <r>
    <x v="8"/>
    <s v="COMFABOY"/>
    <x v="73"/>
    <x v="80"/>
    <x v="80"/>
    <n v="0"/>
    <n v="0"/>
    <n v="0"/>
    <x v="0"/>
    <x v="0"/>
    <x v="8"/>
  </r>
  <r>
    <x v="8"/>
    <s v="COMFABOY"/>
    <x v="74"/>
    <x v="81"/>
    <x v="81"/>
    <n v="0"/>
    <n v="0"/>
    <n v="0"/>
    <x v="0"/>
    <x v="0"/>
    <x v="8"/>
  </r>
  <r>
    <x v="8"/>
    <s v="COMFABOY"/>
    <x v="75"/>
    <x v="82"/>
    <x v="82"/>
    <n v="0"/>
    <n v="0"/>
    <n v="0"/>
    <x v="0"/>
    <x v="0"/>
    <x v="8"/>
  </r>
  <r>
    <x v="8"/>
    <s v="COMFABOY"/>
    <x v="76"/>
    <x v="83"/>
    <x v="83"/>
    <n v="0"/>
    <n v="0"/>
    <n v="0"/>
    <x v="0"/>
    <x v="0"/>
    <x v="8"/>
  </r>
  <r>
    <x v="8"/>
    <s v="COMFABOY"/>
    <x v="77"/>
    <x v="84"/>
    <x v="84"/>
    <n v="2431043.9278699998"/>
    <n v="3197302.3648399999"/>
    <n v="1781120.90585"/>
    <x v="0"/>
    <x v="0"/>
    <x v="8"/>
  </r>
  <r>
    <x v="8"/>
    <s v="COMFABOY"/>
    <x v="8"/>
    <x v="85"/>
    <x v="85"/>
    <n v="10242571.324199999"/>
    <n v="5424624.1585499998"/>
    <n v="9963719.3263600003"/>
    <x v="1"/>
    <x v="1"/>
    <x v="1"/>
  </r>
  <r>
    <x v="8"/>
    <s v="COMFABOY"/>
    <x v="78"/>
    <x v="86"/>
    <x v="86"/>
    <n v="0"/>
    <n v="0"/>
    <n v="0"/>
    <x v="0"/>
    <x v="0"/>
    <x v="9"/>
  </r>
  <r>
    <x v="8"/>
    <s v="COMFABOY"/>
    <x v="8"/>
    <x v="87"/>
    <x v="87"/>
    <n v="0"/>
    <n v="0"/>
    <n v="0"/>
    <x v="1"/>
    <x v="1"/>
    <x v="1"/>
  </r>
  <r>
    <x v="8"/>
    <s v="COMFABOY"/>
    <x v="8"/>
    <x v="88"/>
    <x v="88"/>
    <n v="46749923.345960006"/>
    <n v="34899865.182639994"/>
    <n v="56131137.226090007"/>
    <x v="1"/>
    <x v="1"/>
    <x v="1"/>
  </r>
  <r>
    <x v="8"/>
    <s v="COMFABOY"/>
    <x v="8"/>
    <x v="88"/>
    <x v="89"/>
    <m/>
    <m/>
    <m/>
    <x v="1"/>
    <x v="1"/>
    <x v="1"/>
  </r>
  <r>
    <x v="8"/>
    <s v="COMFABOY"/>
    <x v="79"/>
    <x v="0"/>
    <x v="90"/>
    <n v="0"/>
    <n v="0"/>
    <n v="0"/>
    <x v="0"/>
    <x v="2"/>
    <x v="10"/>
  </r>
  <r>
    <x v="8"/>
    <s v="COMFABOY"/>
    <x v="80"/>
    <x v="1"/>
    <x v="91"/>
    <n v="0"/>
    <n v="0"/>
    <n v="0"/>
    <x v="0"/>
    <x v="2"/>
    <x v="10"/>
  </r>
  <r>
    <x v="8"/>
    <s v="COMFABOY"/>
    <x v="81"/>
    <x v="2"/>
    <x v="92"/>
    <n v="0"/>
    <n v="0"/>
    <n v="0"/>
    <x v="0"/>
    <x v="2"/>
    <x v="10"/>
  </r>
  <r>
    <x v="8"/>
    <s v="COMFABOY"/>
    <x v="82"/>
    <x v="3"/>
    <x v="93"/>
    <n v="0"/>
    <n v="0"/>
    <n v="0"/>
    <x v="0"/>
    <x v="2"/>
    <x v="10"/>
  </r>
  <r>
    <x v="8"/>
    <s v="COMFABOY"/>
    <x v="83"/>
    <x v="4"/>
    <x v="94"/>
    <n v="0"/>
    <n v="0"/>
    <n v="0"/>
    <x v="0"/>
    <x v="2"/>
    <x v="10"/>
  </r>
  <r>
    <x v="8"/>
    <s v="COMFABOY"/>
    <x v="8"/>
    <x v="8"/>
    <x v="95"/>
    <n v="0"/>
    <n v="0"/>
    <n v="0"/>
    <x v="1"/>
    <x v="1"/>
    <x v="1"/>
  </r>
  <r>
    <x v="8"/>
    <s v="COMFABOY"/>
    <x v="84"/>
    <x v="21"/>
    <x v="21"/>
    <n v="0"/>
    <n v="0"/>
    <n v="0"/>
    <x v="0"/>
    <x v="2"/>
    <x v="11"/>
  </r>
  <r>
    <x v="8"/>
    <s v="COMFABOY"/>
    <x v="85"/>
    <x v="28"/>
    <x v="96"/>
    <n v="0"/>
    <n v="0"/>
    <n v="0"/>
    <x v="0"/>
    <x v="2"/>
    <x v="11"/>
  </r>
  <r>
    <x v="8"/>
    <s v="COMFABOY"/>
    <x v="8"/>
    <x v="29"/>
    <x v="29"/>
    <n v="0"/>
    <n v="0"/>
    <n v="0"/>
    <x v="1"/>
    <x v="1"/>
    <x v="1"/>
  </r>
  <r>
    <x v="8"/>
    <s v="COMFABOY"/>
    <x v="86"/>
    <x v="49"/>
    <x v="49"/>
    <n v="0"/>
    <n v="0"/>
    <n v="0"/>
    <x v="0"/>
    <x v="2"/>
    <x v="12"/>
  </r>
  <r>
    <x v="8"/>
    <s v="COMFABOY"/>
    <x v="87"/>
    <x v="50"/>
    <x v="50"/>
    <n v="0"/>
    <n v="0"/>
    <n v="0"/>
    <x v="0"/>
    <x v="2"/>
    <x v="12"/>
  </r>
  <r>
    <x v="8"/>
    <s v="COMFABOY"/>
    <x v="8"/>
    <x v="53"/>
    <x v="53"/>
    <n v="0"/>
    <n v="0"/>
    <n v="0"/>
    <x v="1"/>
    <x v="1"/>
    <x v="1"/>
  </r>
  <r>
    <x v="8"/>
    <s v="COMFABOY"/>
    <x v="88"/>
    <x v="54"/>
    <x v="54"/>
    <n v="0"/>
    <n v="0"/>
    <n v="0"/>
    <x v="0"/>
    <x v="2"/>
    <x v="13"/>
  </r>
  <r>
    <x v="8"/>
    <s v="COMFABOY"/>
    <x v="89"/>
    <x v="55"/>
    <x v="55"/>
    <n v="0"/>
    <n v="0"/>
    <n v="0"/>
    <x v="0"/>
    <x v="2"/>
    <x v="13"/>
  </r>
  <r>
    <x v="8"/>
    <s v="COMFABOY"/>
    <x v="90"/>
    <x v="57"/>
    <x v="97"/>
    <n v="625995.8898"/>
    <n v="622261.12079999992"/>
    <n v="652636.15979999991"/>
    <x v="0"/>
    <x v="2"/>
    <x v="13"/>
  </r>
  <r>
    <x v="8"/>
    <s v="COMFABOY"/>
    <x v="91"/>
    <x v="60"/>
    <x v="60"/>
    <n v="3050133.3520500003"/>
    <n v="1627906.14405"/>
    <n v="2470651.2750500003"/>
    <x v="0"/>
    <x v="2"/>
    <x v="13"/>
  </r>
  <r>
    <x v="8"/>
    <s v="COMFABOY"/>
    <x v="8"/>
    <x v="62"/>
    <x v="62"/>
    <n v="3676129.2418500003"/>
    <n v="2250167.2648499999"/>
    <n v="3123287.4348500003"/>
    <x v="1"/>
    <x v="1"/>
    <x v="1"/>
  </r>
  <r>
    <x v="8"/>
    <s v="COMFABOY"/>
    <x v="92"/>
    <x v="71"/>
    <x v="71"/>
    <n v="0"/>
    <n v="0"/>
    <n v="0"/>
    <x v="0"/>
    <x v="2"/>
    <x v="14"/>
  </r>
  <r>
    <x v="8"/>
    <s v="COMFABOY"/>
    <x v="93"/>
    <x v="72"/>
    <x v="72"/>
    <n v="0"/>
    <n v="0"/>
    <n v="0"/>
    <x v="0"/>
    <x v="2"/>
    <x v="14"/>
  </r>
  <r>
    <x v="8"/>
    <s v="COMFABOY"/>
    <x v="94"/>
    <x v="73"/>
    <x v="73"/>
    <n v="2328505.9424099997"/>
    <n v="1069057.23169"/>
    <n v="4044308.6357800001"/>
    <x v="0"/>
    <x v="2"/>
    <x v="14"/>
  </r>
  <r>
    <x v="8"/>
    <s v="COMFABOY"/>
    <x v="95"/>
    <x v="74"/>
    <x v="74"/>
    <n v="4432236.3530100007"/>
    <n v="924735.61378000001"/>
    <n v="1004136.37223"/>
    <x v="0"/>
    <x v="2"/>
    <x v="14"/>
  </r>
  <r>
    <x v="8"/>
    <s v="COMFABOY"/>
    <x v="96"/>
    <x v="75"/>
    <x v="75"/>
    <n v="14558634.36678"/>
    <n v="13654598.31969"/>
    <n v="13562558.41573"/>
    <x v="0"/>
    <x v="2"/>
    <x v="14"/>
  </r>
  <r>
    <x v="8"/>
    <s v="COMFABOY"/>
    <x v="97"/>
    <x v="76"/>
    <x v="76"/>
    <n v="9236921.410840001"/>
    <n v="9822280.3938799985"/>
    <n v="8691378.6696499996"/>
    <x v="0"/>
    <x v="2"/>
    <x v="14"/>
  </r>
  <r>
    <x v="8"/>
    <s v="COMFABOY"/>
    <x v="98"/>
    <x v="77"/>
    <x v="77"/>
    <n v="2743073.1106400001"/>
    <n v="2623434.4391999999"/>
    <n v="3574957.3271500003"/>
    <x v="0"/>
    <x v="2"/>
    <x v="14"/>
  </r>
  <r>
    <x v="8"/>
    <s v="COMFABOY"/>
    <x v="99"/>
    <x v="78"/>
    <x v="78"/>
    <n v="316687.51291000005"/>
    <n v="2928765"/>
    <n v="26993.470160000001"/>
    <x v="0"/>
    <x v="2"/>
    <x v="14"/>
  </r>
  <r>
    <x v="8"/>
    <s v="COMFABOY"/>
    <x v="100"/>
    <x v="89"/>
    <x v="98"/>
    <n v="0"/>
    <n v="0"/>
    <n v="0"/>
    <x v="0"/>
    <x v="2"/>
    <x v="14"/>
  </r>
  <r>
    <x v="8"/>
    <s v="COMFABOY"/>
    <x v="101"/>
    <x v="79"/>
    <x v="79"/>
    <n v="7870630.9783300003"/>
    <n v="7062238.0205299994"/>
    <n v="7989789.2503300002"/>
    <x v="0"/>
    <x v="2"/>
    <x v="14"/>
  </r>
  <r>
    <x v="8"/>
    <s v="COMFABOY"/>
    <x v="102"/>
    <x v="80"/>
    <x v="80"/>
    <n v="715243.15899999999"/>
    <n v="83715.950200000007"/>
    <n v="9021233.3000000007"/>
    <x v="0"/>
    <x v="2"/>
    <x v="14"/>
  </r>
  <r>
    <x v="8"/>
    <s v="COMFABOY"/>
    <x v="103"/>
    <x v="81"/>
    <x v="81"/>
    <n v="0"/>
    <n v="8.0000000000000007E-5"/>
    <n v="0"/>
    <x v="0"/>
    <x v="2"/>
    <x v="14"/>
  </r>
  <r>
    <x v="8"/>
    <s v="COMFABOY"/>
    <x v="104"/>
    <x v="82"/>
    <x v="82"/>
    <n v="856644.59638"/>
    <n v="949784.72212000005"/>
    <n v="548506.68299999996"/>
    <x v="0"/>
    <x v="2"/>
    <x v="14"/>
  </r>
  <r>
    <x v="8"/>
    <s v="COMFABOY"/>
    <x v="105"/>
    <x v="83"/>
    <x v="83"/>
    <n v="2156751.6800300004"/>
    <n v="2128243.3201299999"/>
    <n v="1820494.7195899999"/>
    <x v="0"/>
    <x v="2"/>
    <x v="14"/>
  </r>
  <r>
    <x v="8"/>
    <s v="COMFABOY"/>
    <x v="8"/>
    <x v="85"/>
    <x v="99"/>
    <n v="45215329.110330008"/>
    <n v="41246853.01129999"/>
    <n v="50284356.843619995"/>
    <x v="1"/>
    <x v="1"/>
    <x v="1"/>
  </r>
  <r>
    <x v="8"/>
    <s v="COMFABOY"/>
    <x v="8"/>
    <x v="88"/>
    <x v="100"/>
    <m/>
    <m/>
    <m/>
    <x v="1"/>
    <x v="1"/>
    <x v="1"/>
  </r>
  <r>
    <x v="8"/>
    <s v="COMFABOY"/>
    <x v="106"/>
    <x v="90"/>
    <x v="101"/>
    <n v="0"/>
    <n v="0"/>
    <n v="0"/>
    <x v="0"/>
    <x v="2"/>
    <x v="15"/>
  </r>
  <r>
    <x v="8"/>
    <s v="COMFABOY"/>
    <x v="8"/>
    <x v="88"/>
    <x v="100"/>
    <m/>
    <m/>
    <m/>
    <x v="1"/>
    <x v="1"/>
    <x v="1"/>
  </r>
  <r>
    <x v="8"/>
    <s v="COMFABOY"/>
    <x v="8"/>
    <x v="88"/>
    <x v="102"/>
    <n v="48891458.352180012"/>
    <n v="43497020.276149988"/>
    <n v="53407644.278469995"/>
    <x v="1"/>
    <x v="1"/>
    <x v="1"/>
  </r>
  <r>
    <x v="8"/>
    <s v="COMFABOY"/>
    <x v="8"/>
    <x v="88"/>
    <x v="100"/>
    <m/>
    <m/>
    <m/>
    <x v="1"/>
    <x v="1"/>
    <x v="1"/>
  </r>
  <r>
    <x v="8"/>
    <s v="COMFABOY"/>
    <x v="107"/>
    <x v="91"/>
    <x v="103"/>
    <n v="95641381.698140025"/>
    <n v="78396885.458789974"/>
    <n v="109538781.50455999"/>
    <x v="0"/>
    <x v="3"/>
    <x v="16"/>
  </r>
  <r>
    <x v="9"/>
    <s v="COMFAMILIARES CALDAS"/>
    <x v="0"/>
    <x v="0"/>
    <x v="0"/>
    <n v="4209868.8099999996"/>
    <n v="4499069.2829999998"/>
    <n v="5363727.8990000002"/>
    <x v="0"/>
    <x v="0"/>
    <x v="0"/>
  </r>
  <r>
    <x v="9"/>
    <s v="COMFAMILIARES CALDAS"/>
    <x v="1"/>
    <x v="1"/>
    <x v="1"/>
    <n v="0"/>
    <n v="0"/>
    <n v="0"/>
    <x v="0"/>
    <x v="0"/>
    <x v="0"/>
  </r>
  <r>
    <x v="9"/>
    <s v="COMFAMILIARES CALDAS"/>
    <x v="2"/>
    <x v="2"/>
    <x v="2"/>
    <n v="0"/>
    <n v="0"/>
    <n v="0"/>
    <x v="0"/>
    <x v="0"/>
    <x v="0"/>
  </r>
  <r>
    <x v="9"/>
    <s v="COMFAMILIARES CALDAS"/>
    <x v="3"/>
    <x v="3"/>
    <x v="3"/>
    <n v="0"/>
    <n v="0"/>
    <n v="0"/>
    <x v="0"/>
    <x v="0"/>
    <x v="0"/>
  </r>
  <r>
    <x v="9"/>
    <s v="COMFAMILIARES CALDAS"/>
    <x v="4"/>
    <x v="4"/>
    <x v="4"/>
    <n v="0"/>
    <n v="0"/>
    <n v="0"/>
    <x v="0"/>
    <x v="0"/>
    <x v="0"/>
  </r>
  <r>
    <x v="9"/>
    <s v="COMFAMILIARES CALDAS"/>
    <x v="5"/>
    <x v="5"/>
    <x v="5"/>
    <n v="0"/>
    <n v="0"/>
    <n v="0"/>
    <x v="0"/>
    <x v="0"/>
    <x v="0"/>
  </r>
  <r>
    <x v="9"/>
    <s v="COMFAMILIARES CALDAS"/>
    <x v="6"/>
    <x v="6"/>
    <x v="6"/>
    <n v="0"/>
    <n v="0"/>
    <n v="0"/>
    <x v="0"/>
    <x v="0"/>
    <x v="0"/>
  </r>
  <r>
    <x v="9"/>
    <s v="COMFAMILIARES CALDAS"/>
    <x v="7"/>
    <x v="7"/>
    <x v="7"/>
    <n v="0"/>
    <n v="0"/>
    <n v="0"/>
    <x v="0"/>
    <x v="0"/>
    <x v="0"/>
  </r>
  <r>
    <x v="9"/>
    <s v="COMFAMILIARES CALDAS"/>
    <x v="8"/>
    <x v="8"/>
    <x v="8"/>
    <n v="4209868.8099999996"/>
    <n v="4499069.2829999998"/>
    <n v="5363727.8990000002"/>
    <x v="1"/>
    <x v="1"/>
    <x v="1"/>
  </r>
  <r>
    <x v="9"/>
    <s v="COMFAMILIARES CALDAS"/>
    <x v="9"/>
    <x v="9"/>
    <x v="9"/>
    <n v="4939151.6339999996"/>
    <n v="4853213.4440000001"/>
    <n v="4901169.1399999997"/>
    <x v="0"/>
    <x v="0"/>
    <x v="2"/>
  </r>
  <r>
    <x v="9"/>
    <s v="COMFAMILIARES CALDAS"/>
    <x v="10"/>
    <x v="10"/>
    <x v="10"/>
    <n v="0"/>
    <n v="0"/>
    <n v="0"/>
    <x v="0"/>
    <x v="0"/>
    <x v="2"/>
  </r>
  <r>
    <x v="9"/>
    <s v="COMFAMILIARES CALDAS"/>
    <x v="8"/>
    <x v="11"/>
    <x v="11"/>
    <n v="4939151.6339999996"/>
    <n v="4853213.4440000001"/>
    <n v="4901169.1399999997"/>
    <x v="1"/>
    <x v="1"/>
    <x v="1"/>
  </r>
  <r>
    <x v="9"/>
    <s v="COMFAMILIARES CALDAS"/>
    <x v="8"/>
    <x v="12"/>
    <x v="12"/>
    <n v="2835411.25"/>
    <n v="3653945.8949999996"/>
    <n v="7025159.7819999997"/>
    <x v="1"/>
    <x v="1"/>
    <x v="1"/>
  </r>
  <r>
    <x v="9"/>
    <s v="COMFAMILIARES CALDAS"/>
    <x v="11"/>
    <x v="13"/>
    <x v="13"/>
    <n v="1046885.654"/>
    <n v="865484.00199999998"/>
    <n v="1543857.6370000001"/>
    <x v="0"/>
    <x v="0"/>
    <x v="3"/>
  </r>
  <r>
    <x v="9"/>
    <s v="COMFAMILIARES CALDAS"/>
    <x v="12"/>
    <x v="14"/>
    <x v="14"/>
    <n v="1788525.5959999999"/>
    <n v="1671112.5759999999"/>
    <n v="1849198.4720000001"/>
    <x v="0"/>
    <x v="0"/>
    <x v="3"/>
  </r>
  <r>
    <x v="9"/>
    <s v="COMFAMILIARES CALDAS"/>
    <x v="13"/>
    <x v="15"/>
    <x v="15"/>
    <n v="0"/>
    <n v="1117349.317"/>
    <n v="3632103.673"/>
    <x v="0"/>
    <x v="0"/>
    <x v="3"/>
  </r>
  <r>
    <x v="9"/>
    <s v="COMFAMILIARES CALDAS"/>
    <x v="14"/>
    <x v="16"/>
    <x v="16"/>
    <n v="0"/>
    <n v="0"/>
    <n v="0"/>
    <x v="0"/>
    <x v="0"/>
    <x v="3"/>
  </r>
  <r>
    <x v="9"/>
    <s v="COMFAMILIARES CALDAS"/>
    <x v="15"/>
    <x v="17"/>
    <x v="17"/>
    <n v="3968075.3050000002"/>
    <n v="0"/>
    <n v="3860567.193"/>
    <x v="0"/>
    <x v="0"/>
    <x v="3"/>
  </r>
  <r>
    <x v="9"/>
    <s v="COMFAMILIARES CALDAS"/>
    <x v="16"/>
    <x v="18"/>
    <x v="18"/>
    <n v="620126.424"/>
    <n v="570183.875"/>
    <n v="671045.15"/>
    <x v="0"/>
    <x v="0"/>
    <x v="3"/>
  </r>
  <r>
    <x v="9"/>
    <s v="COMFAMILIARES CALDAS"/>
    <x v="17"/>
    <x v="19"/>
    <x v="19"/>
    <n v="0"/>
    <n v="0"/>
    <n v="0"/>
    <x v="0"/>
    <x v="0"/>
    <x v="3"/>
  </r>
  <r>
    <x v="9"/>
    <s v="COMFAMILIARES CALDAS"/>
    <x v="18"/>
    <x v="20"/>
    <x v="20"/>
    <n v="0"/>
    <n v="0"/>
    <n v="0"/>
    <x v="0"/>
    <x v="0"/>
    <x v="3"/>
  </r>
  <r>
    <x v="9"/>
    <s v="COMFAMILIARES CALDAS"/>
    <x v="19"/>
    <x v="21"/>
    <x v="21"/>
    <n v="222864.016"/>
    <n v="0"/>
    <n v="236737.641"/>
    <x v="0"/>
    <x v="0"/>
    <x v="3"/>
  </r>
  <r>
    <x v="9"/>
    <s v="COMFAMILIARES CALDAS"/>
    <x v="20"/>
    <x v="22"/>
    <x v="22"/>
    <n v="0"/>
    <n v="0"/>
    <n v="0"/>
    <x v="0"/>
    <x v="0"/>
    <x v="3"/>
  </r>
  <r>
    <x v="9"/>
    <s v="COMFAMILIARES CALDAS"/>
    <x v="21"/>
    <x v="23"/>
    <x v="23"/>
    <n v="0"/>
    <n v="0"/>
    <n v="0"/>
    <x v="0"/>
    <x v="0"/>
    <x v="3"/>
  </r>
  <r>
    <x v="9"/>
    <s v="COMFAMILIARES CALDAS"/>
    <x v="22"/>
    <x v="24"/>
    <x v="24"/>
    <n v="214821.64"/>
    <n v="224072.08100000001"/>
    <n v="183160.68299999999"/>
    <x v="0"/>
    <x v="0"/>
    <x v="3"/>
  </r>
  <r>
    <x v="9"/>
    <s v="COMFAMILIARES CALDAS"/>
    <x v="23"/>
    <x v="25"/>
    <x v="25"/>
    <n v="133952.182"/>
    <n v="120705.954"/>
    <n v="47356.192999999999"/>
    <x v="0"/>
    <x v="0"/>
    <x v="3"/>
  </r>
  <r>
    <x v="9"/>
    <s v="COMFAMILIARES CALDAS"/>
    <x v="24"/>
    <x v="26"/>
    <x v="26"/>
    <n v="13591.119000000001"/>
    <n v="13266.629000000001"/>
    <n v="11961.316999999999"/>
    <x v="0"/>
    <x v="0"/>
    <x v="3"/>
  </r>
  <r>
    <x v="9"/>
    <s v="COMFAMILIARES CALDAS"/>
    <x v="25"/>
    <x v="27"/>
    <x v="27"/>
    <n v="982125.49800000002"/>
    <n v="833811.505"/>
    <n v="1014455.948"/>
    <x v="0"/>
    <x v="0"/>
    <x v="3"/>
  </r>
  <r>
    <x v="9"/>
    <s v="COMFAMILIARES CALDAS"/>
    <x v="26"/>
    <x v="28"/>
    <x v="28"/>
    <n v="1850185.93"/>
    <n v="4010181.4330000002"/>
    <n v="2848994.7650000001"/>
    <x v="0"/>
    <x v="0"/>
    <x v="3"/>
  </r>
  <r>
    <x v="9"/>
    <s v="COMFAMILIARES CALDAS"/>
    <x v="8"/>
    <x v="29"/>
    <x v="29"/>
    <n v="10841153.363999998"/>
    <n v="9426167.3719999995"/>
    <n v="15899438.672000002"/>
    <x v="1"/>
    <x v="1"/>
    <x v="1"/>
  </r>
  <r>
    <x v="9"/>
    <s v="COMFAMILIARES CALDAS"/>
    <x v="27"/>
    <x v="30"/>
    <x v="30"/>
    <n v="0"/>
    <n v="0"/>
    <n v="0"/>
    <x v="0"/>
    <x v="0"/>
    <x v="4"/>
  </r>
  <r>
    <x v="9"/>
    <s v="COMFAMILIARES CALDAS"/>
    <x v="28"/>
    <x v="31"/>
    <x v="31"/>
    <n v="302460.56400000001"/>
    <n v="164909.95199999999"/>
    <n v="144311.79399999999"/>
    <x v="0"/>
    <x v="0"/>
    <x v="4"/>
  </r>
  <r>
    <x v="9"/>
    <s v="COMFAMILIARES CALDAS"/>
    <x v="29"/>
    <x v="32"/>
    <x v="32"/>
    <n v="0"/>
    <n v="0"/>
    <n v="0"/>
    <x v="0"/>
    <x v="0"/>
    <x v="4"/>
  </r>
  <r>
    <x v="9"/>
    <s v="COMFAMILIARES CALDAS"/>
    <x v="30"/>
    <x v="33"/>
    <x v="33"/>
    <n v="0"/>
    <n v="0"/>
    <n v="0"/>
    <x v="0"/>
    <x v="0"/>
    <x v="4"/>
  </r>
  <r>
    <x v="9"/>
    <s v="COMFAMILIARES CALDAS"/>
    <x v="31"/>
    <x v="34"/>
    <x v="34"/>
    <n v="0"/>
    <n v="0"/>
    <n v="0"/>
    <x v="0"/>
    <x v="0"/>
    <x v="4"/>
  </r>
  <r>
    <x v="9"/>
    <s v="COMFAMILIARES CALDAS"/>
    <x v="32"/>
    <x v="35"/>
    <x v="35"/>
    <n v="0"/>
    <n v="0"/>
    <n v="0"/>
    <x v="0"/>
    <x v="0"/>
    <x v="4"/>
  </r>
  <r>
    <x v="9"/>
    <s v="COMFAMILIARES CALDAS"/>
    <x v="33"/>
    <x v="36"/>
    <x v="36"/>
    <n v="0"/>
    <n v="0"/>
    <n v="0"/>
    <x v="0"/>
    <x v="0"/>
    <x v="4"/>
  </r>
  <r>
    <x v="9"/>
    <s v="COMFAMILIARES CALDAS"/>
    <x v="34"/>
    <x v="37"/>
    <x v="37"/>
    <n v="0"/>
    <n v="0"/>
    <n v="0"/>
    <x v="0"/>
    <x v="0"/>
    <x v="4"/>
  </r>
  <r>
    <x v="9"/>
    <s v="COMFAMILIARES CALDAS"/>
    <x v="35"/>
    <x v="38"/>
    <x v="38"/>
    <n v="0"/>
    <n v="0"/>
    <n v="0"/>
    <x v="0"/>
    <x v="0"/>
    <x v="4"/>
  </r>
  <r>
    <x v="9"/>
    <s v="COMFAMILIARES CALDAS"/>
    <x v="36"/>
    <x v="39"/>
    <x v="39"/>
    <n v="0"/>
    <n v="0"/>
    <n v="0"/>
    <x v="0"/>
    <x v="0"/>
    <x v="4"/>
  </r>
  <r>
    <x v="9"/>
    <s v="COMFAMILIARES CALDAS"/>
    <x v="37"/>
    <x v="40"/>
    <x v="40"/>
    <n v="0"/>
    <n v="0"/>
    <n v="0"/>
    <x v="0"/>
    <x v="0"/>
    <x v="4"/>
  </r>
  <r>
    <x v="9"/>
    <s v="COMFAMILIARES CALDAS"/>
    <x v="38"/>
    <x v="41"/>
    <x v="41"/>
    <n v="0"/>
    <n v="0"/>
    <n v="0"/>
    <x v="0"/>
    <x v="0"/>
    <x v="4"/>
  </r>
  <r>
    <x v="9"/>
    <s v="COMFAMILIARES CALDAS"/>
    <x v="39"/>
    <x v="42"/>
    <x v="42"/>
    <n v="101.15"/>
    <n v="0"/>
    <n v="23735.112000000001"/>
    <x v="0"/>
    <x v="0"/>
    <x v="4"/>
  </r>
  <r>
    <x v="9"/>
    <s v="COMFAMILIARES CALDAS"/>
    <x v="8"/>
    <x v="43"/>
    <x v="43"/>
    <n v="302561.71400000004"/>
    <n v="164909.95199999999"/>
    <n v="168046.90599999999"/>
    <x v="1"/>
    <x v="1"/>
    <x v="1"/>
  </r>
  <r>
    <x v="9"/>
    <s v="COMFAMILIARES CALDAS"/>
    <x v="40"/>
    <x v="44"/>
    <x v="44"/>
    <n v="0"/>
    <n v="0"/>
    <n v="0"/>
    <x v="0"/>
    <x v="0"/>
    <x v="5"/>
  </r>
  <r>
    <x v="9"/>
    <s v="COMFAMILIARES CALDAS"/>
    <x v="41"/>
    <x v="45"/>
    <x v="45"/>
    <n v="999334.64899999998"/>
    <n v="901585.41799999995"/>
    <n v="1076146.3770000001"/>
    <x v="0"/>
    <x v="0"/>
    <x v="5"/>
  </r>
  <r>
    <x v="9"/>
    <s v="COMFAMILIARES CALDAS"/>
    <x v="42"/>
    <x v="46"/>
    <x v="46"/>
    <n v="111462.152"/>
    <n v="103442.974"/>
    <n v="120913.633"/>
    <x v="0"/>
    <x v="0"/>
    <x v="5"/>
  </r>
  <r>
    <x v="9"/>
    <s v="COMFAMILIARES CALDAS"/>
    <x v="43"/>
    <x v="47"/>
    <x v="47"/>
    <n v="0"/>
    <n v="0"/>
    <n v="0"/>
    <x v="0"/>
    <x v="0"/>
    <x v="5"/>
  </r>
  <r>
    <x v="9"/>
    <s v="COMFAMILIARES CALDAS"/>
    <x v="44"/>
    <x v="48"/>
    <x v="48"/>
    <n v="573234.72600000002"/>
    <n v="515802.17800000001"/>
    <n v="610477.67000000004"/>
    <x v="0"/>
    <x v="0"/>
    <x v="5"/>
  </r>
  <r>
    <x v="9"/>
    <s v="COMFAMILIARES CALDAS"/>
    <x v="45"/>
    <x v="49"/>
    <x v="49"/>
    <n v="90547.942999999999"/>
    <n v="87056.248000000007"/>
    <n v="77545.986000000004"/>
    <x v="0"/>
    <x v="0"/>
    <x v="5"/>
  </r>
  <r>
    <x v="9"/>
    <s v="COMFAMILIARES CALDAS"/>
    <x v="46"/>
    <x v="50"/>
    <x v="50"/>
    <n v="0"/>
    <n v="0"/>
    <n v="0"/>
    <x v="0"/>
    <x v="0"/>
    <x v="5"/>
  </r>
  <r>
    <x v="9"/>
    <s v="COMFAMILIARES CALDAS"/>
    <x v="47"/>
    <x v="51"/>
    <x v="51"/>
    <n v="0"/>
    <n v="0"/>
    <n v="0"/>
    <x v="0"/>
    <x v="0"/>
    <x v="5"/>
  </r>
  <r>
    <x v="9"/>
    <s v="COMFAMILIARES CALDAS"/>
    <x v="48"/>
    <x v="52"/>
    <x v="52"/>
    <n v="0"/>
    <n v="0"/>
    <n v="0"/>
    <x v="0"/>
    <x v="0"/>
    <x v="5"/>
  </r>
  <r>
    <x v="9"/>
    <s v="COMFAMILIARES CALDAS"/>
    <x v="8"/>
    <x v="53"/>
    <x v="53"/>
    <n v="1774579.47"/>
    <n v="1607886.818"/>
    <n v="1885083.6660000002"/>
    <x v="1"/>
    <x v="1"/>
    <x v="1"/>
  </r>
  <r>
    <x v="9"/>
    <s v="COMFAMILIARES CALDAS"/>
    <x v="49"/>
    <x v="54"/>
    <x v="54"/>
    <n v="496034.17100000003"/>
    <n v="437973.96299999999"/>
    <n v="108355.671"/>
    <x v="0"/>
    <x v="0"/>
    <x v="6"/>
  </r>
  <r>
    <x v="9"/>
    <s v="COMFAMILIARES CALDAS"/>
    <x v="50"/>
    <x v="55"/>
    <x v="55"/>
    <n v="0"/>
    <n v="0"/>
    <n v="0"/>
    <x v="0"/>
    <x v="0"/>
    <x v="6"/>
  </r>
  <r>
    <x v="9"/>
    <s v="COMFAMILIARES CALDAS"/>
    <x v="51"/>
    <x v="56"/>
    <x v="56"/>
    <n v="195533.636"/>
    <n v="197947.522"/>
    <n v="186165.95"/>
    <x v="0"/>
    <x v="0"/>
    <x v="6"/>
  </r>
  <r>
    <x v="9"/>
    <s v="COMFAMILIARES CALDAS"/>
    <x v="52"/>
    <x v="57"/>
    <x v="57"/>
    <n v="0"/>
    <n v="0"/>
    <n v="0"/>
    <x v="0"/>
    <x v="0"/>
    <x v="6"/>
  </r>
  <r>
    <x v="9"/>
    <s v="COMFAMILIARES CALDAS"/>
    <x v="53"/>
    <x v="58"/>
    <x v="58"/>
    <n v="0"/>
    <n v="0"/>
    <n v="0"/>
    <x v="0"/>
    <x v="0"/>
    <x v="6"/>
  </r>
  <r>
    <x v="9"/>
    <s v="COMFAMILIARES CALDAS"/>
    <x v="54"/>
    <x v="59"/>
    <x v="59"/>
    <n v="0"/>
    <n v="0"/>
    <n v="0"/>
    <x v="0"/>
    <x v="0"/>
    <x v="6"/>
  </r>
  <r>
    <x v="9"/>
    <s v="COMFAMILIARES CALDAS"/>
    <x v="55"/>
    <x v="60"/>
    <x v="60"/>
    <n v="3208.9029999999998"/>
    <n v="38854.616000000002"/>
    <n v="0"/>
    <x v="0"/>
    <x v="0"/>
    <x v="6"/>
  </r>
  <r>
    <x v="9"/>
    <s v="COMFAMILIARES CALDAS"/>
    <x v="56"/>
    <x v="61"/>
    <x v="61"/>
    <n v="505557.77100000001"/>
    <n v="328846.99200000003"/>
    <n v="476367.67499999999"/>
    <x v="0"/>
    <x v="0"/>
    <x v="6"/>
  </r>
  <r>
    <x v="9"/>
    <s v="COMFAMILIARES CALDAS"/>
    <x v="8"/>
    <x v="62"/>
    <x v="62"/>
    <n v="1200334.4810000001"/>
    <n v="1003623.0930000001"/>
    <n v="770889.29600000009"/>
    <x v="1"/>
    <x v="1"/>
    <x v="1"/>
  </r>
  <r>
    <x v="9"/>
    <s v="COMFAMILIARES CALDAS"/>
    <x v="57"/>
    <x v="63"/>
    <x v="63"/>
    <n v="2036868.662"/>
    <n v="2344183.7409999999"/>
    <n v="2381660.8679999998"/>
    <x v="0"/>
    <x v="0"/>
    <x v="7"/>
  </r>
  <r>
    <x v="9"/>
    <s v="COMFAMILIARES CALDAS"/>
    <x v="8"/>
    <x v="64"/>
    <x v="64"/>
    <n v="2036868.662"/>
    <n v="2344183.7409999999"/>
    <n v="2381660.8679999998"/>
    <x v="1"/>
    <x v="1"/>
    <x v="1"/>
  </r>
  <r>
    <x v="9"/>
    <s v="COMFAMILIARES CALDAS"/>
    <x v="58"/>
    <x v="65"/>
    <x v="65"/>
    <n v="0"/>
    <n v="0"/>
    <n v="0"/>
    <x v="0"/>
    <x v="0"/>
    <x v="8"/>
  </r>
  <r>
    <x v="9"/>
    <s v="COMFAMILIARES CALDAS"/>
    <x v="59"/>
    <x v="66"/>
    <x v="66"/>
    <n v="135979.61300000001"/>
    <n v="122480.26700000001"/>
    <n v="366936.68"/>
    <x v="0"/>
    <x v="0"/>
    <x v="8"/>
  </r>
  <r>
    <x v="9"/>
    <s v="COMFAMILIARES CALDAS"/>
    <x v="60"/>
    <x v="67"/>
    <x v="67"/>
    <n v="351934.82699999999"/>
    <n v="79670.812999999995"/>
    <n v="787356.68799999997"/>
    <x v="0"/>
    <x v="0"/>
    <x v="8"/>
  </r>
  <r>
    <x v="9"/>
    <s v="COMFAMILIARES CALDAS"/>
    <x v="61"/>
    <x v="68"/>
    <x v="68"/>
    <n v="0"/>
    <n v="0"/>
    <n v="0"/>
    <x v="0"/>
    <x v="0"/>
    <x v="8"/>
  </r>
  <r>
    <x v="9"/>
    <s v="COMFAMILIARES CALDAS"/>
    <x v="62"/>
    <x v="69"/>
    <x v="69"/>
    <n v="0"/>
    <n v="0"/>
    <n v="0"/>
    <x v="0"/>
    <x v="0"/>
    <x v="8"/>
  </r>
  <r>
    <x v="9"/>
    <s v="COMFAMILIARES CALDAS"/>
    <x v="63"/>
    <x v="70"/>
    <x v="70"/>
    <n v="0"/>
    <n v="0"/>
    <n v="0"/>
    <x v="0"/>
    <x v="0"/>
    <x v="8"/>
  </r>
  <r>
    <x v="9"/>
    <s v="COMFAMILIARES CALDAS"/>
    <x v="64"/>
    <x v="71"/>
    <x v="71"/>
    <n v="0"/>
    <n v="0"/>
    <n v="0"/>
    <x v="0"/>
    <x v="0"/>
    <x v="8"/>
  </r>
  <r>
    <x v="9"/>
    <s v="COMFAMILIARES CALDAS"/>
    <x v="65"/>
    <x v="72"/>
    <x v="72"/>
    <n v="0"/>
    <n v="0"/>
    <n v="0"/>
    <x v="0"/>
    <x v="0"/>
    <x v="8"/>
  </r>
  <r>
    <x v="9"/>
    <s v="COMFAMILIARES CALDAS"/>
    <x v="66"/>
    <x v="73"/>
    <x v="73"/>
    <n v="0"/>
    <n v="0"/>
    <n v="0"/>
    <x v="0"/>
    <x v="0"/>
    <x v="8"/>
  </r>
  <r>
    <x v="9"/>
    <s v="COMFAMILIARES CALDAS"/>
    <x v="67"/>
    <x v="74"/>
    <x v="74"/>
    <n v="0"/>
    <n v="0"/>
    <n v="0"/>
    <x v="0"/>
    <x v="0"/>
    <x v="8"/>
  </r>
  <r>
    <x v="9"/>
    <s v="COMFAMILIARES CALDAS"/>
    <x v="68"/>
    <x v="75"/>
    <x v="75"/>
    <n v="0"/>
    <n v="0"/>
    <n v="0"/>
    <x v="0"/>
    <x v="0"/>
    <x v="8"/>
  </r>
  <r>
    <x v="9"/>
    <s v="COMFAMILIARES CALDAS"/>
    <x v="69"/>
    <x v="76"/>
    <x v="76"/>
    <n v="0"/>
    <n v="0"/>
    <n v="0"/>
    <x v="0"/>
    <x v="0"/>
    <x v="8"/>
  </r>
  <r>
    <x v="9"/>
    <s v="COMFAMILIARES CALDAS"/>
    <x v="70"/>
    <x v="77"/>
    <x v="77"/>
    <n v="0"/>
    <n v="0"/>
    <n v="0"/>
    <x v="0"/>
    <x v="0"/>
    <x v="8"/>
  </r>
  <r>
    <x v="9"/>
    <s v="COMFAMILIARES CALDAS"/>
    <x v="71"/>
    <x v="78"/>
    <x v="78"/>
    <n v="0"/>
    <n v="0"/>
    <n v="0"/>
    <x v="0"/>
    <x v="0"/>
    <x v="8"/>
  </r>
  <r>
    <x v="9"/>
    <s v="COMFAMILIARES CALDAS"/>
    <x v="72"/>
    <x v="79"/>
    <x v="79"/>
    <n v="0"/>
    <n v="0"/>
    <n v="0"/>
    <x v="0"/>
    <x v="0"/>
    <x v="8"/>
  </r>
  <r>
    <x v="9"/>
    <s v="COMFAMILIARES CALDAS"/>
    <x v="73"/>
    <x v="80"/>
    <x v="80"/>
    <n v="0"/>
    <n v="0"/>
    <n v="0"/>
    <x v="0"/>
    <x v="0"/>
    <x v="8"/>
  </r>
  <r>
    <x v="9"/>
    <s v="COMFAMILIARES CALDAS"/>
    <x v="74"/>
    <x v="81"/>
    <x v="81"/>
    <n v="0"/>
    <n v="0"/>
    <n v="0"/>
    <x v="0"/>
    <x v="0"/>
    <x v="8"/>
  </r>
  <r>
    <x v="9"/>
    <s v="COMFAMILIARES CALDAS"/>
    <x v="75"/>
    <x v="82"/>
    <x v="82"/>
    <n v="0"/>
    <n v="0"/>
    <n v="0"/>
    <x v="0"/>
    <x v="0"/>
    <x v="8"/>
  </r>
  <r>
    <x v="9"/>
    <s v="COMFAMILIARES CALDAS"/>
    <x v="76"/>
    <x v="83"/>
    <x v="83"/>
    <n v="0"/>
    <n v="0"/>
    <n v="0"/>
    <x v="0"/>
    <x v="0"/>
    <x v="8"/>
  </r>
  <r>
    <x v="9"/>
    <s v="COMFAMILIARES CALDAS"/>
    <x v="77"/>
    <x v="84"/>
    <x v="84"/>
    <n v="28169.136999999999"/>
    <n v="106976.674"/>
    <n v="0"/>
    <x v="0"/>
    <x v="0"/>
    <x v="8"/>
  </r>
  <r>
    <x v="9"/>
    <s v="COMFAMILIARES CALDAS"/>
    <x v="8"/>
    <x v="85"/>
    <x v="85"/>
    <n v="516083.57699999999"/>
    <n v="309127.75400000002"/>
    <n v="1154293.368"/>
    <x v="1"/>
    <x v="1"/>
    <x v="1"/>
  </r>
  <r>
    <x v="9"/>
    <s v="COMFAMILIARES CALDAS"/>
    <x v="78"/>
    <x v="86"/>
    <x v="86"/>
    <n v="0"/>
    <n v="0"/>
    <n v="0"/>
    <x v="0"/>
    <x v="0"/>
    <x v="9"/>
  </r>
  <r>
    <x v="9"/>
    <s v="COMFAMILIARES CALDAS"/>
    <x v="8"/>
    <x v="87"/>
    <x v="87"/>
    <n v="0"/>
    <n v="0"/>
    <n v="0"/>
    <x v="1"/>
    <x v="1"/>
    <x v="1"/>
  </r>
  <r>
    <x v="9"/>
    <s v="COMFAMILIARES CALDAS"/>
    <x v="8"/>
    <x v="88"/>
    <x v="88"/>
    <n v="25820601.711999997"/>
    <n v="24208181.456999999"/>
    <n v="32524309.815000005"/>
    <x v="1"/>
    <x v="1"/>
    <x v="1"/>
  </r>
  <r>
    <x v="9"/>
    <s v="COMFAMILIARES CALDAS"/>
    <x v="8"/>
    <x v="88"/>
    <x v="89"/>
    <m/>
    <m/>
    <m/>
    <x v="1"/>
    <x v="1"/>
    <x v="1"/>
  </r>
  <r>
    <x v="9"/>
    <s v="COMFAMILIARES CALDAS"/>
    <x v="79"/>
    <x v="0"/>
    <x v="90"/>
    <n v="11859986.696"/>
    <n v="11189235.184"/>
    <n v="9175806.1170000006"/>
    <x v="0"/>
    <x v="2"/>
    <x v="10"/>
  </r>
  <r>
    <x v="9"/>
    <s v="COMFAMILIARES CALDAS"/>
    <x v="80"/>
    <x v="1"/>
    <x v="91"/>
    <n v="0"/>
    <n v="0"/>
    <n v="0"/>
    <x v="0"/>
    <x v="2"/>
    <x v="10"/>
  </r>
  <r>
    <x v="9"/>
    <s v="COMFAMILIARES CALDAS"/>
    <x v="81"/>
    <x v="2"/>
    <x v="92"/>
    <n v="0"/>
    <n v="0"/>
    <n v="0"/>
    <x v="0"/>
    <x v="2"/>
    <x v="10"/>
  </r>
  <r>
    <x v="9"/>
    <s v="COMFAMILIARES CALDAS"/>
    <x v="82"/>
    <x v="3"/>
    <x v="93"/>
    <n v="0"/>
    <n v="0"/>
    <n v="0"/>
    <x v="0"/>
    <x v="2"/>
    <x v="10"/>
  </r>
  <r>
    <x v="9"/>
    <s v="COMFAMILIARES CALDAS"/>
    <x v="83"/>
    <x v="4"/>
    <x v="94"/>
    <n v="0"/>
    <n v="0"/>
    <n v="0"/>
    <x v="0"/>
    <x v="2"/>
    <x v="10"/>
  </r>
  <r>
    <x v="9"/>
    <s v="COMFAMILIARES CALDAS"/>
    <x v="8"/>
    <x v="8"/>
    <x v="95"/>
    <n v="11859986.696"/>
    <n v="11189235.184"/>
    <n v="9175806.1170000006"/>
    <x v="1"/>
    <x v="1"/>
    <x v="1"/>
  </r>
  <r>
    <x v="9"/>
    <s v="COMFAMILIARES CALDAS"/>
    <x v="84"/>
    <x v="21"/>
    <x v="21"/>
    <n v="0"/>
    <n v="0"/>
    <n v="0"/>
    <x v="0"/>
    <x v="2"/>
    <x v="11"/>
  </r>
  <r>
    <x v="9"/>
    <s v="COMFAMILIARES CALDAS"/>
    <x v="85"/>
    <x v="28"/>
    <x v="96"/>
    <n v="0"/>
    <n v="0"/>
    <n v="0"/>
    <x v="0"/>
    <x v="2"/>
    <x v="11"/>
  </r>
  <r>
    <x v="9"/>
    <s v="COMFAMILIARES CALDAS"/>
    <x v="8"/>
    <x v="29"/>
    <x v="29"/>
    <n v="0"/>
    <n v="0"/>
    <n v="0"/>
    <x v="1"/>
    <x v="1"/>
    <x v="1"/>
  </r>
  <r>
    <x v="9"/>
    <s v="COMFAMILIARES CALDAS"/>
    <x v="86"/>
    <x v="49"/>
    <x v="49"/>
    <n v="0"/>
    <n v="0"/>
    <n v="0"/>
    <x v="0"/>
    <x v="2"/>
    <x v="12"/>
  </r>
  <r>
    <x v="9"/>
    <s v="COMFAMILIARES CALDAS"/>
    <x v="87"/>
    <x v="50"/>
    <x v="50"/>
    <n v="0"/>
    <n v="0"/>
    <n v="0"/>
    <x v="0"/>
    <x v="2"/>
    <x v="12"/>
  </r>
  <r>
    <x v="9"/>
    <s v="COMFAMILIARES CALDAS"/>
    <x v="8"/>
    <x v="53"/>
    <x v="53"/>
    <n v="0"/>
    <n v="0"/>
    <n v="0"/>
    <x v="1"/>
    <x v="1"/>
    <x v="1"/>
  </r>
  <r>
    <x v="9"/>
    <s v="COMFAMILIARES CALDAS"/>
    <x v="88"/>
    <x v="54"/>
    <x v="54"/>
    <n v="0"/>
    <n v="0"/>
    <n v="0"/>
    <x v="0"/>
    <x v="2"/>
    <x v="13"/>
  </r>
  <r>
    <x v="9"/>
    <s v="COMFAMILIARES CALDAS"/>
    <x v="89"/>
    <x v="55"/>
    <x v="55"/>
    <n v="0"/>
    <n v="0"/>
    <n v="0"/>
    <x v="0"/>
    <x v="2"/>
    <x v="13"/>
  </r>
  <r>
    <x v="9"/>
    <s v="COMFAMILIARES CALDAS"/>
    <x v="90"/>
    <x v="57"/>
    <x v="97"/>
    <n v="0"/>
    <n v="0"/>
    <n v="0"/>
    <x v="0"/>
    <x v="2"/>
    <x v="13"/>
  </r>
  <r>
    <x v="9"/>
    <s v="COMFAMILIARES CALDAS"/>
    <x v="91"/>
    <x v="60"/>
    <x v="60"/>
    <n v="0"/>
    <n v="0"/>
    <n v="0"/>
    <x v="0"/>
    <x v="2"/>
    <x v="13"/>
  </r>
  <r>
    <x v="9"/>
    <s v="COMFAMILIARES CALDAS"/>
    <x v="8"/>
    <x v="62"/>
    <x v="62"/>
    <n v="0"/>
    <n v="0"/>
    <n v="0"/>
    <x v="1"/>
    <x v="1"/>
    <x v="1"/>
  </r>
  <r>
    <x v="9"/>
    <s v="COMFAMILIARES CALDAS"/>
    <x v="92"/>
    <x v="71"/>
    <x v="71"/>
    <n v="4250505.8830000004"/>
    <n v="2935621.9849999999"/>
    <n v="4348541.6059999997"/>
    <x v="0"/>
    <x v="2"/>
    <x v="14"/>
  </r>
  <r>
    <x v="9"/>
    <s v="COMFAMILIARES CALDAS"/>
    <x v="93"/>
    <x v="72"/>
    <x v="72"/>
    <n v="0"/>
    <n v="0"/>
    <n v="0"/>
    <x v="0"/>
    <x v="2"/>
    <x v="14"/>
  </r>
  <r>
    <x v="9"/>
    <s v="COMFAMILIARES CALDAS"/>
    <x v="94"/>
    <x v="73"/>
    <x v="73"/>
    <n v="-159797.723"/>
    <n v="7005499.1660000002"/>
    <n v="-81731.37"/>
    <x v="0"/>
    <x v="2"/>
    <x v="14"/>
  </r>
  <r>
    <x v="9"/>
    <s v="COMFAMILIARES CALDAS"/>
    <x v="95"/>
    <x v="74"/>
    <x v="74"/>
    <n v="8038.1310000000003"/>
    <n v="12597.255999999999"/>
    <n v="-6723.1210000000001"/>
    <x v="0"/>
    <x v="2"/>
    <x v="14"/>
  </r>
  <r>
    <x v="9"/>
    <s v="COMFAMILIARES CALDAS"/>
    <x v="96"/>
    <x v="75"/>
    <x v="75"/>
    <n v="-25729.330999999998"/>
    <n v="210677.35399999999"/>
    <n v="693027.53899999999"/>
    <x v="0"/>
    <x v="2"/>
    <x v="14"/>
  </r>
  <r>
    <x v="9"/>
    <s v="COMFAMILIARES CALDAS"/>
    <x v="97"/>
    <x v="76"/>
    <x v="76"/>
    <n v="740160.38100000005"/>
    <n v="239341.43900000001"/>
    <n v="123742.327"/>
    <x v="0"/>
    <x v="2"/>
    <x v="14"/>
  </r>
  <r>
    <x v="9"/>
    <s v="COMFAMILIARES CALDAS"/>
    <x v="98"/>
    <x v="77"/>
    <x v="77"/>
    <n v="2181597.523"/>
    <n v="1937678.0789999999"/>
    <n v="2924552.5929999999"/>
    <x v="0"/>
    <x v="2"/>
    <x v="14"/>
  </r>
  <r>
    <x v="9"/>
    <s v="COMFAMILIARES CALDAS"/>
    <x v="99"/>
    <x v="78"/>
    <x v="78"/>
    <n v="1656034.263"/>
    <n v="1016076.8909999999"/>
    <n v="1518033.743"/>
    <x v="0"/>
    <x v="2"/>
    <x v="14"/>
  </r>
  <r>
    <x v="9"/>
    <s v="COMFAMILIARES CALDAS"/>
    <x v="100"/>
    <x v="89"/>
    <x v="98"/>
    <n v="3957443.281"/>
    <n v="0"/>
    <n v="4402223.3130000001"/>
    <x v="0"/>
    <x v="2"/>
    <x v="14"/>
  </r>
  <r>
    <x v="9"/>
    <s v="COMFAMILIARES CALDAS"/>
    <x v="101"/>
    <x v="79"/>
    <x v="79"/>
    <n v="10194069.967"/>
    <n v="1815697.264"/>
    <n v="8793997.6359999999"/>
    <x v="0"/>
    <x v="2"/>
    <x v="14"/>
  </r>
  <r>
    <x v="9"/>
    <s v="COMFAMILIARES CALDAS"/>
    <x v="102"/>
    <x v="80"/>
    <x v="80"/>
    <n v="0"/>
    <n v="0"/>
    <n v="0"/>
    <x v="0"/>
    <x v="2"/>
    <x v="14"/>
  </r>
  <r>
    <x v="9"/>
    <s v="COMFAMILIARES CALDAS"/>
    <x v="103"/>
    <x v="81"/>
    <x v="81"/>
    <n v="350000"/>
    <n v="0"/>
    <n v="35160"/>
    <x v="0"/>
    <x v="2"/>
    <x v="14"/>
  </r>
  <r>
    <x v="9"/>
    <s v="COMFAMILIARES CALDAS"/>
    <x v="104"/>
    <x v="82"/>
    <x v="82"/>
    <n v="39351.67"/>
    <n v="20409.496999999999"/>
    <n v="31597.449000000001"/>
    <x v="0"/>
    <x v="2"/>
    <x v="14"/>
  </r>
  <r>
    <x v="9"/>
    <s v="COMFAMILIARES CALDAS"/>
    <x v="105"/>
    <x v="83"/>
    <x v="83"/>
    <n v="1547930.8970000001"/>
    <n v="1478345.8970000001"/>
    <n v="1097314.0560000001"/>
    <x v="0"/>
    <x v="2"/>
    <x v="14"/>
  </r>
  <r>
    <x v="9"/>
    <s v="COMFAMILIARES CALDAS"/>
    <x v="8"/>
    <x v="85"/>
    <x v="99"/>
    <n v="24739604.942000002"/>
    <n v="16671944.828"/>
    <n v="23879735.771000002"/>
    <x v="1"/>
    <x v="1"/>
    <x v="1"/>
  </r>
  <r>
    <x v="9"/>
    <s v="COMFAMILIARES CALDAS"/>
    <x v="8"/>
    <x v="88"/>
    <x v="100"/>
    <m/>
    <m/>
    <m/>
    <x v="1"/>
    <x v="1"/>
    <x v="1"/>
  </r>
  <r>
    <x v="9"/>
    <s v="COMFAMILIARES CALDAS"/>
    <x v="106"/>
    <x v="90"/>
    <x v="101"/>
    <n v="0"/>
    <n v="0"/>
    <n v="0"/>
    <x v="0"/>
    <x v="2"/>
    <x v="15"/>
  </r>
  <r>
    <x v="9"/>
    <s v="COMFAMILIARES CALDAS"/>
    <x v="8"/>
    <x v="88"/>
    <x v="100"/>
    <m/>
    <m/>
    <m/>
    <x v="1"/>
    <x v="1"/>
    <x v="1"/>
  </r>
  <r>
    <x v="9"/>
    <s v="COMFAMILIARES CALDAS"/>
    <x v="8"/>
    <x v="88"/>
    <x v="102"/>
    <n v="36599591.638000004"/>
    <n v="27861180.012000002"/>
    <n v="33055541.888000004"/>
    <x v="1"/>
    <x v="1"/>
    <x v="1"/>
  </r>
  <r>
    <x v="9"/>
    <s v="COMFAMILIARES CALDAS"/>
    <x v="8"/>
    <x v="88"/>
    <x v="100"/>
    <m/>
    <m/>
    <m/>
    <x v="1"/>
    <x v="1"/>
    <x v="1"/>
  </r>
  <r>
    <x v="9"/>
    <s v="COMFAMILIARES CALDAS"/>
    <x v="107"/>
    <x v="91"/>
    <x v="103"/>
    <n v="62420193.350000001"/>
    <n v="52069361.468999997"/>
    <n v="65579851.703000009"/>
    <x v="0"/>
    <x v="3"/>
    <x v="16"/>
  </r>
  <r>
    <x v="10"/>
    <s v="COMFACA"/>
    <x v="0"/>
    <x v="0"/>
    <x v="0"/>
    <n v="200000"/>
    <n v="339801"/>
    <n v="312500"/>
    <x v="0"/>
    <x v="0"/>
    <x v="0"/>
  </r>
  <r>
    <x v="10"/>
    <s v="COMFACA"/>
    <x v="1"/>
    <x v="1"/>
    <x v="1"/>
    <n v="0"/>
    <n v="0"/>
    <n v="0"/>
    <x v="0"/>
    <x v="0"/>
    <x v="0"/>
  </r>
  <r>
    <x v="10"/>
    <s v="COMFACA"/>
    <x v="2"/>
    <x v="2"/>
    <x v="2"/>
    <n v="0"/>
    <n v="0"/>
    <n v="0"/>
    <x v="0"/>
    <x v="0"/>
    <x v="0"/>
  </r>
  <r>
    <x v="10"/>
    <s v="COMFACA"/>
    <x v="3"/>
    <x v="3"/>
    <x v="3"/>
    <n v="0"/>
    <n v="0"/>
    <n v="0"/>
    <x v="0"/>
    <x v="0"/>
    <x v="0"/>
  </r>
  <r>
    <x v="10"/>
    <s v="COMFACA"/>
    <x v="4"/>
    <x v="4"/>
    <x v="4"/>
    <n v="0"/>
    <n v="0"/>
    <n v="0"/>
    <x v="0"/>
    <x v="0"/>
    <x v="0"/>
  </r>
  <r>
    <x v="10"/>
    <s v="COMFACA"/>
    <x v="5"/>
    <x v="5"/>
    <x v="5"/>
    <n v="0"/>
    <n v="0"/>
    <n v="0"/>
    <x v="0"/>
    <x v="0"/>
    <x v="0"/>
  </r>
  <r>
    <x v="10"/>
    <s v="COMFACA"/>
    <x v="6"/>
    <x v="6"/>
    <x v="6"/>
    <n v="0"/>
    <n v="0"/>
    <n v="0"/>
    <x v="0"/>
    <x v="0"/>
    <x v="0"/>
  </r>
  <r>
    <x v="10"/>
    <s v="COMFACA"/>
    <x v="7"/>
    <x v="7"/>
    <x v="7"/>
    <n v="0"/>
    <n v="0"/>
    <n v="0"/>
    <x v="0"/>
    <x v="0"/>
    <x v="0"/>
  </r>
  <r>
    <x v="10"/>
    <s v="COMFACA"/>
    <x v="8"/>
    <x v="8"/>
    <x v="8"/>
    <n v="200000"/>
    <n v="339801"/>
    <n v="312500"/>
    <x v="1"/>
    <x v="1"/>
    <x v="1"/>
  </r>
  <r>
    <x v="10"/>
    <s v="COMFACA"/>
    <x v="9"/>
    <x v="9"/>
    <x v="9"/>
    <n v="78927"/>
    <n v="59651"/>
    <n v="102286"/>
    <x v="0"/>
    <x v="0"/>
    <x v="2"/>
  </r>
  <r>
    <x v="10"/>
    <s v="COMFACA"/>
    <x v="10"/>
    <x v="10"/>
    <x v="10"/>
    <n v="0"/>
    <n v="0"/>
    <n v="0"/>
    <x v="0"/>
    <x v="0"/>
    <x v="2"/>
  </r>
  <r>
    <x v="10"/>
    <s v="COMFACA"/>
    <x v="8"/>
    <x v="11"/>
    <x v="11"/>
    <n v="78927"/>
    <n v="59651"/>
    <n v="102286"/>
    <x v="1"/>
    <x v="1"/>
    <x v="1"/>
  </r>
  <r>
    <x v="10"/>
    <s v="COMFACA"/>
    <x v="8"/>
    <x v="12"/>
    <x v="12"/>
    <n v="2095537"/>
    <n v="1210780"/>
    <n v="1670485"/>
    <x v="1"/>
    <x v="1"/>
    <x v="1"/>
  </r>
  <r>
    <x v="10"/>
    <s v="COMFACA"/>
    <x v="11"/>
    <x v="13"/>
    <x v="13"/>
    <n v="1178948"/>
    <n v="784007"/>
    <n v="954253"/>
    <x v="0"/>
    <x v="0"/>
    <x v="3"/>
  </r>
  <r>
    <x v="10"/>
    <s v="COMFACA"/>
    <x v="12"/>
    <x v="14"/>
    <x v="14"/>
    <n v="392151"/>
    <n v="332713"/>
    <n v="354650"/>
    <x v="0"/>
    <x v="0"/>
    <x v="3"/>
  </r>
  <r>
    <x v="10"/>
    <s v="COMFACA"/>
    <x v="13"/>
    <x v="15"/>
    <x v="15"/>
    <n v="524438"/>
    <n v="94060"/>
    <n v="361582"/>
    <x v="0"/>
    <x v="0"/>
    <x v="3"/>
  </r>
  <r>
    <x v="10"/>
    <s v="COMFACA"/>
    <x v="14"/>
    <x v="16"/>
    <x v="16"/>
    <n v="0"/>
    <n v="0"/>
    <n v="0"/>
    <x v="0"/>
    <x v="0"/>
    <x v="3"/>
  </r>
  <r>
    <x v="10"/>
    <s v="COMFACA"/>
    <x v="15"/>
    <x v="17"/>
    <x v="17"/>
    <n v="292370"/>
    <n v="1952016"/>
    <n v="336808"/>
    <x v="0"/>
    <x v="0"/>
    <x v="3"/>
  </r>
  <r>
    <x v="10"/>
    <s v="COMFACA"/>
    <x v="16"/>
    <x v="18"/>
    <x v="18"/>
    <n v="140114"/>
    <n v="129586"/>
    <n v="155067"/>
    <x v="0"/>
    <x v="0"/>
    <x v="3"/>
  </r>
  <r>
    <x v="10"/>
    <s v="COMFACA"/>
    <x v="17"/>
    <x v="19"/>
    <x v="19"/>
    <n v="0"/>
    <n v="0"/>
    <n v="0"/>
    <x v="0"/>
    <x v="0"/>
    <x v="3"/>
  </r>
  <r>
    <x v="10"/>
    <s v="COMFACA"/>
    <x v="18"/>
    <x v="20"/>
    <x v="20"/>
    <n v="0"/>
    <n v="0"/>
    <n v="0"/>
    <x v="0"/>
    <x v="0"/>
    <x v="3"/>
  </r>
  <r>
    <x v="10"/>
    <s v="COMFACA"/>
    <x v="19"/>
    <x v="21"/>
    <x v="21"/>
    <n v="408825"/>
    <n v="289674"/>
    <n v="729771"/>
    <x v="0"/>
    <x v="0"/>
    <x v="3"/>
  </r>
  <r>
    <x v="10"/>
    <s v="COMFACA"/>
    <x v="20"/>
    <x v="22"/>
    <x v="22"/>
    <n v="0"/>
    <n v="0"/>
    <n v="0"/>
    <x v="0"/>
    <x v="0"/>
    <x v="3"/>
  </r>
  <r>
    <x v="10"/>
    <s v="COMFACA"/>
    <x v="21"/>
    <x v="23"/>
    <x v="23"/>
    <n v="0"/>
    <n v="0"/>
    <n v="0"/>
    <x v="0"/>
    <x v="0"/>
    <x v="3"/>
  </r>
  <r>
    <x v="10"/>
    <s v="COMFACA"/>
    <x v="22"/>
    <x v="24"/>
    <x v="24"/>
    <n v="37935"/>
    <n v="34976"/>
    <n v="16765"/>
    <x v="0"/>
    <x v="0"/>
    <x v="3"/>
  </r>
  <r>
    <x v="10"/>
    <s v="COMFACA"/>
    <x v="23"/>
    <x v="25"/>
    <x v="25"/>
    <n v="38767"/>
    <n v="0"/>
    <n v="5630"/>
    <x v="0"/>
    <x v="0"/>
    <x v="3"/>
  </r>
  <r>
    <x v="10"/>
    <s v="COMFACA"/>
    <x v="24"/>
    <x v="26"/>
    <x v="26"/>
    <n v="7135"/>
    <n v="0"/>
    <n v="2943"/>
    <x v="0"/>
    <x v="0"/>
    <x v="3"/>
  </r>
  <r>
    <x v="10"/>
    <s v="COMFACA"/>
    <x v="25"/>
    <x v="27"/>
    <x v="27"/>
    <n v="159322"/>
    <n v="98866"/>
    <n v="126694"/>
    <x v="0"/>
    <x v="0"/>
    <x v="3"/>
  </r>
  <r>
    <x v="10"/>
    <s v="COMFACA"/>
    <x v="26"/>
    <x v="28"/>
    <x v="28"/>
    <n v="248649"/>
    <n v="65646"/>
    <n v="164420"/>
    <x v="0"/>
    <x v="0"/>
    <x v="3"/>
  </r>
  <r>
    <x v="10"/>
    <s v="COMFACA"/>
    <x v="8"/>
    <x v="29"/>
    <x v="29"/>
    <n v="3428654"/>
    <n v="3781544"/>
    <n v="3208583"/>
    <x v="1"/>
    <x v="1"/>
    <x v="1"/>
  </r>
  <r>
    <x v="10"/>
    <s v="COMFACA"/>
    <x v="27"/>
    <x v="30"/>
    <x v="30"/>
    <n v="0"/>
    <n v="0"/>
    <n v="0"/>
    <x v="0"/>
    <x v="0"/>
    <x v="4"/>
  </r>
  <r>
    <x v="10"/>
    <s v="COMFACA"/>
    <x v="28"/>
    <x v="31"/>
    <x v="31"/>
    <n v="8263"/>
    <n v="0"/>
    <n v="3947"/>
    <x v="0"/>
    <x v="0"/>
    <x v="4"/>
  </r>
  <r>
    <x v="10"/>
    <s v="COMFACA"/>
    <x v="29"/>
    <x v="32"/>
    <x v="32"/>
    <n v="0"/>
    <n v="0"/>
    <n v="0"/>
    <x v="0"/>
    <x v="0"/>
    <x v="4"/>
  </r>
  <r>
    <x v="10"/>
    <s v="COMFACA"/>
    <x v="30"/>
    <x v="33"/>
    <x v="33"/>
    <n v="0"/>
    <n v="0"/>
    <n v="0"/>
    <x v="0"/>
    <x v="0"/>
    <x v="4"/>
  </r>
  <r>
    <x v="10"/>
    <s v="COMFACA"/>
    <x v="31"/>
    <x v="34"/>
    <x v="34"/>
    <n v="0"/>
    <n v="0"/>
    <n v="0"/>
    <x v="0"/>
    <x v="0"/>
    <x v="4"/>
  </r>
  <r>
    <x v="10"/>
    <s v="COMFACA"/>
    <x v="32"/>
    <x v="35"/>
    <x v="35"/>
    <n v="0"/>
    <n v="0"/>
    <n v="0"/>
    <x v="0"/>
    <x v="0"/>
    <x v="4"/>
  </r>
  <r>
    <x v="10"/>
    <s v="COMFACA"/>
    <x v="33"/>
    <x v="36"/>
    <x v="36"/>
    <n v="0"/>
    <n v="0"/>
    <n v="0"/>
    <x v="0"/>
    <x v="0"/>
    <x v="4"/>
  </r>
  <r>
    <x v="10"/>
    <s v="COMFACA"/>
    <x v="34"/>
    <x v="37"/>
    <x v="37"/>
    <n v="0"/>
    <n v="0"/>
    <n v="0"/>
    <x v="0"/>
    <x v="0"/>
    <x v="4"/>
  </r>
  <r>
    <x v="10"/>
    <s v="COMFACA"/>
    <x v="35"/>
    <x v="38"/>
    <x v="38"/>
    <n v="0"/>
    <n v="0"/>
    <n v="0"/>
    <x v="0"/>
    <x v="0"/>
    <x v="4"/>
  </r>
  <r>
    <x v="10"/>
    <s v="COMFACA"/>
    <x v="36"/>
    <x v="39"/>
    <x v="39"/>
    <n v="670"/>
    <n v="0"/>
    <n v="161"/>
    <x v="0"/>
    <x v="0"/>
    <x v="4"/>
  </r>
  <r>
    <x v="10"/>
    <s v="COMFACA"/>
    <x v="37"/>
    <x v="40"/>
    <x v="40"/>
    <n v="0"/>
    <n v="0"/>
    <n v="0"/>
    <x v="0"/>
    <x v="0"/>
    <x v="4"/>
  </r>
  <r>
    <x v="10"/>
    <s v="COMFACA"/>
    <x v="38"/>
    <x v="41"/>
    <x v="41"/>
    <n v="0"/>
    <n v="0"/>
    <n v="0"/>
    <x v="0"/>
    <x v="0"/>
    <x v="4"/>
  </r>
  <r>
    <x v="10"/>
    <s v="COMFACA"/>
    <x v="39"/>
    <x v="42"/>
    <x v="42"/>
    <n v="0"/>
    <n v="0"/>
    <n v="0"/>
    <x v="0"/>
    <x v="0"/>
    <x v="4"/>
  </r>
  <r>
    <x v="10"/>
    <s v="COMFACA"/>
    <x v="8"/>
    <x v="43"/>
    <x v="43"/>
    <n v="8933"/>
    <n v="0"/>
    <n v="4108"/>
    <x v="1"/>
    <x v="1"/>
    <x v="1"/>
  </r>
  <r>
    <x v="10"/>
    <s v="COMFACA"/>
    <x v="40"/>
    <x v="44"/>
    <x v="44"/>
    <n v="61838"/>
    <n v="23069"/>
    <n v="83754"/>
    <x v="0"/>
    <x v="0"/>
    <x v="5"/>
  </r>
  <r>
    <x v="10"/>
    <s v="COMFACA"/>
    <x v="41"/>
    <x v="45"/>
    <x v="45"/>
    <n v="127048"/>
    <n v="100292"/>
    <n v="183131"/>
    <x v="0"/>
    <x v="0"/>
    <x v="5"/>
  </r>
  <r>
    <x v="10"/>
    <s v="COMFACA"/>
    <x v="42"/>
    <x v="46"/>
    <x v="46"/>
    <n v="13479"/>
    <n v="10631"/>
    <n v="20010"/>
    <x v="0"/>
    <x v="0"/>
    <x v="5"/>
  </r>
  <r>
    <x v="10"/>
    <s v="COMFACA"/>
    <x v="43"/>
    <x v="47"/>
    <x v="47"/>
    <n v="0"/>
    <n v="145"/>
    <n v="77"/>
    <x v="0"/>
    <x v="0"/>
    <x v="5"/>
  </r>
  <r>
    <x v="10"/>
    <s v="COMFACA"/>
    <x v="44"/>
    <x v="48"/>
    <x v="48"/>
    <n v="65796"/>
    <n v="52266"/>
    <n v="69149"/>
    <x v="0"/>
    <x v="0"/>
    <x v="5"/>
  </r>
  <r>
    <x v="10"/>
    <s v="COMFACA"/>
    <x v="45"/>
    <x v="49"/>
    <x v="49"/>
    <n v="42498"/>
    <n v="34390"/>
    <n v="65661"/>
    <x v="0"/>
    <x v="0"/>
    <x v="5"/>
  </r>
  <r>
    <x v="10"/>
    <s v="COMFACA"/>
    <x v="46"/>
    <x v="50"/>
    <x v="50"/>
    <n v="0"/>
    <n v="0"/>
    <n v="0"/>
    <x v="0"/>
    <x v="0"/>
    <x v="5"/>
  </r>
  <r>
    <x v="10"/>
    <s v="COMFACA"/>
    <x v="47"/>
    <x v="51"/>
    <x v="51"/>
    <n v="0"/>
    <n v="0"/>
    <n v="0"/>
    <x v="0"/>
    <x v="0"/>
    <x v="5"/>
  </r>
  <r>
    <x v="10"/>
    <s v="COMFACA"/>
    <x v="48"/>
    <x v="52"/>
    <x v="52"/>
    <n v="0"/>
    <n v="0"/>
    <n v="0"/>
    <x v="0"/>
    <x v="0"/>
    <x v="5"/>
  </r>
  <r>
    <x v="10"/>
    <s v="COMFACA"/>
    <x v="8"/>
    <x v="53"/>
    <x v="53"/>
    <n v="310659"/>
    <n v="220793"/>
    <n v="421782"/>
    <x v="1"/>
    <x v="1"/>
    <x v="1"/>
  </r>
  <r>
    <x v="10"/>
    <s v="COMFACA"/>
    <x v="49"/>
    <x v="54"/>
    <x v="54"/>
    <n v="27909"/>
    <n v="390919"/>
    <n v="27623"/>
    <x v="0"/>
    <x v="0"/>
    <x v="6"/>
  </r>
  <r>
    <x v="10"/>
    <s v="COMFACA"/>
    <x v="50"/>
    <x v="55"/>
    <x v="55"/>
    <n v="0"/>
    <n v="0"/>
    <n v="0"/>
    <x v="0"/>
    <x v="0"/>
    <x v="6"/>
  </r>
  <r>
    <x v="10"/>
    <s v="COMFACA"/>
    <x v="51"/>
    <x v="56"/>
    <x v="56"/>
    <n v="5050"/>
    <n v="0"/>
    <n v="5050"/>
    <x v="0"/>
    <x v="0"/>
    <x v="6"/>
  </r>
  <r>
    <x v="10"/>
    <s v="COMFACA"/>
    <x v="52"/>
    <x v="57"/>
    <x v="57"/>
    <n v="0"/>
    <n v="0"/>
    <n v="0"/>
    <x v="0"/>
    <x v="0"/>
    <x v="6"/>
  </r>
  <r>
    <x v="10"/>
    <s v="COMFACA"/>
    <x v="53"/>
    <x v="58"/>
    <x v="58"/>
    <n v="0"/>
    <n v="0"/>
    <n v="0"/>
    <x v="0"/>
    <x v="0"/>
    <x v="6"/>
  </r>
  <r>
    <x v="10"/>
    <s v="COMFACA"/>
    <x v="54"/>
    <x v="59"/>
    <x v="59"/>
    <n v="0"/>
    <n v="0"/>
    <n v="0"/>
    <x v="0"/>
    <x v="0"/>
    <x v="6"/>
  </r>
  <r>
    <x v="10"/>
    <s v="COMFACA"/>
    <x v="55"/>
    <x v="60"/>
    <x v="60"/>
    <n v="1086201"/>
    <n v="960026"/>
    <n v="944207"/>
    <x v="0"/>
    <x v="0"/>
    <x v="6"/>
  </r>
  <r>
    <x v="10"/>
    <s v="COMFACA"/>
    <x v="56"/>
    <x v="61"/>
    <x v="61"/>
    <n v="118583"/>
    <n v="416603"/>
    <n v="57213"/>
    <x v="0"/>
    <x v="0"/>
    <x v="6"/>
  </r>
  <r>
    <x v="10"/>
    <s v="COMFACA"/>
    <x v="8"/>
    <x v="62"/>
    <x v="62"/>
    <n v="1237743"/>
    <n v="1767548"/>
    <n v="1034093"/>
    <x v="1"/>
    <x v="1"/>
    <x v="1"/>
  </r>
  <r>
    <x v="10"/>
    <s v="COMFACA"/>
    <x v="57"/>
    <x v="63"/>
    <x v="63"/>
    <n v="393254"/>
    <n v="148286"/>
    <n v="340832"/>
    <x v="0"/>
    <x v="0"/>
    <x v="7"/>
  </r>
  <r>
    <x v="10"/>
    <s v="COMFACA"/>
    <x v="8"/>
    <x v="64"/>
    <x v="64"/>
    <n v="393254"/>
    <n v="148286"/>
    <n v="340832"/>
    <x v="1"/>
    <x v="1"/>
    <x v="1"/>
  </r>
  <r>
    <x v="10"/>
    <s v="COMFACA"/>
    <x v="58"/>
    <x v="65"/>
    <x v="65"/>
    <n v="0"/>
    <n v="0"/>
    <n v="0"/>
    <x v="0"/>
    <x v="0"/>
    <x v="8"/>
  </r>
  <r>
    <x v="10"/>
    <s v="COMFACA"/>
    <x v="59"/>
    <x v="66"/>
    <x v="66"/>
    <n v="0"/>
    <n v="0"/>
    <n v="0"/>
    <x v="0"/>
    <x v="0"/>
    <x v="8"/>
  </r>
  <r>
    <x v="10"/>
    <s v="COMFACA"/>
    <x v="60"/>
    <x v="67"/>
    <x v="67"/>
    <n v="48066"/>
    <n v="39894"/>
    <n v="59508"/>
    <x v="0"/>
    <x v="0"/>
    <x v="8"/>
  </r>
  <r>
    <x v="10"/>
    <s v="COMFACA"/>
    <x v="61"/>
    <x v="68"/>
    <x v="68"/>
    <n v="0"/>
    <n v="0"/>
    <n v="0"/>
    <x v="0"/>
    <x v="0"/>
    <x v="8"/>
  </r>
  <r>
    <x v="10"/>
    <s v="COMFACA"/>
    <x v="62"/>
    <x v="69"/>
    <x v="69"/>
    <n v="0"/>
    <n v="0"/>
    <n v="0"/>
    <x v="0"/>
    <x v="0"/>
    <x v="8"/>
  </r>
  <r>
    <x v="10"/>
    <s v="COMFACA"/>
    <x v="63"/>
    <x v="70"/>
    <x v="70"/>
    <n v="0"/>
    <n v="0"/>
    <n v="0"/>
    <x v="0"/>
    <x v="0"/>
    <x v="8"/>
  </r>
  <r>
    <x v="10"/>
    <s v="COMFACA"/>
    <x v="64"/>
    <x v="71"/>
    <x v="71"/>
    <n v="0"/>
    <n v="0"/>
    <n v="0"/>
    <x v="0"/>
    <x v="0"/>
    <x v="8"/>
  </r>
  <r>
    <x v="10"/>
    <s v="COMFACA"/>
    <x v="65"/>
    <x v="72"/>
    <x v="72"/>
    <n v="0"/>
    <n v="0"/>
    <n v="0"/>
    <x v="0"/>
    <x v="0"/>
    <x v="8"/>
  </r>
  <r>
    <x v="10"/>
    <s v="COMFACA"/>
    <x v="66"/>
    <x v="73"/>
    <x v="73"/>
    <n v="0"/>
    <n v="0"/>
    <n v="0"/>
    <x v="0"/>
    <x v="0"/>
    <x v="8"/>
  </r>
  <r>
    <x v="10"/>
    <s v="COMFACA"/>
    <x v="67"/>
    <x v="74"/>
    <x v="74"/>
    <n v="0"/>
    <n v="0"/>
    <n v="0"/>
    <x v="0"/>
    <x v="0"/>
    <x v="8"/>
  </r>
  <r>
    <x v="10"/>
    <s v="COMFACA"/>
    <x v="68"/>
    <x v="75"/>
    <x v="75"/>
    <n v="0"/>
    <n v="0"/>
    <n v="0"/>
    <x v="0"/>
    <x v="0"/>
    <x v="8"/>
  </r>
  <r>
    <x v="10"/>
    <s v="COMFACA"/>
    <x v="69"/>
    <x v="76"/>
    <x v="76"/>
    <n v="0"/>
    <n v="0"/>
    <n v="0"/>
    <x v="0"/>
    <x v="0"/>
    <x v="8"/>
  </r>
  <r>
    <x v="10"/>
    <s v="COMFACA"/>
    <x v="70"/>
    <x v="77"/>
    <x v="77"/>
    <n v="0"/>
    <n v="0"/>
    <n v="0"/>
    <x v="0"/>
    <x v="0"/>
    <x v="8"/>
  </r>
  <r>
    <x v="10"/>
    <s v="COMFACA"/>
    <x v="71"/>
    <x v="78"/>
    <x v="78"/>
    <n v="0"/>
    <n v="0"/>
    <n v="895111"/>
    <x v="0"/>
    <x v="0"/>
    <x v="8"/>
  </r>
  <r>
    <x v="10"/>
    <s v="COMFACA"/>
    <x v="72"/>
    <x v="79"/>
    <x v="79"/>
    <n v="0"/>
    <n v="0"/>
    <n v="0"/>
    <x v="0"/>
    <x v="0"/>
    <x v="8"/>
  </r>
  <r>
    <x v="10"/>
    <s v="COMFACA"/>
    <x v="73"/>
    <x v="80"/>
    <x v="80"/>
    <n v="0"/>
    <n v="0"/>
    <n v="0"/>
    <x v="0"/>
    <x v="0"/>
    <x v="8"/>
  </r>
  <r>
    <x v="10"/>
    <s v="COMFACA"/>
    <x v="74"/>
    <x v="81"/>
    <x v="81"/>
    <n v="0"/>
    <n v="0"/>
    <n v="0"/>
    <x v="0"/>
    <x v="0"/>
    <x v="8"/>
  </r>
  <r>
    <x v="10"/>
    <s v="COMFACA"/>
    <x v="75"/>
    <x v="82"/>
    <x v="82"/>
    <n v="0"/>
    <n v="0"/>
    <n v="15131"/>
    <x v="0"/>
    <x v="0"/>
    <x v="8"/>
  </r>
  <r>
    <x v="10"/>
    <s v="COMFACA"/>
    <x v="76"/>
    <x v="83"/>
    <x v="83"/>
    <n v="0"/>
    <n v="0"/>
    <n v="0"/>
    <x v="0"/>
    <x v="0"/>
    <x v="8"/>
  </r>
  <r>
    <x v="10"/>
    <s v="COMFACA"/>
    <x v="77"/>
    <x v="84"/>
    <x v="84"/>
    <n v="0"/>
    <n v="0"/>
    <n v="0"/>
    <x v="0"/>
    <x v="0"/>
    <x v="8"/>
  </r>
  <r>
    <x v="10"/>
    <s v="COMFACA"/>
    <x v="8"/>
    <x v="85"/>
    <x v="85"/>
    <n v="48066"/>
    <n v="39894"/>
    <n v="969750"/>
    <x v="1"/>
    <x v="1"/>
    <x v="1"/>
  </r>
  <r>
    <x v="10"/>
    <s v="COMFACA"/>
    <x v="78"/>
    <x v="86"/>
    <x v="86"/>
    <n v="0"/>
    <n v="0"/>
    <n v="0"/>
    <x v="0"/>
    <x v="0"/>
    <x v="9"/>
  </r>
  <r>
    <x v="10"/>
    <s v="COMFACA"/>
    <x v="8"/>
    <x v="87"/>
    <x v="87"/>
    <n v="0"/>
    <n v="0"/>
    <n v="0"/>
    <x v="1"/>
    <x v="1"/>
    <x v="1"/>
  </r>
  <r>
    <x v="10"/>
    <s v="COMFACA"/>
    <x v="8"/>
    <x v="88"/>
    <x v="88"/>
    <n v="5706236"/>
    <n v="6357517"/>
    <n v="6393934"/>
    <x v="1"/>
    <x v="1"/>
    <x v="1"/>
  </r>
  <r>
    <x v="10"/>
    <s v="COMFACA"/>
    <x v="8"/>
    <x v="88"/>
    <x v="89"/>
    <m/>
    <m/>
    <m/>
    <x v="1"/>
    <x v="1"/>
    <x v="1"/>
  </r>
  <r>
    <x v="10"/>
    <s v="COMFACA"/>
    <x v="79"/>
    <x v="0"/>
    <x v="90"/>
    <n v="4800000"/>
    <n v="500000"/>
    <n v="4478572"/>
    <x v="0"/>
    <x v="2"/>
    <x v="10"/>
  </r>
  <r>
    <x v="10"/>
    <s v="COMFACA"/>
    <x v="80"/>
    <x v="1"/>
    <x v="91"/>
    <n v="0"/>
    <n v="0"/>
    <n v="0"/>
    <x v="0"/>
    <x v="2"/>
    <x v="10"/>
  </r>
  <r>
    <x v="10"/>
    <s v="COMFACA"/>
    <x v="81"/>
    <x v="2"/>
    <x v="92"/>
    <n v="0"/>
    <n v="0"/>
    <n v="0"/>
    <x v="0"/>
    <x v="2"/>
    <x v="10"/>
  </r>
  <r>
    <x v="10"/>
    <s v="COMFACA"/>
    <x v="82"/>
    <x v="3"/>
    <x v="93"/>
    <n v="0"/>
    <n v="0"/>
    <n v="0"/>
    <x v="0"/>
    <x v="2"/>
    <x v="10"/>
  </r>
  <r>
    <x v="10"/>
    <s v="COMFACA"/>
    <x v="83"/>
    <x v="4"/>
    <x v="94"/>
    <n v="0"/>
    <n v="0"/>
    <n v="0"/>
    <x v="0"/>
    <x v="2"/>
    <x v="10"/>
  </r>
  <r>
    <x v="10"/>
    <s v="COMFACA"/>
    <x v="8"/>
    <x v="8"/>
    <x v="95"/>
    <n v="4800000"/>
    <n v="500000"/>
    <n v="4478572"/>
    <x v="1"/>
    <x v="1"/>
    <x v="1"/>
  </r>
  <r>
    <x v="10"/>
    <s v="COMFACA"/>
    <x v="84"/>
    <x v="21"/>
    <x v="21"/>
    <n v="877110"/>
    <n v="3904035"/>
    <n v="0"/>
    <x v="0"/>
    <x v="2"/>
    <x v="11"/>
  </r>
  <r>
    <x v="10"/>
    <s v="COMFACA"/>
    <x v="85"/>
    <x v="28"/>
    <x v="96"/>
    <n v="0"/>
    <n v="0"/>
    <n v="0"/>
    <x v="0"/>
    <x v="2"/>
    <x v="11"/>
  </r>
  <r>
    <x v="10"/>
    <s v="COMFACA"/>
    <x v="8"/>
    <x v="29"/>
    <x v="29"/>
    <n v="877110"/>
    <n v="3904035"/>
    <n v="0"/>
    <x v="1"/>
    <x v="1"/>
    <x v="1"/>
  </r>
  <r>
    <x v="10"/>
    <s v="COMFACA"/>
    <x v="86"/>
    <x v="49"/>
    <x v="49"/>
    <n v="0"/>
    <n v="0"/>
    <n v="0"/>
    <x v="0"/>
    <x v="2"/>
    <x v="12"/>
  </r>
  <r>
    <x v="10"/>
    <s v="COMFACA"/>
    <x v="87"/>
    <x v="50"/>
    <x v="50"/>
    <n v="0"/>
    <n v="0"/>
    <n v="0"/>
    <x v="0"/>
    <x v="2"/>
    <x v="12"/>
  </r>
  <r>
    <x v="10"/>
    <s v="COMFACA"/>
    <x v="8"/>
    <x v="53"/>
    <x v="53"/>
    <n v="0"/>
    <n v="0"/>
    <n v="0"/>
    <x v="1"/>
    <x v="1"/>
    <x v="1"/>
  </r>
  <r>
    <x v="10"/>
    <s v="COMFACA"/>
    <x v="88"/>
    <x v="54"/>
    <x v="54"/>
    <n v="0"/>
    <n v="0"/>
    <n v="0"/>
    <x v="0"/>
    <x v="2"/>
    <x v="13"/>
  </r>
  <r>
    <x v="10"/>
    <s v="COMFACA"/>
    <x v="89"/>
    <x v="55"/>
    <x v="55"/>
    <n v="0"/>
    <n v="0"/>
    <n v="0"/>
    <x v="0"/>
    <x v="2"/>
    <x v="13"/>
  </r>
  <r>
    <x v="10"/>
    <s v="COMFACA"/>
    <x v="90"/>
    <x v="57"/>
    <x v="97"/>
    <n v="0"/>
    <n v="0"/>
    <n v="0"/>
    <x v="0"/>
    <x v="2"/>
    <x v="13"/>
  </r>
  <r>
    <x v="10"/>
    <s v="COMFACA"/>
    <x v="91"/>
    <x v="60"/>
    <x v="60"/>
    <n v="0"/>
    <n v="0"/>
    <n v="0"/>
    <x v="0"/>
    <x v="2"/>
    <x v="13"/>
  </r>
  <r>
    <x v="10"/>
    <s v="COMFACA"/>
    <x v="8"/>
    <x v="62"/>
    <x v="62"/>
    <n v="0"/>
    <n v="0"/>
    <n v="0"/>
    <x v="1"/>
    <x v="1"/>
    <x v="1"/>
  </r>
  <r>
    <x v="10"/>
    <s v="COMFACA"/>
    <x v="92"/>
    <x v="71"/>
    <x v="71"/>
    <n v="10071"/>
    <n v="1057"/>
    <n v="0"/>
    <x v="0"/>
    <x v="2"/>
    <x v="14"/>
  </r>
  <r>
    <x v="10"/>
    <s v="COMFACA"/>
    <x v="93"/>
    <x v="72"/>
    <x v="72"/>
    <n v="0"/>
    <n v="0"/>
    <n v="0"/>
    <x v="0"/>
    <x v="2"/>
    <x v="14"/>
  </r>
  <r>
    <x v="10"/>
    <s v="COMFACA"/>
    <x v="94"/>
    <x v="73"/>
    <x v="73"/>
    <n v="5179"/>
    <n v="9179"/>
    <n v="558595"/>
    <x v="0"/>
    <x v="2"/>
    <x v="14"/>
  </r>
  <r>
    <x v="10"/>
    <s v="COMFACA"/>
    <x v="95"/>
    <x v="74"/>
    <x v="74"/>
    <n v="129807"/>
    <n v="70770"/>
    <n v="120368"/>
    <x v="0"/>
    <x v="2"/>
    <x v="14"/>
  </r>
  <r>
    <x v="10"/>
    <s v="COMFACA"/>
    <x v="96"/>
    <x v="75"/>
    <x v="75"/>
    <n v="0"/>
    <n v="2900"/>
    <n v="0"/>
    <x v="0"/>
    <x v="2"/>
    <x v="14"/>
  </r>
  <r>
    <x v="10"/>
    <s v="COMFACA"/>
    <x v="97"/>
    <x v="76"/>
    <x v="76"/>
    <n v="136170"/>
    <n v="44839"/>
    <n v="294769"/>
    <x v="0"/>
    <x v="2"/>
    <x v="14"/>
  </r>
  <r>
    <x v="10"/>
    <s v="COMFACA"/>
    <x v="98"/>
    <x v="77"/>
    <x v="77"/>
    <n v="732794"/>
    <n v="780379"/>
    <n v="1025928"/>
    <x v="0"/>
    <x v="2"/>
    <x v="14"/>
  </r>
  <r>
    <x v="10"/>
    <s v="COMFACA"/>
    <x v="99"/>
    <x v="78"/>
    <x v="78"/>
    <n v="1105038"/>
    <n v="1371803"/>
    <n v="0"/>
    <x v="0"/>
    <x v="2"/>
    <x v="14"/>
  </r>
  <r>
    <x v="10"/>
    <s v="COMFACA"/>
    <x v="100"/>
    <x v="89"/>
    <x v="98"/>
    <n v="899462"/>
    <n v="93270"/>
    <n v="966015"/>
    <x v="0"/>
    <x v="2"/>
    <x v="14"/>
  </r>
  <r>
    <x v="10"/>
    <s v="COMFACA"/>
    <x v="101"/>
    <x v="79"/>
    <x v="79"/>
    <n v="1970828"/>
    <n v="1735018"/>
    <n v="1498455"/>
    <x v="0"/>
    <x v="2"/>
    <x v="14"/>
  </r>
  <r>
    <x v="10"/>
    <s v="COMFACA"/>
    <x v="102"/>
    <x v="80"/>
    <x v="80"/>
    <n v="0"/>
    <n v="0"/>
    <n v="0"/>
    <x v="0"/>
    <x v="2"/>
    <x v="14"/>
  </r>
  <r>
    <x v="10"/>
    <s v="COMFACA"/>
    <x v="103"/>
    <x v="81"/>
    <x v="81"/>
    <n v="0"/>
    <n v="54350"/>
    <n v="0"/>
    <x v="0"/>
    <x v="2"/>
    <x v="14"/>
  </r>
  <r>
    <x v="10"/>
    <s v="COMFACA"/>
    <x v="104"/>
    <x v="82"/>
    <x v="82"/>
    <n v="33981"/>
    <n v="28239"/>
    <n v="0"/>
    <x v="0"/>
    <x v="2"/>
    <x v="14"/>
  </r>
  <r>
    <x v="10"/>
    <s v="COMFACA"/>
    <x v="105"/>
    <x v="83"/>
    <x v="83"/>
    <n v="574615"/>
    <n v="527861"/>
    <n v="416562"/>
    <x v="0"/>
    <x v="2"/>
    <x v="14"/>
  </r>
  <r>
    <x v="10"/>
    <s v="COMFACA"/>
    <x v="8"/>
    <x v="85"/>
    <x v="99"/>
    <n v="5597945"/>
    <n v="4719665"/>
    <n v="4880692"/>
    <x v="1"/>
    <x v="1"/>
    <x v="1"/>
  </r>
  <r>
    <x v="10"/>
    <s v="COMFACA"/>
    <x v="8"/>
    <x v="88"/>
    <x v="100"/>
    <m/>
    <m/>
    <m/>
    <x v="1"/>
    <x v="1"/>
    <x v="1"/>
  </r>
  <r>
    <x v="10"/>
    <s v="COMFACA"/>
    <x v="106"/>
    <x v="90"/>
    <x v="101"/>
    <n v="0"/>
    <n v="0"/>
    <n v="0"/>
    <x v="0"/>
    <x v="2"/>
    <x v="15"/>
  </r>
  <r>
    <x v="10"/>
    <s v="COMFACA"/>
    <x v="8"/>
    <x v="88"/>
    <x v="100"/>
    <m/>
    <m/>
    <m/>
    <x v="1"/>
    <x v="1"/>
    <x v="1"/>
  </r>
  <r>
    <x v="10"/>
    <s v="COMFACA"/>
    <x v="8"/>
    <x v="88"/>
    <x v="102"/>
    <n v="11275055"/>
    <n v="9123700"/>
    <n v="9359264"/>
    <x v="1"/>
    <x v="1"/>
    <x v="1"/>
  </r>
  <r>
    <x v="10"/>
    <s v="COMFACA"/>
    <x v="8"/>
    <x v="88"/>
    <x v="100"/>
    <m/>
    <m/>
    <m/>
    <x v="1"/>
    <x v="1"/>
    <x v="1"/>
  </r>
  <r>
    <x v="10"/>
    <s v="COMFACA"/>
    <x v="107"/>
    <x v="91"/>
    <x v="103"/>
    <n v="16981291"/>
    <n v="15481217"/>
    <n v="15753198"/>
    <x v="0"/>
    <x v="3"/>
    <x v="16"/>
  </r>
  <r>
    <x v="11"/>
    <s v="COMFACAUCA"/>
    <x v="0"/>
    <x v="0"/>
    <x v="0"/>
    <n v="219590.62891"/>
    <n v="189896.03464999999"/>
    <n v="50748.156369999997"/>
    <x v="0"/>
    <x v="0"/>
    <x v="0"/>
  </r>
  <r>
    <x v="11"/>
    <s v="COMFACAUCA"/>
    <x v="1"/>
    <x v="1"/>
    <x v="1"/>
    <n v="0"/>
    <n v="0"/>
    <n v="0"/>
    <x v="0"/>
    <x v="0"/>
    <x v="0"/>
  </r>
  <r>
    <x v="11"/>
    <s v="COMFACAUCA"/>
    <x v="2"/>
    <x v="2"/>
    <x v="2"/>
    <n v="0"/>
    <n v="0"/>
    <n v="0"/>
    <x v="0"/>
    <x v="0"/>
    <x v="0"/>
  </r>
  <r>
    <x v="11"/>
    <s v="COMFACAUCA"/>
    <x v="3"/>
    <x v="3"/>
    <x v="3"/>
    <n v="0"/>
    <n v="0"/>
    <n v="0"/>
    <x v="0"/>
    <x v="0"/>
    <x v="0"/>
  </r>
  <r>
    <x v="11"/>
    <s v="COMFACAUCA"/>
    <x v="4"/>
    <x v="4"/>
    <x v="4"/>
    <n v="0"/>
    <n v="0"/>
    <n v="0"/>
    <x v="0"/>
    <x v="0"/>
    <x v="0"/>
  </r>
  <r>
    <x v="11"/>
    <s v="COMFACAUCA"/>
    <x v="5"/>
    <x v="5"/>
    <x v="5"/>
    <n v="0"/>
    <n v="0"/>
    <n v="0"/>
    <x v="0"/>
    <x v="0"/>
    <x v="0"/>
  </r>
  <r>
    <x v="11"/>
    <s v="COMFACAUCA"/>
    <x v="6"/>
    <x v="6"/>
    <x v="6"/>
    <n v="0"/>
    <n v="0"/>
    <n v="0"/>
    <x v="0"/>
    <x v="0"/>
    <x v="0"/>
  </r>
  <r>
    <x v="11"/>
    <s v="COMFACAUCA"/>
    <x v="7"/>
    <x v="7"/>
    <x v="7"/>
    <n v="0"/>
    <n v="0"/>
    <n v="0"/>
    <x v="0"/>
    <x v="0"/>
    <x v="0"/>
  </r>
  <r>
    <x v="11"/>
    <s v="COMFACAUCA"/>
    <x v="8"/>
    <x v="8"/>
    <x v="8"/>
    <n v="219590.62891"/>
    <n v="189896.03464999999"/>
    <n v="50748.156369999997"/>
    <x v="1"/>
    <x v="1"/>
    <x v="1"/>
  </r>
  <r>
    <x v="11"/>
    <s v="COMFACAUCA"/>
    <x v="9"/>
    <x v="9"/>
    <x v="9"/>
    <n v="0"/>
    <n v="0"/>
    <n v="0"/>
    <x v="0"/>
    <x v="0"/>
    <x v="2"/>
  </r>
  <r>
    <x v="11"/>
    <s v="COMFACAUCA"/>
    <x v="10"/>
    <x v="10"/>
    <x v="10"/>
    <n v="0"/>
    <n v="0"/>
    <n v="0"/>
    <x v="0"/>
    <x v="0"/>
    <x v="2"/>
  </r>
  <r>
    <x v="11"/>
    <s v="COMFACAUCA"/>
    <x v="8"/>
    <x v="11"/>
    <x v="11"/>
    <n v="0"/>
    <n v="0"/>
    <n v="0"/>
    <x v="1"/>
    <x v="1"/>
    <x v="1"/>
  </r>
  <r>
    <x v="11"/>
    <s v="COMFACAUCA"/>
    <x v="8"/>
    <x v="12"/>
    <x v="12"/>
    <n v="2453661.5359999998"/>
    <n v="2598838.3012399999"/>
    <n v="3820281.1760300002"/>
    <x v="1"/>
    <x v="1"/>
    <x v="1"/>
  </r>
  <r>
    <x v="11"/>
    <s v="COMFACAUCA"/>
    <x v="11"/>
    <x v="13"/>
    <x v="13"/>
    <n v="2453661.5359999998"/>
    <n v="2598838.3012399999"/>
    <n v="3820281.1760300002"/>
    <x v="0"/>
    <x v="0"/>
    <x v="3"/>
  </r>
  <r>
    <x v="11"/>
    <s v="COMFACAUCA"/>
    <x v="12"/>
    <x v="14"/>
    <x v="14"/>
    <n v="0"/>
    <n v="0"/>
    <n v="0"/>
    <x v="0"/>
    <x v="0"/>
    <x v="3"/>
  </r>
  <r>
    <x v="11"/>
    <s v="COMFACAUCA"/>
    <x v="13"/>
    <x v="15"/>
    <x v="15"/>
    <n v="0"/>
    <n v="0"/>
    <n v="0"/>
    <x v="0"/>
    <x v="0"/>
    <x v="3"/>
  </r>
  <r>
    <x v="11"/>
    <s v="COMFACAUCA"/>
    <x v="14"/>
    <x v="16"/>
    <x v="16"/>
    <n v="0"/>
    <n v="0"/>
    <n v="0"/>
    <x v="0"/>
    <x v="0"/>
    <x v="3"/>
  </r>
  <r>
    <x v="11"/>
    <s v="COMFACAUCA"/>
    <x v="15"/>
    <x v="17"/>
    <x v="17"/>
    <n v="55937.33"/>
    <n v="140124.17360000001"/>
    <n v="15755.495999999999"/>
    <x v="0"/>
    <x v="0"/>
    <x v="3"/>
  </r>
  <r>
    <x v="11"/>
    <s v="COMFACAUCA"/>
    <x v="16"/>
    <x v="18"/>
    <x v="18"/>
    <n v="502254.81079000002"/>
    <n v="443967.14770999999"/>
    <n v="556540.88867999997"/>
    <x v="0"/>
    <x v="0"/>
    <x v="3"/>
  </r>
  <r>
    <x v="11"/>
    <s v="COMFACAUCA"/>
    <x v="17"/>
    <x v="19"/>
    <x v="19"/>
    <n v="0"/>
    <n v="0"/>
    <n v="0"/>
    <x v="0"/>
    <x v="0"/>
    <x v="3"/>
  </r>
  <r>
    <x v="11"/>
    <s v="COMFACAUCA"/>
    <x v="18"/>
    <x v="20"/>
    <x v="20"/>
    <n v="0"/>
    <n v="0"/>
    <n v="0"/>
    <x v="0"/>
    <x v="0"/>
    <x v="3"/>
  </r>
  <r>
    <x v="11"/>
    <s v="COMFACAUCA"/>
    <x v="19"/>
    <x v="21"/>
    <x v="21"/>
    <n v="0"/>
    <n v="0"/>
    <n v="0"/>
    <x v="0"/>
    <x v="0"/>
    <x v="3"/>
  </r>
  <r>
    <x v="11"/>
    <s v="COMFACAUCA"/>
    <x v="20"/>
    <x v="22"/>
    <x v="22"/>
    <n v="0"/>
    <n v="0"/>
    <n v="0"/>
    <x v="0"/>
    <x v="0"/>
    <x v="3"/>
  </r>
  <r>
    <x v="11"/>
    <s v="COMFACAUCA"/>
    <x v="21"/>
    <x v="23"/>
    <x v="23"/>
    <n v="0"/>
    <n v="0"/>
    <n v="0"/>
    <x v="0"/>
    <x v="0"/>
    <x v="3"/>
  </r>
  <r>
    <x v="11"/>
    <s v="COMFACAUCA"/>
    <x v="22"/>
    <x v="24"/>
    <x v="24"/>
    <n v="86935"/>
    <n v="89990"/>
    <n v="80528"/>
    <x v="0"/>
    <x v="0"/>
    <x v="3"/>
  </r>
  <r>
    <x v="11"/>
    <s v="COMFACAUCA"/>
    <x v="23"/>
    <x v="25"/>
    <x v="25"/>
    <n v="70084"/>
    <n v="70391"/>
    <n v="17990"/>
    <x v="0"/>
    <x v="0"/>
    <x v="3"/>
  </r>
  <r>
    <x v="11"/>
    <s v="COMFACAUCA"/>
    <x v="24"/>
    <x v="26"/>
    <x v="26"/>
    <n v="12271"/>
    <n v="15501"/>
    <n v="13540"/>
    <x v="0"/>
    <x v="0"/>
    <x v="3"/>
  </r>
  <r>
    <x v="11"/>
    <s v="COMFACAUCA"/>
    <x v="25"/>
    <x v="27"/>
    <x v="27"/>
    <n v="327451.125"/>
    <n v="283793.484"/>
    <n v="438233.20699999999"/>
    <x v="0"/>
    <x v="0"/>
    <x v="3"/>
  </r>
  <r>
    <x v="11"/>
    <s v="COMFACAUCA"/>
    <x v="26"/>
    <x v="28"/>
    <x v="28"/>
    <n v="13290590.80659"/>
    <n v="12655431.57762"/>
    <n v="16269859.558769999"/>
    <x v="0"/>
    <x v="0"/>
    <x v="3"/>
  </r>
  <r>
    <x v="11"/>
    <s v="COMFACAUCA"/>
    <x v="8"/>
    <x v="29"/>
    <x v="29"/>
    <n v="16799185.608380001"/>
    <n v="16298036.68417"/>
    <n v="21212728.326480001"/>
    <x v="1"/>
    <x v="1"/>
    <x v="1"/>
  </r>
  <r>
    <x v="11"/>
    <s v="COMFACAUCA"/>
    <x v="27"/>
    <x v="30"/>
    <x v="30"/>
    <n v="0"/>
    <n v="0"/>
    <n v="0"/>
    <x v="0"/>
    <x v="0"/>
    <x v="4"/>
  </r>
  <r>
    <x v="11"/>
    <s v="COMFACAUCA"/>
    <x v="28"/>
    <x v="31"/>
    <x v="31"/>
    <n v="80779"/>
    <n v="78372"/>
    <n v="105481"/>
    <x v="0"/>
    <x v="0"/>
    <x v="4"/>
  </r>
  <r>
    <x v="11"/>
    <s v="COMFACAUCA"/>
    <x v="29"/>
    <x v="32"/>
    <x v="32"/>
    <n v="0"/>
    <n v="0"/>
    <n v="0"/>
    <x v="0"/>
    <x v="0"/>
    <x v="4"/>
  </r>
  <r>
    <x v="11"/>
    <s v="COMFACAUCA"/>
    <x v="30"/>
    <x v="33"/>
    <x v="33"/>
    <n v="39061.726000000002"/>
    <n v="33922.519999999997"/>
    <n v="45522.732000000004"/>
    <x v="0"/>
    <x v="0"/>
    <x v="4"/>
  </r>
  <r>
    <x v="11"/>
    <s v="COMFACAUCA"/>
    <x v="31"/>
    <x v="34"/>
    <x v="34"/>
    <n v="0"/>
    <n v="0"/>
    <n v="0"/>
    <x v="0"/>
    <x v="0"/>
    <x v="4"/>
  </r>
  <r>
    <x v="11"/>
    <s v="COMFACAUCA"/>
    <x v="32"/>
    <x v="35"/>
    <x v="35"/>
    <n v="0"/>
    <n v="0"/>
    <n v="0"/>
    <x v="0"/>
    <x v="0"/>
    <x v="4"/>
  </r>
  <r>
    <x v="11"/>
    <s v="COMFACAUCA"/>
    <x v="33"/>
    <x v="36"/>
    <x v="36"/>
    <n v="0"/>
    <n v="0"/>
    <n v="0"/>
    <x v="0"/>
    <x v="0"/>
    <x v="4"/>
  </r>
  <r>
    <x v="11"/>
    <s v="COMFACAUCA"/>
    <x v="34"/>
    <x v="37"/>
    <x v="37"/>
    <n v="0"/>
    <n v="0"/>
    <n v="0"/>
    <x v="0"/>
    <x v="0"/>
    <x v="4"/>
  </r>
  <r>
    <x v="11"/>
    <s v="COMFACAUCA"/>
    <x v="35"/>
    <x v="38"/>
    <x v="38"/>
    <n v="0"/>
    <n v="0"/>
    <n v="0"/>
    <x v="0"/>
    <x v="0"/>
    <x v="4"/>
  </r>
  <r>
    <x v="11"/>
    <s v="COMFACAUCA"/>
    <x v="36"/>
    <x v="39"/>
    <x v="39"/>
    <n v="0"/>
    <n v="0"/>
    <n v="0"/>
    <x v="0"/>
    <x v="0"/>
    <x v="4"/>
  </r>
  <r>
    <x v="11"/>
    <s v="COMFACAUCA"/>
    <x v="37"/>
    <x v="40"/>
    <x v="40"/>
    <n v="0"/>
    <n v="0"/>
    <n v="0"/>
    <x v="0"/>
    <x v="0"/>
    <x v="4"/>
  </r>
  <r>
    <x v="11"/>
    <s v="COMFACAUCA"/>
    <x v="38"/>
    <x v="41"/>
    <x v="41"/>
    <n v="0"/>
    <n v="0"/>
    <n v="0"/>
    <x v="0"/>
    <x v="0"/>
    <x v="4"/>
  </r>
  <r>
    <x v="11"/>
    <s v="COMFACAUCA"/>
    <x v="39"/>
    <x v="42"/>
    <x v="42"/>
    <n v="0"/>
    <n v="0"/>
    <n v="0"/>
    <x v="0"/>
    <x v="0"/>
    <x v="4"/>
  </r>
  <r>
    <x v="11"/>
    <s v="COMFACAUCA"/>
    <x v="8"/>
    <x v="43"/>
    <x v="43"/>
    <n v="119840.726"/>
    <n v="112294.51999999999"/>
    <n v="151003.73200000002"/>
    <x v="1"/>
    <x v="1"/>
    <x v="1"/>
  </r>
  <r>
    <x v="11"/>
    <s v="COMFACAUCA"/>
    <x v="40"/>
    <x v="44"/>
    <x v="44"/>
    <n v="61858.953999999998"/>
    <n v="45306.048000000003"/>
    <n v="61005.481"/>
    <x v="0"/>
    <x v="0"/>
    <x v="5"/>
  </r>
  <r>
    <x v="11"/>
    <s v="COMFACAUCA"/>
    <x v="41"/>
    <x v="45"/>
    <x v="45"/>
    <n v="612617.43500000006"/>
    <n v="535308.16799999995"/>
    <n v="747159.38899999997"/>
    <x v="0"/>
    <x v="0"/>
    <x v="5"/>
  </r>
  <r>
    <x v="11"/>
    <s v="COMFACAUCA"/>
    <x v="42"/>
    <x v="46"/>
    <x v="46"/>
    <n v="70806.395000000004"/>
    <n v="62154.845000000001"/>
    <n v="84354.403999999995"/>
    <x v="0"/>
    <x v="0"/>
    <x v="5"/>
  </r>
  <r>
    <x v="11"/>
    <s v="COMFACAUCA"/>
    <x v="43"/>
    <x v="47"/>
    <x v="47"/>
    <n v="1296.5150000000001"/>
    <n v="804.68100000000004"/>
    <n v="1078.595"/>
    <x v="0"/>
    <x v="0"/>
    <x v="5"/>
  </r>
  <r>
    <x v="11"/>
    <s v="COMFACAUCA"/>
    <x v="44"/>
    <x v="48"/>
    <x v="48"/>
    <n v="246111.15400000001"/>
    <n v="222294.133"/>
    <n v="290955.33600000001"/>
    <x v="0"/>
    <x v="0"/>
    <x v="5"/>
  </r>
  <r>
    <x v="11"/>
    <s v="COMFACAUCA"/>
    <x v="45"/>
    <x v="49"/>
    <x v="49"/>
    <n v="108971.264"/>
    <n v="110702.336"/>
    <n v="119420.891"/>
    <x v="0"/>
    <x v="0"/>
    <x v="5"/>
  </r>
  <r>
    <x v="11"/>
    <s v="COMFACAUCA"/>
    <x v="46"/>
    <x v="50"/>
    <x v="50"/>
    <n v="0"/>
    <n v="0"/>
    <n v="0"/>
    <x v="0"/>
    <x v="0"/>
    <x v="5"/>
  </r>
  <r>
    <x v="11"/>
    <s v="COMFACAUCA"/>
    <x v="47"/>
    <x v="51"/>
    <x v="51"/>
    <n v="0"/>
    <n v="0"/>
    <n v="0"/>
    <x v="0"/>
    <x v="0"/>
    <x v="5"/>
  </r>
  <r>
    <x v="11"/>
    <s v="COMFACAUCA"/>
    <x v="48"/>
    <x v="52"/>
    <x v="52"/>
    <n v="0"/>
    <n v="0"/>
    <n v="0"/>
    <x v="0"/>
    <x v="0"/>
    <x v="5"/>
  </r>
  <r>
    <x v="11"/>
    <s v="COMFACAUCA"/>
    <x v="8"/>
    <x v="53"/>
    <x v="53"/>
    <n v="1101661.7170000002"/>
    <n v="976570.21099999989"/>
    <n v="1303974.0960000001"/>
    <x v="1"/>
    <x v="1"/>
    <x v="1"/>
  </r>
  <r>
    <x v="11"/>
    <s v="COMFACAUCA"/>
    <x v="49"/>
    <x v="54"/>
    <x v="54"/>
    <n v="0"/>
    <n v="0"/>
    <n v="0"/>
    <x v="0"/>
    <x v="0"/>
    <x v="6"/>
  </r>
  <r>
    <x v="11"/>
    <s v="COMFACAUCA"/>
    <x v="50"/>
    <x v="55"/>
    <x v="55"/>
    <n v="0"/>
    <n v="0"/>
    <n v="0"/>
    <x v="0"/>
    <x v="0"/>
    <x v="6"/>
  </r>
  <r>
    <x v="11"/>
    <s v="COMFACAUCA"/>
    <x v="51"/>
    <x v="56"/>
    <x v="56"/>
    <n v="0"/>
    <n v="0"/>
    <n v="0"/>
    <x v="0"/>
    <x v="0"/>
    <x v="6"/>
  </r>
  <r>
    <x v="11"/>
    <s v="COMFACAUCA"/>
    <x v="52"/>
    <x v="57"/>
    <x v="57"/>
    <n v="0"/>
    <n v="0"/>
    <n v="0"/>
    <x v="0"/>
    <x v="0"/>
    <x v="6"/>
  </r>
  <r>
    <x v="11"/>
    <s v="COMFACAUCA"/>
    <x v="53"/>
    <x v="58"/>
    <x v="58"/>
    <n v="0"/>
    <n v="0"/>
    <n v="0"/>
    <x v="0"/>
    <x v="0"/>
    <x v="6"/>
  </r>
  <r>
    <x v="11"/>
    <s v="COMFACAUCA"/>
    <x v="54"/>
    <x v="59"/>
    <x v="59"/>
    <n v="0"/>
    <n v="0"/>
    <n v="0"/>
    <x v="0"/>
    <x v="0"/>
    <x v="6"/>
  </r>
  <r>
    <x v="11"/>
    <s v="COMFACAUCA"/>
    <x v="55"/>
    <x v="60"/>
    <x v="60"/>
    <n v="0"/>
    <n v="0"/>
    <n v="0"/>
    <x v="0"/>
    <x v="0"/>
    <x v="6"/>
  </r>
  <r>
    <x v="11"/>
    <s v="COMFACAUCA"/>
    <x v="56"/>
    <x v="61"/>
    <x v="61"/>
    <n v="0"/>
    <n v="0"/>
    <n v="0"/>
    <x v="0"/>
    <x v="0"/>
    <x v="6"/>
  </r>
  <r>
    <x v="11"/>
    <s v="COMFACAUCA"/>
    <x v="8"/>
    <x v="62"/>
    <x v="62"/>
    <n v="0"/>
    <n v="0"/>
    <n v="0"/>
    <x v="1"/>
    <x v="1"/>
    <x v="1"/>
  </r>
  <r>
    <x v="11"/>
    <s v="COMFACAUCA"/>
    <x v="57"/>
    <x v="63"/>
    <x v="63"/>
    <n v="343246.98694999999"/>
    <n v="306660.96889000002"/>
    <n v="222444.47708000001"/>
    <x v="0"/>
    <x v="0"/>
    <x v="7"/>
  </r>
  <r>
    <x v="11"/>
    <s v="COMFACAUCA"/>
    <x v="8"/>
    <x v="64"/>
    <x v="64"/>
    <n v="343246.98694999999"/>
    <n v="306660.96889000002"/>
    <n v="222444.47708000001"/>
    <x v="1"/>
    <x v="1"/>
    <x v="1"/>
  </r>
  <r>
    <x v="11"/>
    <s v="COMFACAUCA"/>
    <x v="58"/>
    <x v="65"/>
    <x v="65"/>
    <n v="0"/>
    <n v="0"/>
    <n v="0"/>
    <x v="0"/>
    <x v="0"/>
    <x v="8"/>
  </r>
  <r>
    <x v="11"/>
    <s v="COMFACAUCA"/>
    <x v="59"/>
    <x v="66"/>
    <x v="66"/>
    <n v="0"/>
    <n v="0"/>
    <n v="0"/>
    <x v="0"/>
    <x v="0"/>
    <x v="8"/>
  </r>
  <r>
    <x v="11"/>
    <s v="COMFACAUCA"/>
    <x v="60"/>
    <x v="67"/>
    <x v="67"/>
    <n v="42977.299460000002"/>
    <n v="118616.22351"/>
    <n v="6786.6019999999999"/>
    <x v="0"/>
    <x v="0"/>
    <x v="8"/>
  </r>
  <r>
    <x v="11"/>
    <s v="COMFACAUCA"/>
    <x v="61"/>
    <x v="68"/>
    <x v="68"/>
    <n v="0"/>
    <n v="0"/>
    <n v="0"/>
    <x v="0"/>
    <x v="0"/>
    <x v="8"/>
  </r>
  <r>
    <x v="11"/>
    <s v="COMFACAUCA"/>
    <x v="62"/>
    <x v="69"/>
    <x v="69"/>
    <n v="0"/>
    <n v="0"/>
    <n v="0"/>
    <x v="0"/>
    <x v="0"/>
    <x v="8"/>
  </r>
  <r>
    <x v="11"/>
    <s v="COMFACAUCA"/>
    <x v="63"/>
    <x v="70"/>
    <x v="70"/>
    <n v="0"/>
    <n v="0"/>
    <n v="0"/>
    <x v="0"/>
    <x v="0"/>
    <x v="8"/>
  </r>
  <r>
    <x v="11"/>
    <s v="COMFACAUCA"/>
    <x v="64"/>
    <x v="71"/>
    <x v="71"/>
    <n v="0"/>
    <n v="0"/>
    <n v="0"/>
    <x v="0"/>
    <x v="0"/>
    <x v="8"/>
  </r>
  <r>
    <x v="11"/>
    <s v="COMFACAUCA"/>
    <x v="65"/>
    <x v="72"/>
    <x v="72"/>
    <n v="0"/>
    <n v="0"/>
    <n v="0"/>
    <x v="0"/>
    <x v="0"/>
    <x v="8"/>
  </r>
  <r>
    <x v="11"/>
    <s v="COMFACAUCA"/>
    <x v="66"/>
    <x v="73"/>
    <x v="73"/>
    <n v="0"/>
    <n v="0"/>
    <n v="0"/>
    <x v="0"/>
    <x v="0"/>
    <x v="8"/>
  </r>
  <r>
    <x v="11"/>
    <s v="COMFACAUCA"/>
    <x v="67"/>
    <x v="74"/>
    <x v="74"/>
    <n v="0"/>
    <n v="0"/>
    <n v="0"/>
    <x v="0"/>
    <x v="0"/>
    <x v="8"/>
  </r>
  <r>
    <x v="11"/>
    <s v="COMFACAUCA"/>
    <x v="68"/>
    <x v="75"/>
    <x v="75"/>
    <n v="0"/>
    <n v="0"/>
    <n v="0"/>
    <x v="0"/>
    <x v="0"/>
    <x v="8"/>
  </r>
  <r>
    <x v="11"/>
    <s v="COMFACAUCA"/>
    <x v="69"/>
    <x v="76"/>
    <x v="76"/>
    <n v="0"/>
    <n v="0"/>
    <n v="0"/>
    <x v="0"/>
    <x v="0"/>
    <x v="8"/>
  </r>
  <r>
    <x v="11"/>
    <s v="COMFACAUCA"/>
    <x v="70"/>
    <x v="77"/>
    <x v="77"/>
    <n v="0"/>
    <n v="0"/>
    <n v="0"/>
    <x v="0"/>
    <x v="0"/>
    <x v="8"/>
  </r>
  <r>
    <x v="11"/>
    <s v="COMFACAUCA"/>
    <x v="71"/>
    <x v="78"/>
    <x v="78"/>
    <n v="0"/>
    <n v="0"/>
    <n v="0"/>
    <x v="0"/>
    <x v="0"/>
    <x v="8"/>
  </r>
  <r>
    <x v="11"/>
    <s v="COMFACAUCA"/>
    <x v="72"/>
    <x v="79"/>
    <x v="79"/>
    <n v="0"/>
    <n v="0"/>
    <n v="0"/>
    <x v="0"/>
    <x v="0"/>
    <x v="8"/>
  </r>
  <r>
    <x v="11"/>
    <s v="COMFACAUCA"/>
    <x v="73"/>
    <x v="80"/>
    <x v="80"/>
    <n v="0"/>
    <n v="0"/>
    <n v="0"/>
    <x v="0"/>
    <x v="0"/>
    <x v="8"/>
  </r>
  <r>
    <x v="11"/>
    <s v="COMFACAUCA"/>
    <x v="74"/>
    <x v="81"/>
    <x v="81"/>
    <n v="0"/>
    <n v="0"/>
    <n v="0"/>
    <x v="0"/>
    <x v="0"/>
    <x v="8"/>
  </r>
  <r>
    <x v="11"/>
    <s v="COMFACAUCA"/>
    <x v="75"/>
    <x v="82"/>
    <x v="82"/>
    <n v="0"/>
    <n v="0"/>
    <n v="0"/>
    <x v="0"/>
    <x v="0"/>
    <x v="8"/>
  </r>
  <r>
    <x v="11"/>
    <s v="COMFACAUCA"/>
    <x v="76"/>
    <x v="83"/>
    <x v="83"/>
    <n v="0"/>
    <n v="0"/>
    <n v="0"/>
    <x v="0"/>
    <x v="0"/>
    <x v="8"/>
  </r>
  <r>
    <x v="11"/>
    <s v="COMFACAUCA"/>
    <x v="77"/>
    <x v="84"/>
    <x v="84"/>
    <n v="0"/>
    <n v="0"/>
    <n v="0"/>
    <x v="0"/>
    <x v="0"/>
    <x v="8"/>
  </r>
  <r>
    <x v="11"/>
    <s v="COMFACAUCA"/>
    <x v="8"/>
    <x v="85"/>
    <x v="85"/>
    <n v="42977.299460000002"/>
    <n v="118616.22351"/>
    <n v="6786.6019999999999"/>
    <x v="1"/>
    <x v="1"/>
    <x v="1"/>
  </r>
  <r>
    <x v="11"/>
    <s v="COMFACAUCA"/>
    <x v="78"/>
    <x v="86"/>
    <x v="86"/>
    <n v="0"/>
    <n v="0"/>
    <n v="0"/>
    <x v="0"/>
    <x v="0"/>
    <x v="9"/>
  </r>
  <r>
    <x v="11"/>
    <s v="COMFACAUCA"/>
    <x v="8"/>
    <x v="87"/>
    <x v="87"/>
    <n v="0"/>
    <n v="0"/>
    <n v="0"/>
    <x v="1"/>
    <x v="1"/>
    <x v="1"/>
  </r>
  <r>
    <x v="11"/>
    <s v="COMFACAUCA"/>
    <x v="8"/>
    <x v="88"/>
    <x v="88"/>
    <n v="18626502.966700003"/>
    <n v="18002074.642220002"/>
    <n v="22947685.389930002"/>
    <x v="1"/>
    <x v="1"/>
    <x v="1"/>
  </r>
  <r>
    <x v="11"/>
    <s v="COMFACAUCA"/>
    <x v="8"/>
    <x v="88"/>
    <x v="89"/>
    <m/>
    <m/>
    <m/>
    <x v="1"/>
    <x v="1"/>
    <x v="1"/>
  </r>
  <r>
    <x v="11"/>
    <s v="COMFACAUCA"/>
    <x v="79"/>
    <x v="0"/>
    <x v="90"/>
    <n v="0"/>
    <n v="0"/>
    <n v="0"/>
    <x v="0"/>
    <x v="2"/>
    <x v="10"/>
  </r>
  <r>
    <x v="11"/>
    <s v="COMFACAUCA"/>
    <x v="80"/>
    <x v="1"/>
    <x v="91"/>
    <n v="0"/>
    <n v="0"/>
    <n v="0"/>
    <x v="0"/>
    <x v="2"/>
    <x v="10"/>
  </r>
  <r>
    <x v="11"/>
    <s v="COMFACAUCA"/>
    <x v="81"/>
    <x v="2"/>
    <x v="92"/>
    <n v="0"/>
    <n v="0"/>
    <n v="0"/>
    <x v="0"/>
    <x v="2"/>
    <x v="10"/>
  </r>
  <r>
    <x v="11"/>
    <s v="COMFACAUCA"/>
    <x v="82"/>
    <x v="3"/>
    <x v="93"/>
    <n v="0"/>
    <n v="0"/>
    <n v="0"/>
    <x v="0"/>
    <x v="2"/>
    <x v="10"/>
  </r>
  <r>
    <x v="11"/>
    <s v="COMFACAUCA"/>
    <x v="83"/>
    <x v="4"/>
    <x v="94"/>
    <n v="0"/>
    <n v="0"/>
    <n v="0"/>
    <x v="0"/>
    <x v="2"/>
    <x v="10"/>
  </r>
  <r>
    <x v="11"/>
    <s v="COMFACAUCA"/>
    <x v="8"/>
    <x v="8"/>
    <x v="95"/>
    <n v="0"/>
    <n v="0"/>
    <n v="0"/>
    <x v="1"/>
    <x v="1"/>
    <x v="1"/>
  </r>
  <r>
    <x v="11"/>
    <s v="COMFACAUCA"/>
    <x v="84"/>
    <x v="21"/>
    <x v="21"/>
    <n v="0"/>
    <n v="0"/>
    <n v="0"/>
    <x v="0"/>
    <x v="2"/>
    <x v="11"/>
  </r>
  <r>
    <x v="11"/>
    <s v="COMFACAUCA"/>
    <x v="85"/>
    <x v="28"/>
    <x v="96"/>
    <n v="0"/>
    <n v="0"/>
    <n v="0"/>
    <x v="0"/>
    <x v="2"/>
    <x v="11"/>
  </r>
  <r>
    <x v="11"/>
    <s v="COMFACAUCA"/>
    <x v="8"/>
    <x v="29"/>
    <x v="29"/>
    <n v="0"/>
    <n v="0"/>
    <n v="0"/>
    <x v="1"/>
    <x v="1"/>
    <x v="1"/>
  </r>
  <r>
    <x v="11"/>
    <s v="COMFACAUCA"/>
    <x v="86"/>
    <x v="49"/>
    <x v="49"/>
    <n v="0"/>
    <n v="0"/>
    <n v="0"/>
    <x v="0"/>
    <x v="2"/>
    <x v="12"/>
  </r>
  <r>
    <x v="11"/>
    <s v="COMFACAUCA"/>
    <x v="87"/>
    <x v="50"/>
    <x v="50"/>
    <n v="0"/>
    <n v="0"/>
    <n v="0"/>
    <x v="0"/>
    <x v="2"/>
    <x v="12"/>
  </r>
  <r>
    <x v="11"/>
    <s v="COMFACAUCA"/>
    <x v="8"/>
    <x v="53"/>
    <x v="53"/>
    <n v="0"/>
    <n v="0"/>
    <n v="0"/>
    <x v="1"/>
    <x v="1"/>
    <x v="1"/>
  </r>
  <r>
    <x v="11"/>
    <s v="COMFACAUCA"/>
    <x v="88"/>
    <x v="54"/>
    <x v="54"/>
    <n v="0"/>
    <n v="0"/>
    <n v="0"/>
    <x v="0"/>
    <x v="2"/>
    <x v="13"/>
  </r>
  <r>
    <x v="11"/>
    <s v="COMFACAUCA"/>
    <x v="89"/>
    <x v="55"/>
    <x v="55"/>
    <n v="0"/>
    <n v="0"/>
    <n v="0"/>
    <x v="0"/>
    <x v="2"/>
    <x v="13"/>
  </r>
  <r>
    <x v="11"/>
    <s v="COMFACAUCA"/>
    <x v="90"/>
    <x v="57"/>
    <x v="97"/>
    <n v="0"/>
    <n v="0"/>
    <n v="0"/>
    <x v="0"/>
    <x v="2"/>
    <x v="13"/>
  </r>
  <r>
    <x v="11"/>
    <s v="COMFACAUCA"/>
    <x v="91"/>
    <x v="60"/>
    <x v="60"/>
    <n v="0"/>
    <n v="0"/>
    <n v="0"/>
    <x v="0"/>
    <x v="2"/>
    <x v="13"/>
  </r>
  <r>
    <x v="11"/>
    <s v="COMFACAUCA"/>
    <x v="8"/>
    <x v="62"/>
    <x v="62"/>
    <n v="0"/>
    <n v="0"/>
    <n v="0"/>
    <x v="1"/>
    <x v="1"/>
    <x v="1"/>
  </r>
  <r>
    <x v="11"/>
    <s v="COMFACAUCA"/>
    <x v="92"/>
    <x v="71"/>
    <x v="71"/>
    <n v="37991.49886"/>
    <n v="1069928.67362"/>
    <n v="37991.49886"/>
    <x v="0"/>
    <x v="2"/>
    <x v="14"/>
  </r>
  <r>
    <x v="11"/>
    <s v="COMFACAUCA"/>
    <x v="93"/>
    <x v="72"/>
    <x v="72"/>
    <n v="0"/>
    <n v="0"/>
    <n v="0"/>
    <x v="0"/>
    <x v="2"/>
    <x v="14"/>
  </r>
  <r>
    <x v="11"/>
    <s v="COMFACAUCA"/>
    <x v="94"/>
    <x v="73"/>
    <x v="73"/>
    <n v="-128443.80168"/>
    <n v="-784232.86008999997"/>
    <n v="55367.103569999999"/>
    <x v="0"/>
    <x v="2"/>
    <x v="14"/>
  </r>
  <r>
    <x v="11"/>
    <s v="COMFACAUCA"/>
    <x v="95"/>
    <x v="74"/>
    <x v="74"/>
    <n v="3228928.4392400002"/>
    <n v="74532.357950000005"/>
    <n v="76742.423599999995"/>
    <x v="0"/>
    <x v="2"/>
    <x v="14"/>
  </r>
  <r>
    <x v="11"/>
    <s v="COMFACAUCA"/>
    <x v="96"/>
    <x v="75"/>
    <x v="75"/>
    <n v="1406722.7857299999"/>
    <n v="929575.81782"/>
    <n v="2382784.7490500002"/>
    <x v="0"/>
    <x v="2"/>
    <x v="14"/>
  </r>
  <r>
    <x v="11"/>
    <s v="COMFACAUCA"/>
    <x v="97"/>
    <x v="76"/>
    <x v="76"/>
    <n v="87725.374989999997"/>
    <n v="496663.72363999998"/>
    <n v="389341.11041000002"/>
    <x v="0"/>
    <x v="2"/>
    <x v="14"/>
  </r>
  <r>
    <x v="11"/>
    <s v="COMFACAUCA"/>
    <x v="98"/>
    <x v="77"/>
    <x v="77"/>
    <n v="1413212.0589000001"/>
    <n v="1035453.12434"/>
    <n v="2454755.7681100001"/>
    <x v="0"/>
    <x v="2"/>
    <x v="14"/>
  </r>
  <r>
    <x v="11"/>
    <s v="COMFACAUCA"/>
    <x v="99"/>
    <x v="78"/>
    <x v="78"/>
    <n v="204449.08179"/>
    <n v="1087483.84763"/>
    <n v="150101.63497000001"/>
    <x v="0"/>
    <x v="2"/>
    <x v="14"/>
  </r>
  <r>
    <x v="11"/>
    <s v="COMFACAUCA"/>
    <x v="100"/>
    <x v="89"/>
    <x v="98"/>
    <n v="0"/>
    <n v="0"/>
    <n v="3477706.91934"/>
    <x v="0"/>
    <x v="2"/>
    <x v="14"/>
  </r>
  <r>
    <x v="11"/>
    <s v="COMFACAUCA"/>
    <x v="101"/>
    <x v="79"/>
    <x v="79"/>
    <n v="0"/>
    <n v="0"/>
    <n v="0"/>
    <x v="0"/>
    <x v="2"/>
    <x v="14"/>
  </r>
  <r>
    <x v="11"/>
    <s v="COMFACAUCA"/>
    <x v="102"/>
    <x v="80"/>
    <x v="80"/>
    <n v="0"/>
    <n v="0"/>
    <n v="0"/>
    <x v="0"/>
    <x v="2"/>
    <x v="14"/>
  </r>
  <r>
    <x v="11"/>
    <s v="COMFACAUCA"/>
    <x v="103"/>
    <x v="81"/>
    <x v="81"/>
    <n v="0"/>
    <n v="0"/>
    <n v="0"/>
    <x v="0"/>
    <x v="2"/>
    <x v="14"/>
  </r>
  <r>
    <x v="11"/>
    <s v="COMFACAUCA"/>
    <x v="104"/>
    <x v="82"/>
    <x v="82"/>
    <n v="0"/>
    <n v="0"/>
    <n v="0"/>
    <x v="0"/>
    <x v="2"/>
    <x v="14"/>
  </r>
  <r>
    <x v="11"/>
    <s v="COMFACAUCA"/>
    <x v="105"/>
    <x v="83"/>
    <x v="83"/>
    <n v="0"/>
    <n v="0"/>
    <n v="0"/>
    <x v="0"/>
    <x v="2"/>
    <x v="14"/>
  </r>
  <r>
    <x v="11"/>
    <s v="COMFACAUCA"/>
    <x v="8"/>
    <x v="85"/>
    <x v="99"/>
    <n v="6250585.4378300011"/>
    <n v="3909404.6849100003"/>
    <n v="9024791.2079099994"/>
    <x v="1"/>
    <x v="1"/>
    <x v="1"/>
  </r>
  <r>
    <x v="11"/>
    <s v="COMFACAUCA"/>
    <x v="8"/>
    <x v="88"/>
    <x v="100"/>
    <m/>
    <m/>
    <m/>
    <x v="1"/>
    <x v="1"/>
    <x v="1"/>
  </r>
  <r>
    <x v="11"/>
    <s v="COMFACAUCA"/>
    <x v="106"/>
    <x v="90"/>
    <x v="101"/>
    <n v="0"/>
    <n v="0"/>
    <n v="0"/>
    <x v="0"/>
    <x v="2"/>
    <x v="15"/>
  </r>
  <r>
    <x v="11"/>
    <s v="COMFACAUCA"/>
    <x v="8"/>
    <x v="88"/>
    <x v="100"/>
    <m/>
    <m/>
    <m/>
    <x v="1"/>
    <x v="1"/>
    <x v="1"/>
  </r>
  <r>
    <x v="11"/>
    <s v="COMFACAUCA"/>
    <x v="8"/>
    <x v="88"/>
    <x v="102"/>
    <n v="6250585.4378300011"/>
    <n v="3909404.6849100003"/>
    <n v="9024791.2079099994"/>
    <x v="1"/>
    <x v="1"/>
    <x v="1"/>
  </r>
  <r>
    <x v="11"/>
    <s v="COMFACAUCA"/>
    <x v="8"/>
    <x v="88"/>
    <x v="100"/>
    <m/>
    <m/>
    <m/>
    <x v="1"/>
    <x v="1"/>
    <x v="1"/>
  </r>
  <r>
    <x v="11"/>
    <s v="COMFACAUCA"/>
    <x v="107"/>
    <x v="91"/>
    <x v="103"/>
    <n v="24877088.404530004"/>
    <n v="21911479.327130001"/>
    <n v="31972476.597840004"/>
    <x v="0"/>
    <x v="3"/>
    <x v="16"/>
  </r>
  <r>
    <x v="12"/>
    <s v="COMFACESAR"/>
    <x v="0"/>
    <x v="0"/>
    <x v="0"/>
    <n v="4827730"/>
    <n v="1659447"/>
    <n v="3102267"/>
    <x v="0"/>
    <x v="0"/>
    <x v="0"/>
  </r>
  <r>
    <x v="12"/>
    <s v="COMFACESAR"/>
    <x v="1"/>
    <x v="1"/>
    <x v="1"/>
    <n v="0"/>
    <n v="0"/>
    <n v="0"/>
    <x v="0"/>
    <x v="0"/>
    <x v="0"/>
  </r>
  <r>
    <x v="12"/>
    <s v="COMFACESAR"/>
    <x v="2"/>
    <x v="2"/>
    <x v="2"/>
    <n v="0"/>
    <n v="0"/>
    <n v="0"/>
    <x v="0"/>
    <x v="0"/>
    <x v="0"/>
  </r>
  <r>
    <x v="12"/>
    <s v="COMFACESAR"/>
    <x v="3"/>
    <x v="3"/>
    <x v="3"/>
    <n v="117133"/>
    <n v="84478"/>
    <n v="112876"/>
    <x v="0"/>
    <x v="0"/>
    <x v="0"/>
  </r>
  <r>
    <x v="12"/>
    <s v="COMFACESAR"/>
    <x v="4"/>
    <x v="4"/>
    <x v="4"/>
    <n v="0"/>
    <n v="0"/>
    <n v="0"/>
    <x v="0"/>
    <x v="0"/>
    <x v="0"/>
  </r>
  <r>
    <x v="12"/>
    <s v="COMFACESAR"/>
    <x v="5"/>
    <x v="5"/>
    <x v="5"/>
    <n v="0"/>
    <n v="0"/>
    <n v="0"/>
    <x v="0"/>
    <x v="0"/>
    <x v="0"/>
  </r>
  <r>
    <x v="12"/>
    <s v="COMFACESAR"/>
    <x v="6"/>
    <x v="6"/>
    <x v="6"/>
    <n v="0"/>
    <n v="0"/>
    <n v="0"/>
    <x v="0"/>
    <x v="0"/>
    <x v="0"/>
  </r>
  <r>
    <x v="12"/>
    <s v="COMFACESAR"/>
    <x v="7"/>
    <x v="7"/>
    <x v="7"/>
    <n v="0"/>
    <n v="0"/>
    <n v="0"/>
    <x v="0"/>
    <x v="0"/>
    <x v="0"/>
  </r>
  <r>
    <x v="12"/>
    <s v="COMFACESAR"/>
    <x v="8"/>
    <x v="8"/>
    <x v="8"/>
    <n v="4944863"/>
    <n v="1743925"/>
    <n v="3215143"/>
    <x v="1"/>
    <x v="1"/>
    <x v="1"/>
  </r>
  <r>
    <x v="12"/>
    <s v="COMFACESAR"/>
    <x v="9"/>
    <x v="9"/>
    <x v="9"/>
    <n v="0"/>
    <n v="0"/>
    <n v="0"/>
    <x v="0"/>
    <x v="0"/>
    <x v="2"/>
  </r>
  <r>
    <x v="12"/>
    <s v="COMFACESAR"/>
    <x v="10"/>
    <x v="10"/>
    <x v="10"/>
    <n v="0"/>
    <n v="0"/>
    <n v="0"/>
    <x v="0"/>
    <x v="0"/>
    <x v="2"/>
  </r>
  <r>
    <x v="12"/>
    <s v="COMFACESAR"/>
    <x v="8"/>
    <x v="11"/>
    <x v="11"/>
    <n v="0"/>
    <n v="0"/>
    <n v="0"/>
    <x v="1"/>
    <x v="1"/>
    <x v="1"/>
  </r>
  <r>
    <x v="12"/>
    <s v="COMFACESAR"/>
    <x v="8"/>
    <x v="12"/>
    <x v="12"/>
    <n v="286434"/>
    <n v="2709198"/>
    <n v="2521916"/>
    <x v="1"/>
    <x v="1"/>
    <x v="1"/>
  </r>
  <r>
    <x v="12"/>
    <s v="COMFACESAR"/>
    <x v="11"/>
    <x v="13"/>
    <x v="13"/>
    <n v="0"/>
    <n v="0"/>
    <n v="0"/>
    <x v="0"/>
    <x v="0"/>
    <x v="3"/>
  </r>
  <r>
    <x v="12"/>
    <s v="COMFACESAR"/>
    <x v="12"/>
    <x v="14"/>
    <x v="14"/>
    <n v="286434"/>
    <n v="311823"/>
    <n v="260323"/>
    <x v="0"/>
    <x v="0"/>
    <x v="3"/>
  </r>
  <r>
    <x v="12"/>
    <s v="COMFACESAR"/>
    <x v="13"/>
    <x v="15"/>
    <x v="15"/>
    <n v="0"/>
    <n v="2397375"/>
    <n v="2261593"/>
    <x v="0"/>
    <x v="0"/>
    <x v="3"/>
  </r>
  <r>
    <x v="12"/>
    <s v="COMFACESAR"/>
    <x v="14"/>
    <x v="16"/>
    <x v="16"/>
    <n v="0"/>
    <n v="0"/>
    <n v="0"/>
    <x v="0"/>
    <x v="0"/>
    <x v="3"/>
  </r>
  <r>
    <x v="12"/>
    <s v="COMFACESAR"/>
    <x v="15"/>
    <x v="17"/>
    <x v="17"/>
    <n v="0"/>
    <n v="0"/>
    <n v="0"/>
    <x v="0"/>
    <x v="0"/>
    <x v="3"/>
  </r>
  <r>
    <x v="12"/>
    <s v="COMFACESAR"/>
    <x v="16"/>
    <x v="18"/>
    <x v="18"/>
    <n v="552363"/>
    <n v="504801"/>
    <n v="605614"/>
    <x v="0"/>
    <x v="0"/>
    <x v="3"/>
  </r>
  <r>
    <x v="12"/>
    <s v="COMFACESAR"/>
    <x v="17"/>
    <x v="19"/>
    <x v="19"/>
    <n v="0"/>
    <n v="0"/>
    <n v="0"/>
    <x v="0"/>
    <x v="0"/>
    <x v="3"/>
  </r>
  <r>
    <x v="12"/>
    <s v="COMFACESAR"/>
    <x v="18"/>
    <x v="20"/>
    <x v="20"/>
    <n v="0"/>
    <n v="0"/>
    <n v="0"/>
    <x v="0"/>
    <x v="0"/>
    <x v="3"/>
  </r>
  <r>
    <x v="12"/>
    <s v="COMFACESAR"/>
    <x v="19"/>
    <x v="21"/>
    <x v="21"/>
    <n v="2283359"/>
    <n v="744183"/>
    <n v="2907044"/>
    <x v="0"/>
    <x v="0"/>
    <x v="3"/>
  </r>
  <r>
    <x v="12"/>
    <s v="COMFACESAR"/>
    <x v="20"/>
    <x v="22"/>
    <x v="22"/>
    <n v="0"/>
    <n v="0"/>
    <n v="0"/>
    <x v="0"/>
    <x v="0"/>
    <x v="3"/>
  </r>
  <r>
    <x v="12"/>
    <s v="COMFACESAR"/>
    <x v="21"/>
    <x v="23"/>
    <x v="23"/>
    <n v="0"/>
    <n v="0"/>
    <n v="0"/>
    <x v="0"/>
    <x v="0"/>
    <x v="3"/>
  </r>
  <r>
    <x v="12"/>
    <s v="COMFACESAR"/>
    <x v="22"/>
    <x v="24"/>
    <x v="24"/>
    <n v="61544"/>
    <n v="85839"/>
    <n v="59743"/>
    <x v="0"/>
    <x v="0"/>
    <x v="3"/>
  </r>
  <r>
    <x v="12"/>
    <s v="COMFACESAR"/>
    <x v="23"/>
    <x v="25"/>
    <x v="25"/>
    <n v="103829"/>
    <n v="87268"/>
    <n v="32684"/>
    <x v="0"/>
    <x v="0"/>
    <x v="3"/>
  </r>
  <r>
    <x v="12"/>
    <s v="COMFACESAR"/>
    <x v="24"/>
    <x v="26"/>
    <x v="26"/>
    <n v="5486"/>
    <n v="6531"/>
    <n v="9585"/>
    <x v="0"/>
    <x v="0"/>
    <x v="3"/>
  </r>
  <r>
    <x v="12"/>
    <s v="COMFACESAR"/>
    <x v="25"/>
    <x v="27"/>
    <x v="27"/>
    <n v="66549"/>
    <n v="57625"/>
    <n v="69771"/>
    <x v="0"/>
    <x v="0"/>
    <x v="3"/>
  </r>
  <r>
    <x v="12"/>
    <s v="COMFACESAR"/>
    <x v="26"/>
    <x v="28"/>
    <x v="28"/>
    <n v="226825"/>
    <n v="118847"/>
    <n v="220183"/>
    <x v="0"/>
    <x v="0"/>
    <x v="3"/>
  </r>
  <r>
    <x v="12"/>
    <s v="COMFACESAR"/>
    <x v="8"/>
    <x v="29"/>
    <x v="29"/>
    <n v="3586389"/>
    <n v="4314292"/>
    <n v="6426540"/>
    <x v="1"/>
    <x v="1"/>
    <x v="1"/>
  </r>
  <r>
    <x v="12"/>
    <s v="COMFACESAR"/>
    <x v="27"/>
    <x v="30"/>
    <x v="30"/>
    <n v="0"/>
    <n v="0"/>
    <n v="0"/>
    <x v="0"/>
    <x v="0"/>
    <x v="4"/>
  </r>
  <r>
    <x v="12"/>
    <s v="COMFACESAR"/>
    <x v="28"/>
    <x v="31"/>
    <x v="31"/>
    <n v="0"/>
    <n v="30054"/>
    <n v="182245"/>
    <x v="0"/>
    <x v="0"/>
    <x v="4"/>
  </r>
  <r>
    <x v="12"/>
    <s v="COMFACESAR"/>
    <x v="29"/>
    <x v="32"/>
    <x v="32"/>
    <n v="0"/>
    <n v="0"/>
    <n v="0"/>
    <x v="0"/>
    <x v="0"/>
    <x v="4"/>
  </r>
  <r>
    <x v="12"/>
    <s v="COMFACESAR"/>
    <x v="30"/>
    <x v="33"/>
    <x v="33"/>
    <n v="0"/>
    <n v="0"/>
    <n v="0"/>
    <x v="0"/>
    <x v="0"/>
    <x v="4"/>
  </r>
  <r>
    <x v="12"/>
    <s v="COMFACESAR"/>
    <x v="31"/>
    <x v="34"/>
    <x v="34"/>
    <n v="0"/>
    <n v="0"/>
    <n v="0"/>
    <x v="0"/>
    <x v="0"/>
    <x v="4"/>
  </r>
  <r>
    <x v="12"/>
    <s v="COMFACESAR"/>
    <x v="32"/>
    <x v="35"/>
    <x v="35"/>
    <n v="0"/>
    <n v="0"/>
    <n v="0"/>
    <x v="0"/>
    <x v="0"/>
    <x v="4"/>
  </r>
  <r>
    <x v="12"/>
    <s v="COMFACESAR"/>
    <x v="33"/>
    <x v="36"/>
    <x v="36"/>
    <n v="0"/>
    <n v="0"/>
    <n v="0"/>
    <x v="0"/>
    <x v="0"/>
    <x v="4"/>
  </r>
  <r>
    <x v="12"/>
    <s v="COMFACESAR"/>
    <x v="34"/>
    <x v="37"/>
    <x v="37"/>
    <n v="0"/>
    <n v="0"/>
    <n v="0"/>
    <x v="0"/>
    <x v="0"/>
    <x v="4"/>
  </r>
  <r>
    <x v="12"/>
    <s v="COMFACESAR"/>
    <x v="35"/>
    <x v="38"/>
    <x v="38"/>
    <n v="0"/>
    <n v="0"/>
    <n v="0"/>
    <x v="0"/>
    <x v="0"/>
    <x v="4"/>
  </r>
  <r>
    <x v="12"/>
    <s v="COMFACESAR"/>
    <x v="36"/>
    <x v="39"/>
    <x v="39"/>
    <n v="0"/>
    <n v="0"/>
    <n v="0"/>
    <x v="0"/>
    <x v="0"/>
    <x v="4"/>
  </r>
  <r>
    <x v="12"/>
    <s v="COMFACESAR"/>
    <x v="37"/>
    <x v="40"/>
    <x v="40"/>
    <n v="0"/>
    <n v="0"/>
    <n v="0"/>
    <x v="0"/>
    <x v="0"/>
    <x v="4"/>
  </r>
  <r>
    <x v="12"/>
    <s v="COMFACESAR"/>
    <x v="38"/>
    <x v="41"/>
    <x v="41"/>
    <n v="0"/>
    <n v="0"/>
    <n v="0"/>
    <x v="0"/>
    <x v="0"/>
    <x v="4"/>
  </r>
  <r>
    <x v="12"/>
    <s v="COMFACESAR"/>
    <x v="39"/>
    <x v="42"/>
    <x v="42"/>
    <n v="0"/>
    <n v="0"/>
    <n v="0"/>
    <x v="0"/>
    <x v="0"/>
    <x v="4"/>
  </r>
  <r>
    <x v="12"/>
    <s v="COMFACESAR"/>
    <x v="8"/>
    <x v="43"/>
    <x v="43"/>
    <n v="0"/>
    <n v="30054"/>
    <n v="182245"/>
    <x v="1"/>
    <x v="1"/>
    <x v="1"/>
  </r>
  <r>
    <x v="12"/>
    <s v="COMFACESAR"/>
    <x v="40"/>
    <x v="44"/>
    <x v="44"/>
    <n v="0"/>
    <n v="0"/>
    <n v="0"/>
    <x v="0"/>
    <x v="0"/>
    <x v="5"/>
  </r>
  <r>
    <x v="12"/>
    <s v="COMFACESAR"/>
    <x v="41"/>
    <x v="45"/>
    <x v="45"/>
    <n v="136407"/>
    <n v="134781"/>
    <n v="126946"/>
    <x v="0"/>
    <x v="0"/>
    <x v="5"/>
  </r>
  <r>
    <x v="12"/>
    <s v="COMFACESAR"/>
    <x v="42"/>
    <x v="46"/>
    <x v="46"/>
    <n v="17011"/>
    <n v="19782"/>
    <n v="14838"/>
    <x v="0"/>
    <x v="0"/>
    <x v="5"/>
  </r>
  <r>
    <x v="12"/>
    <s v="COMFACESAR"/>
    <x v="43"/>
    <x v="47"/>
    <x v="47"/>
    <n v="0"/>
    <n v="0"/>
    <n v="0"/>
    <x v="0"/>
    <x v="0"/>
    <x v="5"/>
  </r>
  <r>
    <x v="12"/>
    <s v="COMFACESAR"/>
    <x v="44"/>
    <x v="48"/>
    <x v="48"/>
    <n v="3042"/>
    <n v="3043"/>
    <n v="64839"/>
    <x v="0"/>
    <x v="0"/>
    <x v="5"/>
  </r>
  <r>
    <x v="12"/>
    <s v="COMFACESAR"/>
    <x v="45"/>
    <x v="49"/>
    <x v="49"/>
    <n v="0"/>
    <n v="0"/>
    <n v="498000"/>
    <x v="0"/>
    <x v="0"/>
    <x v="5"/>
  </r>
  <r>
    <x v="12"/>
    <s v="COMFACESAR"/>
    <x v="46"/>
    <x v="50"/>
    <x v="50"/>
    <n v="0"/>
    <n v="0"/>
    <n v="0"/>
    <x v="0"/>
    <x v="0"/>
    <x v="5"/>
  </r>
  <r>
    <x v="12"/>
    <s v="COMFACESAR"/>
    <x v="47"/>
    <x v="51"/>
    <x v="51"/>
    <n v="0"/>
    <n v="0"/>
    <n v="0"/>
    <x v="0"/>
    <x v="0"/>
    <x v="5"/>
  </r>
  <r>
    <x v="12"/>
    <s v="COMFACESAR"/>
    <x v="48"/>
    <x v="52"/>
    <x v="52"/>
    <n v="0"/>
    <n v="0"/>
    <n v="0"/>
    <x v="0"/>
    <x v="0"/>
    <x v="5"/>
  </r>
  <r>
    <x v="12"/>
    <s v="COMFACESAR"/>
    <x v="8"/>
    <x v="53"/>
    <x v="53"/>
    <n v="156460"/>
    <n v="157606"/>
    <n v="704623"/>
    <x v="1"/>
    <x v="1"/>
    <x v="1"/>
  </r>
  <r>
    <x v="12"/>
    <s v="COMFACESAR"/>
    <x v="49"/>
    <x v="54"/>
    <x v="54"/>
    <n v="0"/>
    <n v="0"/>
    <n v="0"/>
    <x v="0"/>
    <x v="0"/>
    <x v="6"/>
  </r>
  <r>
    <x v="12"/>
    <s v="COMFACESAR"/>
    <x v="50"/>
    <x v="55"/>
    <x v="55"/>
    <n v="0"/>
    <n v="0"/>
    <n v="0"/>
    <x v="0"/>
    <x v="0"/>
    <x v="6"/>
  </r>
  <r>
    <x v="12"/>
    <s v="COMFACESAR"/>
    <x v="51"/>
    <x v="56"/>
    <x v="56"/>
    <n v="0"/>
    <n v="0"/>
    <n v="0"/>
    <x v="0"/>
    <x v="0"/>
    <x v="6"/>
  </r>
  <r>
    <x v="12"/>
    <s v="COMFACESAR"/>
    <x v="52"/>
    <x v="57"/>
    <x v="57"/>
    <n v="0"/>
    <n v="0"/>
    <n v="0"/>
    <x v="0"/>
    <x v="0"/>
    <x v="6"/>
  </r>
  <r>
    <x v="12"/>
    <s v="COMFACESAR"/>
    <x v="53"/>
    <x v="58"/>
    <x v="58"/>
    <n v="0"/>
    <n v="0"/>
    <n v="0"/>
    <x v="0"/>
    <x v="0"/>
    <x v="6"/>
  </r>
  <r>
    <x v="12"/>
    <s v="COMFACESAR"/>
    <x v="54"/>
    <x v="59"/>
    <x v="59"/>
    <n v="0"/>
    <n v="0"/>
    <n v="0"/>
    <x v="0"/>
    <x v="0"/>
    <x v="6"/>
  </r>
  <r>
    <x v="12"/>
    <s v="COMFACESAR"/>
    <x v="55"/>
    <x v="60"/>
    <x v="60"/>
    <n v="0"/>
    <n v="0"/>
    <n v="0"/>
    <x v="0"/>
    <x v="0"/>
    <x v="6"/>
  </r>
  <r>
    <x v="12"/>
    <s v="COMFACESAR"/>
    <x v="56"/>
    <x v="61"/>
    <x v="61"/>
    <n v="0"/>
    <n v="0"/>
    <n v="0"/>
    <x v="0"/>
    <x v="0"/>
    <x v="6"/>
  </r>
  <r>
    <x v="12"/>
    <s v="COMFACESAR"/>
    <x v="8"/>
    <x v="62"/>
    <x v="62"/>
    <n v="0"/>
    <n v="0"/>
    <n v="0"/>
    <x v="1"/>
    <x v="1"/>
    <x v="1"/>
  </r>
  <r>
    <x v="12"/>
    <s v="COMFACESAR"/>
    <x v="57"/>
    <x v="63"/>
    <x v="63"/>
    <n v="252619"/>
    <n v="261313"/>
    <n v="277962"/>
    <x v="0"/>
    <x v="0"/>
    <x v="7"/>
  </r>
  <r>
    <x v="12"/>
    <s v="COMFACESAR"/>
    <x v="8"/>
    <x v="64"/>
    <x v="64"/>
    <n v="252619"/>
    <n v="261313"/>
    <n v="277962"/>
    <x v="1"/>
    <x v="1"/>
    <x v="1"/>
  </r>
  <r>
    <x v="12"/>
    <s v="COMFACESAR"/>
    <x v="58"/>
    <x v="65"/>
    <x v="65"/>
    <n v="0"/>
    <n v="0"/>
    <n v="0"/>
    <x v="0"/>
    <x v="0"/>
    <x v="8"/>
  </r>
  <r>
    <x v="12"/>
    <s v="COMFACESAR"/>
    <x v="59"/>
    <x v="66"/>
    <x v="66"/>
    <n v="1637935"/>
    <n v="287804"/>
    <n v="518095"/>
    <x v="0"/>
    <x v="0"/>
    <x v="8"/>
  </r>
  <r>
    <x v="12"/>
    <s v="COMFACESAR"/>
    <x v="60"/>
    <x v="67"/>
    <x v="67"/>
    <n v="52952"/>
    <n v="116391"/>
    <n v="201202"/>
    <x v="0"/>
    <x v="0"/>
    <x v="8"/>
  </r>
  <r>
    <x v="12"/>
    <s v="COMFACESAR"/>
    <x v="61"/>
    <x v="68"/>
    <x v="68"/>
    <n v="0"/>
    <n v="0"/>
    <n v="0"/>
    <x v="0"/>
    <x v="0"/>
    <x v="8"/>
  </r>
  <r>
    <x v="12"/>
    <s v="COMFACESAR"/>
    <x v="62"/>
    <x v="69"/>
    <x v="69"/>
    <n v="0"/>
    <n v="0"/>
    <n v="0"/>
    <x v="0"/>
    <x v="0"/>
    <x v="8"/>
  </r>
  <r>
    <x v="12"/>
    <s v="COMFACESAR"/>
    <x v="63"/>
    <x v="70"/>
    <x v="70"/>
    <n v="0"/>
    <n v="0"/>
    <n v="0"/>
    <x v="0"/>
    <x v="0"/>
    <x v="8"/>
  </r>
  <r>
    <x v="12"/>
    <s v="COMFACESAR"/>
    <x v="64"/>
    <x v="71"/>
    <x v="71"/>
    <n v="0"/>
    <n v="0"/>
    <n v="0"/>
    <x v="0"/>
    <x v="0"/>
    <x v="8"/>
  </r>
  <r>
    <x v="12"/>
    <s v="COMFACESAR"/>
    <x v="65"/>
    <x v="72"/>
    <x v="72"/>
    <n v="0"/>
    <n v="0"/>
    <n v="0"/>
    <x v="0"/>
    <x v="0"/>
    <x v="8"/>
  </r>
  <r>
    <x v="12"/>
    <s v="COMFACESAR"/>
    <x v="66"/>
    <x v="73"/>
    <x v="73"/>
    <n v="0"/>
    <n v="0"/>
    <n v="0"/>
    <x v="0"/>
    <x v="0"/>
    <x v="8"/>
  </r>
  <r>
    <x v="12"/>
    <s v="COMFACESAR"/>
    <x v="67"/>
    <x v="74"/>
    <x v="74"/>
    <n v="0"/>
    <n v="0"/>
    <n v="0"/>
    <x v="0"/>
    <x v="0"/>
    <x v="8"/>
  </r>
  <r>
    <x v="12"/>
    <s v="COMFACESAR"/>
    <x v="68"/>
    <x v="75"/>
    <x v="75"/>
    <n v="0"/>
    <n v="0"/>
    <n v="0"/>
    <x v="0"/>
    <x v="0"/>
    <x v="8"/>
  </r>
  <r>
    <x v="12"/>
    <s v="COMFACESAR"/>
    <x v="69"/>
    <x v="76"/>
    <x v="76"/>
    <n v="0"/>
    <n v="0"/>
    <n v="0"/>
    <x v="0"/>
    <x v="0"/>
    <x v="8"/>
  </r>
  <r>
    <x v="12"/>
    <s v="COMFACESAR"/>
    <x v="70"/>
    <x v="77"/>
    <x v="77"/>
    <n v="0"/>
    <n v="0"/>
    <n v="0"/>
    <x v="0"/>
    <x v="0"/>
    <x v="8"/>
  </r>
  <r>
    <x v="12"/>
    <s v="COMFACESAR"/>
    <x v="71"/>
    <x v="78"/>
    <x v="78"/>
    <n v="0"/>
    <n v="0"/>
    <n v="0"/>
    <x v="0"/>
    <x v="0"/>
    <x v="8"/>
  </r>
  <r>
    <x v="12"/>
    <s v="COMFACESAR"/>
    <x v="72"/>
    <x v="79"/>
    <x v="79"/>
    <n v="0"/>
    <n v="0"/>
    <n v="0"/>
    <x v="0"/>
    <x v="0"/>
    <x v="8"/>
  </r>
  <r>
    <x v="12"/>
    <s v="COMFACESAR"/>
    <x v="73"/>
    <x v="80"/>
    <x v="80"/>
    <n v="0"/>
    <n v="0"/>
    <n v="0"/>
    <x v="0"/>
    <x v="0"/>
    <x v="8"/>
  </r>
  <r>
    <x v="12"/>
    <s v="COMFACESAR"/>
    <x v="74"/>
    <x v="81"/>
    <x v="81"/>
    <n v="0"/>
    <n v="0"/>
    <n v="0"/>
    <x v="0"/>
    <x v="0"/>
    <x v="8"/>
  </r>
  <r>
    <x v="12"/>
    <s v="COMFACESAR"/>
    <x v="75"/>
    <x v="82"/>
    <x v="82"/>
    <n v="0"/>
    <n v="0"/>
    <n v="0"/>
    <x v="0"/>
    <x v="0"/>
    <x v="8"/>
  </r>
  <r>
    <x v="12"/>
    <s v="COMFACESAR"/>
    <x v="76"/>
    <x v="83"/>
    <x v="83"/>
    <n v="0"/>
    <n v="0"/>
    <n v="0"/>
    <x v="0"/>
    <x v="0"/>
    <x v="8"/>
  </r>
  <r>
    <x v="12"/>
    <s v="COMFACESAR"/>
    <x v="77"/>
    <x v="84"/>
    <x v="84"/>
    <n v="177832"/>
    <n v="109779"/>
    <n v="239489"/>
    <x v="0"/>
    <x v="0"/>
    <x v="8"/>
  </r>
  <r>
    <x v="12"/>
    <s v="COMFACESAR"/>
    <x v="8"/>
    <x v="85"/>
    <x v="85"/>
    <n v="1868719"/>
    <n v="513974"/>
    <n v="958786"/>
    <x v="1"/>
    <x v="1"/>
    <x v="1"/>
  </r>
  <r>
    <x v="12"/>
    <s v="COMFACESAR"/>
    <x v="78"/>
    <x v="86"/>
    <x v="86"/>
    <n v="0"/>
    <n v="0"/>
    <n v="0"/>
    <x v="0"/>
    <x v="0"/>
    <x v="9"/>
  </r>
  <r>
    <x v="12"/>
    <s v="COMFACESAR"/>
    <x v="8"/>
    <x v="87"/>
    <x v="87"/>
    <n v="0"/>
    <n v="0"/>
    <n v="0"/>
    <x v="1"/>
    <x v="1"/>
    <x v="1"/>
  </r>
  <r>
    <x v="12"/>
    <s v="COMFACESAR"/>
    <x v="8"/>
    <x v="88"/>
    <x v="88"/>
    <n v="10809050"/>
    <n v="7021164"/>
    <n v="11765299"/>
    <x v="1"/>
    <x v="1"/>
    <x v="1"/>
  </r>
  <r>
    <x v="12"/>
    <s v="COMFACESAR"/>
    <x v="8"/>
    <x v="88"/>
    <x v="89"/>
    <m/>
    <m/>
    <m/>
    <x v="1"/>
    <x v="1"/>
    <x v="1"/>
  </r>
  <r>
    <x v="12"/>
    <s v="COMFACESAR"/>
    <x v="79"/>
    <x v="0"/>
    <x v="90"/>
    <n v="11932161"/>
    <n v="11222876"/>
    <n v="13145238"/>
    <x v="0"/>
    <x v="2"/>
    <x v="10"/>
  </r>
  <r>
    <x v="12"/>
    <s v="COMFACESAR"/>
    <x v="80"/>
    <x v="1"/>
    <x v="91"/>
    <n v="0"/>
    <n v="0"/>
    <n v="0"/>
    <x v="0"/>
    <x v="2"/>
    <x v="10"/>
  </r>
  <r>
    <x v="12"/>
    <s v="COMFACESAR"/>
    <x v="81"/>
    <x v="2"/>
    <x v="92"/>
    <n v="0"/>
    <n v="0"/>
    <n v="0"/>
    <x v="0"/>
    <x v="2"/>
    <x v="10"/>
  </r>
  <r>
    <x v="12"/>
    <s v="COMFACESAR"/>
    <x v="82"/>
    <x v="3"/>
    <x v="93"/>
    <n v="255121"/>
    <n v="230830"/>
    <n v="147821"/>
    <x v="0"/>
    <x v="2"/>
    <x v="10"/>
  </r>
  <r>
    <x v="12"/>
    <s v="COMFACESAR"/>
    <x v="83"/>
    <x v="4"/>
    <x v="94"/>
    <n v="0"/>
    <n v="0"/>
    <n v="0"/>
    <x v="0"/>
    <x v="2"/>
    <x v="10"/>
  </r>
  <r>
    <x v="12"/>
    <s v="COMFACESAR"/>
    <x v="8"/>
    <x v="8"/>
    <x v="95"/>
    <n v="12187282"/>
    <n v="11453706"/>
    <n v="13293059"/>
    <x v="1"/>
    <x v="1"/>
    <x v="1"/>
  </r>
  <r>
    <x v="12"/>
    <s v="COMFACESAR"/>
    <x v="84"/>
    <x v="21"/>
    <x v="21"/>
    <n v="0"/>
    <n v="2309300"/>
    <n v="0"/>
    <x v="0"/>
    <x v="2"/>
    <x v="11"/>
  </r>
  <r>
    <x v="12"/>
    <s v="COMFACESAR"/>
    <x v="85"/>
    <x v="28"/>
    <x v="96"/>
    <n v="0"/>
    <n v="0"/>
    <n v="0"/>
    <x v="0"/>
    <x v="2"/>
    <x v="11"/>
  </r>
  <r>
    <x v="12"/>
    <s v="COMFACESAR"/>
    <x v="8"/>
    <x v="29"/>
    <x v="29"/>
    <n v="0"/>
    <n v="2309300"/>
    <n v="0"/>
    <x v="1"/>
    <x v="1"/>
    <x v="1"/>
  </r>
  <r>
    <x v="12"/>
    <s v="COMFACESAR"/>
    <x v="86"/>
    <x v="49"/>
    <x v="49"/>
    <n v="0"/>
    <n v="0"/>
    <n v="0"/>
    <x v="0"/>
    <x v="2"/>
    <x v="12"/>
  </r>
  <r>
    <x v="12"/>
    <s v="COMFACESAR"/>
    <x v="87"/>
    <x v="50"/>
    <x v="50"/>
    <n v="0"/>
    <n v="0"/>
    <n v="0"/>
    <x v="0"/>
    <x v="2"/>
    <x v="12"/>
  </r>
  <r>
    <x v="12"/>
    <s v="COMFACESAR"/>
    <x v="8"/>
    <x v="53"/>
    <x v="53"/>
    <n v="0"/>
    <n v="0"/>
    <n v="0"/>
    <x v="1"/>
    <x v="1"/>
    <x v="1"/>
  </r>
  <r>
    <x v="12"/>
    <s v="COMFACESAR"/>
    <x v="88"/>
    <x v="54"/>
    <x v="54"/>
    <n v="0"/>
    <n v="0"/>
    <n v="0"/>
    <x v="0"/>
    <x v="2"/>
    <x v="13"/>
  </r>
  <r>
    <x v="12"/>
    <s v="COMFACESAR"/>
    <x v="89"/>
    <x v="55"/>
    <x v="55"/>
    <n v="0"/>
    <n v="0"/>
    <n v="0"/>
    <x v="0"/>
    <x v="2"/>
    <x v="13"/>
  </r>
  <r>
    <x v="12"/>
    <s v="COMFACESAR"/>
    <x v="90"/>
    <x v="57"/>
    <x v="97"/>
    <n v="0"/>
    <n v="0"/>
    <n v="0"/>
    <x v="0"/>
    <x v="2"/>
    <x v="13"/>
  </r>
  <r>
    <x v="12"/>
    <s v="COMFACESAR"/>
    <x v="91"/>
    <x v="60"/>
    <x v="60"/>
    <n v="0"/>
    <n v="90702"/>
    <n v="125356"/>
    <x v="0"/>
    <x v="2"/>
    <x v="13"/>
  </r>
  <r>
    <x v="12"/>
    <s v="COMFACESAR"/>
    <x v="8"/>
    <x v="62"/>
    <x v="62"/>
    <n v="0"/>
    <n v="90702"/>
    <n v="125356"/>
    <x v="1"/>
    <x v="1"/>
    <x v="1"/>
  </r>
  <r>
    <x v="12"/>
    <s v="COMFACESAR"/>
    <x v="92"/>
    <x v="71"/>
    <x v="71"/>
    <n v="8000"/>
    <n v="29934"/>
    <n v="0"/>
    <x v="0"/>
    <x v="2"/>
    <x v="14"/>
  </r>
  <r>
    <x v="12"/>
    <s v="COMFACESAR"/>
    <x v="93"/>
    <x v="72"/>
    <x v="72"/>
    <n v="0"/>
    <n v="0"/>
    <n v="0"/>
    <x v="0"/>
    <x v="2"/>
    <x v="14"/>
  </r>
  <r>
    <x v="12"/>
    <s v="COMFACESAR"/>
    <x v="94"/>
    <x v="73"/>
    <x v="73"/>
    <n v="-53598"/>
    <n v="557233"/>
    <n v="666327"/>
    <x v="0"/>
    <x v="2"/>
    <x v="14"/>
  </r>
  <r>
    <x v="12"/>
    <s v="COMFACESAR"/>
    <x v="95"/>
    <x v="74"/>
    <x v="74"/>
    <n v="194475"/>
    <n v="269196"/>
    <n v="139458"/>
    <x v="0"/>
    <x v="2"/>
    <x v="14"/>
  </r>
  <r>
    <x v="12"/>
    <s v="COMFACESAR"/>
    <x v="96"/>
    <x v="75"/>
    <x v="75"/>
    <n v="0"/>
    <n v="0"/>
    <n v="0"/>
    <x v="0"/>
    <x v="2"/>
    <x v="14"/>
  </r>
  <r>
    <x v="12"/>
    <s v="COMFACESAR"/>
    <x v="97"/>
    <x v="76"/>
    <x v="76"/>
    <n v="1481666"/>
    <n v="1095314"/>
    <n v="418620"/>
    <x v="0"/>
    <x v="2"/>
    <x v="14"/>
  </r>
  <r>
    <x v="12"/>
    <s v="COMFACESAR"/>
    <x v="98"/>
    <x v="77"/>
    <x v="77"/>
    <n v="1468985"/>
    <n v="1591549"/>
    <n v="1592787"/>
    <x v="0"/>
    <x v="2"/>
    <x v="14"/>
  </r>
  <r>
    <x v="12"/>
    <s v="COMFACESAR"/>
    <x v="99"/>
    <x v="78"/>
    <x v="78"/>
    <n v="524279"/>
    <n v="1599774"/>
    <n v="3746152"/>
    <x v="0"/>
    <x v="2"/>
    <x v="14"/>
  </r>
  <r>
    <x v="12"/>
    <s v="COMFACESAR"/>
    <x v="100"/>
    <x v="89"/>
    <x v="98"/>
    <n v="3452310"/>
    <n v="0"/>
    <n v="3790577"/>
    <x v="0"/>
    <x v="2"/>
    <x v="14"/>
  </r>
  <r>
    <x v="12"/>
    <s v="COMFACESAR"/>
    <x v="101"/>
    <x v="79"/>
    <x v="79"/>
    <n v="7773535"/>
    <n v="6493429"/>
    <n v="7115780"/>
    <x v="0"/>
    <x v="2"/>
    <x v="14"/>
  </r>
  <r>
    <x v="12"/>
    <s v="COMFACESAR"/>
    <x v="102"/>
    <x v="80"/>
    <x v="80"/>
    <n v="0"/>
    <n v="0"/>
    <n v="0"/>
    <x v="0"/>
    <x v="2"/>
    <x v="14"/>
  </r>
  <r>
    <x v="12"/>
    <s v="COMFACESAR"/>
    <x v="103"/>
    <x v="81"/>
    <x v="81"/>
    <n v="0"/>
    <n v="0"/>
    <n v="0"/>
    <x v="0"/>
    <x v="2"/>
    <x v="14"/>
  </r>
  <r>
    <x v="12"/>
    <s v="COMFACESAR"/>
    <x v="104"/>
    <x v="82"/>
    <x v="82"/>
    <n v="166067"/>
    <n v="163012"/>
    <n v="164191"/>
    <x v="0"/>
    <x v="2"/>
    <x v="14"/>
  </r>
  <r>
    <x v="12"/>
    <s v="COMFACESAR"/>
    <x v="105"/>
    <x v="83"/>
    <x v="83"/>
    <n v="44388"/>
    <n v="41184"/>
    <n v="6770"/>
    <x v="0"/>
    <x v="2"/>
    <x v="14"/>
  </r>
  <r>
    <x v="12"/>
    <s v="COMFACESAR"/>
    <x v="8"/>
    <x v="85"/>
    <x v="99"/>
    <n v="15060107"/>
    <n v="11840625"/>
    <n v="17640662"/>
    <x v="1"/>
    <x v="1"/>
    <x v="1"/>
  </r>
  <r>
    <x v="12"/>
    <s v="COMFACESAR"/>
    <x v="8"/>
    <x v="88"/>
    <x v="100"/>
    <m/>
    <m/>
    <m/>
    <x v="1"/>
    <x v="1"/>
    <x v="1"/>
  </r>
  <r>
    <x v="12"/>
    <s v="COMFACESAR"/>
    <x v="106"/>
    <x v="90"/>
    <x v="101"/>
    <n v="0"/>
    <n v="0"/>
    <n v="0"/>
    <x v="0"/>
    <x v="2"/>
    <x v="15"/>
  </r>
  <r>
    <x v="12"/>
    <s v="COMFACESAR"/>
    <x v="8"/>
    <x v="88"/>
    <x v="100"/>
    <m/>
    <m/>
    <m/>
    <x v="1"/>
    <x v="1"/>
    <x v="1"/>
  </r>
  <r>
    <x v="12"/>
    <s v="COMFACESAR"/>
    <x v="8"/>
    <x v="88"/>
    <x v="102"/>
    <n v="27247389"/>
    <n v="25694333"/>
    <n v="31059077"/>
    <x v="1"/>
    <x v="1"/>
    <x v="1"/>
  </r>
  <r>
    <x v="12"/>
    <s v="COMFACESAR"/>
    <x v="8"/>
    <x v="88"/>
    <x v="100"/>
    <m/>
    <m/>
    <m/>
    <x v="1"/>
    <x v="1"/>
    <x v="1"/>
  </r>
  <r>
    <x v="12"/>
    <s v="COMFACESAR"/>
    <x v="107"/>
    <x v="91"/>
    <x v="103"/>
    <n v="38056439"/>
    <n v="32715497"/>
    <n v="42824376"/>
    <x v="0"/>
    <x v="3"/>
    <x v="16"/>
  </r>
  <r>
    <x v="13"/>
    <s v="COMFACOR - CORDOBA"/>
    <x v="0"/>
    <x v="0"/>
    <x v="0"/>
    <n v="6272886"/>
    <n v="3324231"/>
    <n v="4264558"/>
    <x v="0"/>
    <x v="0"/>
    <x v="0"/>
  </r>
  <r>
    <x v="13"/>
    <s v="COMFACOR - CORDOBA"/>
    <x v="1"/>
    <x v="1"/>
    <x v="1"/>
    <n v="0"/>
    <n v="0"/>
    <n v="0"/>
    <x v="0"/>
    <x v="0"/>
    <x v="0"/>
  </r>
  <r>
    <x v="13"/>
    <s v="COMFACOR - CORDOBA"/>
    <x v="2"/>
    <x v="2"/>
    <x v="2"/>
    <n v="0"/>
    <n v="0"/>
    <n v="0"/>
    <x v="0"/>
    <x v="0"/>
    <x v="0"/>
  </r>
  <r>
    <x v="13"/>
    <s v="COMFACOR - CORDOBA"/>
    <x v="3"/>
    <x v="3"/>
    <x v="3"/>
    <n v="0"/>
    <n v="0"/>
    <n v="0"/>
    <x v="0"/>
    <x v="0"/>
    <x v="0"/>
  </r>
  <r>
    <x v="13"/>
    <s v="COMFACOR - CORDOBA"/>
    <x v="4"/>
    <x v="4"/>
    <x v="4"/>
    <n v="0"/>
    <n v="0"/>
    <n v="0"/>
    <x v="0"/>
    <x v="0"/>
    <x v="0"/>
  </r>
  <r>
    <x v="13"/>
    <s v="COMFACOR - CORDOBA"/>
    <x v="5"/>
    <x v="5"/>
    <x v="5"/>
    <n v="0"/>
    <n v="0"/>
    <n v="0"/>
    <x v="0"/>
    <x v="0"/>
    <x v="0"/>
  </r>
  <r>
    <x v="13"/>
    <s v="COMFACOR - CORDOBA"/>
    <x v="6"/>
    <x v="6"/>
    <x v="6"/>
    <n v="0"/>
    <n v="0"/>
    <n v="0"/>
    <x v="0"/>
    <x v="0"/>
    <x v="0"/>
  </r>
  <r>
    <x v="13"/>
    <s v="COMFACOR - CORDOBA"/>
    <x v="7"/>
    <x v="7"/>
    <x v="7"/>
    <n v="0"/>
    <n v="0"/>
    <n v="0"/>
    <x v="0"/>
    <x v="0"/>
    <x v="0"/>
  </r>
  <r>
    <x v="13"/>
    <s v="COMFACOR - CORDOBA"/>
    <x v="8"/>
    <x v="8"/>
    <x v="8"/>
    <n v="6272886"/>
    <n v="3324231"/>
    <n v="4264558"/>
    <x v="1"/>
    <x v="1"/>
    <x v="1"/>
  </r>
  <r>
    <x v="13"/>
    <s v="COMFACOR - CORDOBA"/>
    <x v="9"/>
    <x v="9"/>
    <x v="9"/>
    <n v="0"/>
    <n v="0"/>
    <n v="0"/>
    <x v="0"/>
    <x v="0"/>
    <x v="2"/>
  </r>
  <r>
    <x v="13"/>
    <s v="COMFACOR - CORDOBA"/>
    <x v="10"/>
    <x v="10"/>
    <x v="10"/>
    <n v="0"/>
    <n v="0"/>
    <n v="0"/>
    <x v="0"/>
    <x v="0"/>
    <x v="2"/>
  </r>
  <r>
    <x v="13"/>
    <s v="COMFACOR - CORDOBA"/>
    <x v="8"/>
    <x v="11"/>
    <x v="11"/>
    <n v="0"/>
    <n v="0"/>
    <n v="0"/>
    <x v="1"/>
    <x v="1"/>
    <x v="1"/>
  </r>
  <r>
    <x v="13"/>
    <s v="COMFACOR - CORDOBA"/>
    <x v="8"/>
    <x v="12"/>
    <x v="12"/>
    <n v="753189"/>
    <n v="2867969"/>
    <n v="484686"/>
    <x v="1"/>
    <x v="1"/>
    <x v="1"/>
  </r>
  <r>
    <x v="13"/>
    <s v="COMFACOR - CORDOBA"/>
    <x v="11"/>
    <x v="13"/>
    <x v="13"/>
    <n v="11495"/>
    <n v="0"/>
    <n v="41688"/>
    <x v="0"/>
    <x v="0"/>
    <x v="3"/>
  </r>
  <r>
    <x v="13"/>
    <s v="COMFACOR - CORDOBA"/>
    <x v="12"/>
    <x v="14"/>
    <x v="14"/>
    <n v="741694"/>
    <n v="1480721"/>
    <n v="380885"/>
    <x v="0"/>
    <x v="0"/>
    <x v="3"/>
  </r>
  <r>
    <x v="13"/>
    <s v="COMFACOR - CORDOBA"/>
    <x v="13"/>
    <x v="15"/>
    <x v="15"/>
    <n v="0"/>
    <n v="1387248"/>
    <n v="62113"/>
    <x v="0"/>
    <x v="0"/>
    <x v="3"/>
  </r>
  <r>
    <x v="13"/>
    <s v="COMFACOR - CORDOBA"/>
    <x v="14"/>
    <x v="16"/>
    <x v="16"/>
    <n v="0"/>
    <n v="0"/>
    <n v="0"/>
    <x v="0"/>
    <x v="0"/>
    <x v="3"/>
  </r>
  <r>
    <x v="13"/>
    <s v="COMFACOR - CORDOBA"/>
    <x v="15"/>
    <x v="17"/>
    <x v="17"/>
    <n v="11245914"/>
    <n v="11681375"/>
    <n v="16263189"/>
    <x v="0"/>
    <x v="0"/>
    <x v="3"/>
  </r>
  <r>
    <x v="13"/>
    <s v="COMFACOR - CORDOBA"/>
    <x v="16"/>
    <x v="18"/>
    <x v="18"/>
    <n v="510772"/>
    <n v="485112"/>
    <n v="582827"/>
    <x v="0"/>
    <x v="0"/>
    <x v="3"/>
  </r>
  <r>
    <x v="13"/>
    <s v="COMFACOR - CORDOBA"/>
    <x v="17"/>
    <x v="19"/>
    <x v="19"/>
    <n v="0"/>
    <n v="0"/>
    <n v="0"/>
    <x v="0"/>
    <x v="0"/>
    <x v="3"/>
  </r>
  <r>
    <x v="13"/>
    <s v="COMFACOR - CORDOBA"/>
    <x v="18"/>
    <x v="20"/>
    <x v="20"/>
    <n v="2611423"/>
    <n v="0"/>
    <n v="0"/>
    <x v="0"/>
    <x v="0"/>
    <x v="3"/>
  </r>
  <r>
    <x v="13"/>
    <s v="COMFACOR - CORDOBA"/>
    <x v="19"/>
    <x v="21"/>
    <x v="21"/>
    <n v="0"/>
    <n v="8187805"/>
    <n v="379410"/>
    <x v="0"/>
    <x v="0"/>
    <x v="3"/>
  </r>
  <r>
    <x v="13"/>
    <s v="COMFACOR - CORDOBA"/>
    <x v="20"/>
    <x v="22"/>
    <x v="22"/>
    <n v="0"/>
    <n v="0"/>
    <n v="0"/>
    <x v="0"/>
    <x v="0"/>
    <x v="3"/>
  </r>
  <r>
    <x v="13"/>
    <s v="COMFACOR - CORDOBA"/>
    <x v="21"/>
    <x v="23"/>
    <x v="23"/>
    <n v="397326"/>
    <n v="0"/>
    <n v="0"/>
    <x v="0"/>
    <x v="0"/>
    <x v="3"/>
  </r>
  <r>
    <x v="13"/>
    <s v="COMFACOR - CORDOBA"/>
    <x v="22"/>
    <x v="24"/>
    <x v="24"/>
    <n v="82444"/>
    <n v="805283"/>
    <n v="528552"/>
    <x v="0"/>
    <x v="0"/>
    <x v="3"/>
  </r>
  <r>
    <x v="13"/>
    <s v="COMFACOR - CORDOBA"/>
    <x v="23"/>
    <x v="25"/>
    <x v="25"/>
    <n v="0"/>
    <n v="600915"/>
    <n v="33465"/>
    <x v="0"/>
    <x v="0"/>
    <x v="3"/>
  </r>
  <r>
    <x v="13"/>
    <s v="COMFACOR - CORDOBA"/>
    <x v="24"/>
    <x v="26"/>
    <x v="26"/>
    <n v="0"/>
    <n v="0"/>
    <n v="0"/>
    <x v="0"/>
    <x v="0"/>
    <x v="3"/>
  </r>
  <r>
    <x v="13"/>
    <s v="COMFACOR - CORDOBA"/>
    <x v="25"/>
    <x v="27"/>
    <x v="27"/>
    <n v="557496"/>
    <n v="315888"/>
    <n v="362424"/>
    <x v="0"/>
    <x v="0"/>
    <x v="3"/>
  </r>
  <r>
    <x v="13"/>
    <s v="COMFACOR - CORDOBA"/>
    <x v="26"/>
    <x v="28"/>
    <x v="28"/>
    <n v="1721027"/>
    <n v="1688073"/>
    <n v="1296594"/>
    <x v="0"/>
    <x v="0"/>
    <x v="3"/>
  </r>
  <r>
    <x v="13"/>
    <s v="COMFACOR - CORDOBA"/>
    <x v="8"/>
    <x v="29"/>
    <x v="29"/>
    <n v="17879591"/>
    <n v="26632420"/>
    <n v="19931147"/>
    <x v="1"/>
    <x v="1"/>
    <x v="1"/>
  </r>
  <r>
    <x v="13"/>
    <s v="COMFACOR - CORDOBA"/>
    <x v="27"/>
    <x v="30"/>
    <x v="30"/>
    <n v="0"/>
    <n v="0"/>
    <n v="0"/>
    <x v="0"/>
    <x v="0"/>
    <x v="4"/>
  </r>
  <r>
    <x v="13"/>
    <s v="COMFACOR - CORDOBA"/>
    <x v="28"/>
    <x v="31"/>
    <x v="31"/>
    <n v="0"/>
    <n v="0"/>
    <n v="0"/>
    <x v="0"/>
    <x v="0"/>
    <x v="4"/>
  </r>
  <r>
    <x v="13"/>
    <s v="COMFACOR - CORDOBA"/>
    <x v="29"/>
    <x v="32"/>
    <x v="32"/>
    <n v="0"/>
    <n v="0"/>
    <n v="0"/>
    <x v="0"/>
    <x v="0"/>
    <x v="4"/>
  </r>
  <r>
    <x v="13"/>
    <s v="COMFACOR - CORDOBA"/>
    <x v="30"/>
    <x v="33"/>
    <x v="33"/>
    <n v="0"/>
    <n v="0"/>
    <n v="0"/>
    <x v="0"/>
    <x v="0"/>
    <x v="4"/>
  </r>
  <r>
    <x v="13"/>
    <s v="COMFACOR - CORDOBA"/>
    <x v="31"/>
    <x v="34"/>
    <x v="34"/>
    <n v="0"/>
    <n v="0"/>
    <n v="0"/>
    <x v="0"/>
    <x v="0"/>
    <x v="4"/>
  </r>
  <r>
    <x v="13"/>
    <s v="COMFACOR - CORDOBA"/>
    <x v="32"/>
    <x v="35"/>
    <x v="35"/>
    <n v="0"/>
    <n v="0"/>
    <n v="0"/>
    <x v="0"/>
    <x v="0"/>
    <x v="4"/>
  </r>
  <r>
    <x v="13"/>
    <s v="COMFACOR - CORDOBA"/>
    <x v="33"/>
    <x v="36"/>
    <x v="36"/>
    <n v="0"/>
    <n v="0"/>
    <n v="0"/>
    <x v="0"/>
    <x v="0"/>
    <x v="4"/>
  </r>
  <r>
    <x v="13"/>
    <s v="COMFACOR - CORDOBA"/>
    <x v="34"/>
    <x v="37"/>
    <x v="37"/>
    <n v="0"/>
    <n v="0"/>
    <n v="0"/>
    <x v="0"/>
    <x v="0"/>
    <x v="4"/>
  </r>
  <r>
    <x v="13"/>
    <s v="COMFACOR - CORDOBA"/>
    <x v="35"/>
    <x v="38"/>
    <x v="38"/>
    <n v="0"/>
    <n v="0"/>
    <n v="0"/>
    <x v="0"/>
    <x v="0"/>
    <x v="4"/>
  </r>
  <r>
    <x v="13"/>
    <s v="COMFACOR - CORDOBA"/>
    <x v="36"/>
    <x v="39"/>
    <x v="39"/>
    <n v="0"/>
    <n v="0"/>
    <n v="0"/>
    <x v="0"/>
    <x v="0"/>
    <x v="4"/>
  </r>
  <r>
    <x v="13"/>
    <s v="COMFACOR - CORDOBA"/>
    <x v="37"/>
    <x v="40"/>
    <x v="40"/>
    <n v="0"/>
    <n v="0"/>
    <n v="0"/>
    <x v="0"/>
    <x v="0"/>
    <x v="4"/>
  </r>
  <r>
    <x v="13"/>
    <s v="COMFACOR - CORDOBA"/>
    <x v="38"/>
    <x v="41"/>
    <x v="41"/>
    <n v="0"/>
    <n v="0"/>
    <n v="0"/>
    <x v="0"/>
    <x v="0"/>
    <x v="4"/>
  </r>
  <r>
    <x v="13"/>
    <s v="COMFACOR - CORDOBA"/>
    <x v="39"/>
    <x v="42"/>
    <x v="42"/>
    <n v="0"/>
    <n v="0"/>
    <n v="0"/>
    <x v="0"/>
    <x v="0"/>
    <x v="4"/>
  </r>
  <r>
    <x v="13"/>
    <s v="COMFACOR - CORDOBA"/>
    <x v="8"/>
    <x v="43"/>
    <x v="43"/>
    <n v="0"/>
    <n v="0"/>
    <n v="0"/>
    <x v="1"/>
    <x v="1"/>
    <x v="1"/>
  </r>
  <r>
    <x v="13"/>
    <s v="COMFACOR - CORDOBA"/>
    <x v="40"/>
    <x v="44"/>
    <x v="44"/>
    <n v="0"/>
    <n v="0"/>
    <n v="0"/>
    <x v="0"/>
    <x v="0"/>
    <x v="5"/>
  </r>
  <r>
    <x v="13"/>
    <s v="COMFACOR - CORDOBA"/>
    <x v="41"/>
    <x v="45"/>
    <x v="45"/>
    <n v="1085997"/>
    <n v="957037"/>
    <n v="1206197"/>
    <x v="0"/>
    <x v="0"/>
    <x v="5"/>
  </r>
  <r>
    <x v="13"/>
    <s v="COMFACOR - CORDOBA"/>
    <x v="42"/>
    <x v="46"/>
    <x v="46"/>
    <n v="129811"/>
    <n v="114844"/>
    <n v="144744"/>
    <x v="0"/>
    <x v="0"/>
    <x v="5"/>
  </r>
  <r>
    <x v="13"/>
    <s v="COMFACOR - CORDOBA"/>
    <x v="43"/>
    <x v="47"/>
    <x v="47"/>
    <n v="0"/>
    <n v="0"/>
    <n v="0"/>
    <x v="0"/>
    <x v="0"/>
    <x v="5"/>
  </r>
  <r>
    <x v="13"/>
    <s v="COMFACOR - CORDOBA"/>
    <x v="44"/>
    <x v="48"/>
    <x v="48"/>
    <n v="0"/>
    <n v="118799"/>
    <n v="0"/>
    <x v="0"/>
    <x v="0"/>
    <x v="5"/>
  </r>
  <r>
    <x v="13"/>
    <s v="COMFACOR - CORDOBA"/>
    <x v="45"/>
    <x v="49"/>
    <x v="49"/>
    <n v="0"/>
    <n v="0"/>
    <n v="0"/>
    <x v="0"/>
    <x v="0"/>
    <x v="5"/>
  </r>
  <r>
    <x v="13"/>
    <s v="COMFACOR - CORDOBA"/>
    <x v="46"/>
    <x v="50"/>
    <x v="50"/>
    <n v="0"/>
    <n v="0"/>
    <n v="0"/>
    <x v="0"/>
    <x v="0"/>
    <x v="5"/>
  </r>
  <r>
    <x v="13"/>
    <s v="COMFACOR - CORDOBA"/>
    <x v="47"/>
    <x v="51"/>
    <x v="51"/>
    <n v="0"/>
    <n v="0"/>
    <n v="0"/>
    <x v="0"/>
    <x v="0"/>
    <x v="5"/>
  </r>
  <r>
    <x v="13"/>
    <s v="COMFACOR - CORDOBA"/>
    <x v="48"/>
    <x v="52"/>
    <x v="52"/>
    <n v="0"/>
    <n v="0"/>
    <n v="0"/>
    <x v="0"/>
    <x v="0"/>
    <x v="5"/>
  </r>
  <r>
    <x v="13"/>
    <s v="COMFACOR - CORDOBA"/>
    <x v="8"/>
    <x v="53"/>
    <x v="53"/>
    <n v="1215808"/>
    <n v="1190680"/>
    <n v="1350941"/>
    <x v="1"/>
    <x v="1"/>
    <x v="1"/>
  </r>
  <r>
    <x v="13"/>
    <s v="COMFACOR - CORDOBA"/>
    <x v="49"/>
    <x v="54"/>
    <x v="54"/>
    <n v="439150"/>
    <n v="0"/>
    <n v="531659"/>
    <x v="0"/>
    <x v="0"/>
    <x v="6"/>
  </r>
  <r>
    <x v="13"/>
    <s v="COMFACOR - CORDOBA"/>
    <x v="50"/>
    <x v="55"/>
    <x v="55"/>
    <n v="0"/>
    <n v="0"/>
    <n v="0"/>
    <x v="0"/>
    <x v="0"/>
    <x v="6"/>
  </r>
  <r>
    <x v="13"/>
    <s v="COMFACOR - CORDOBA"/>
    <x v="51"/>
    <x v="56"/>
    <x v="56"/>
    <n v="0"/>
    <n v="0"/>
    <n v="0"/>
    <x v="0"/>
    <x v="0"/>
    <x v="6"/>
  </r>
  <r>
    <x v="13"/>
    <s v="COMFACOR - CORDOBA"/>
    <x v="52"/>
    <x v="57"/>
    <x v="57"/>
    <n v="0"/>
    <n v="0"/>
    <n v="0"/>
    <x v="0"/>
    <x v="0"/>
    <x v="6"/>
  </r>
  <r>
    <x v="13"/>
    <s v="COMFACOR - CORDOBA"/>
    <x v="53"/>
    <x v="58"/>
    <x v="58"/>
    <n v="0"/>
    <n v="0"/>
    <n v="0"/>
    <x v="0"/>
    <x v="0"/>
    <x v="6"/>
  </r>
  <r>
    <x v="13"/>
    <s v="COMFACOR - CORDOBA"/>
    <x v="54"/>
    <x v="59"/>
    <x v="59"/>
    <n v="0"/>
    <n v="0"/>
    <n v="0"/>
    <x v="0"/>
    <x v="0"/>
    <x v="6"/>
  </r>
  <r>
    <x v="13"/>
    <s v="COMFACOR - CORDOBA"/>
    <x v="55"/>
    <x v="60"/>
    <x v="60"/>
    <n v="64227"/>
    <n v="387531"/>
    <n v="347629"/>
    <x v="0"/>
    <x v="0"/>
    <x v="6"/>
  </r>
  <r>
    <x v="13"/>
    <s v="COMFACOR - CORDOBA"/>
    <x v="56"/>
    <x v="61"/>
    <x v="61"/>
    <n v="735630"/>
    <n v="295876"/>
    <n v="1103436"/>
    <x v="0"/>
    <x v="0"/>
    <x v="6"/>
  </r>
  <r>
    <x v="13"/>
    <s v="COMFACOR - CORDOBA"/>
    <x v="8"/>
    <x v="62"/>
    <x v="62"/>
    <n v="1239007"/>
    <n v="683407"/>
    <n v="1982724"/>
    <x v="1"/>
    <x v="1"/>
    <x v="1"/>
  </r>
  <r>
    <x v="13"/>
    <s v="COMFACOR - CORDOBA"/>
    <x v="57"/>
    <x v="63"/>
    <x v="63"/>
    <n v="120909"/>
    <n v="26892"/>
    <n v="114954"/>
    <x v="0"/>
    <x v="0"/>
    <x v="7"/>
  </r>
  <r>
    <x v="13"/>
    <s v="COMFACOR - CORDOBA"/>
    <x v="8"/>
    <x v="64"/>
    <x v="64"/>
    <n v="120909"/>
    <n v="26892"/>
    <n v="114954"/>
    <x v="1"/>
    <x v="1"/>
    <x v="1"/>
  </r>
  <r>
    <x v="13"/>
    <s v="COMFACOR - CORDOBA"/>
    <x v="58"/>
    <x v="65"/>
    <x v="65"/>
    <n v="0"/>
    <n v="0"/>
    <n v="0"/>
    <x v="0"/>
    <x v="0"/>
    <x v="8"/>
  </r>
  <r>
    <x v="13"/>
    <s v="COMFACOR - CORDOBA"/>
    <x v="59"/>
    <x v="66"/>
    <x v="66"/>
    <n v="1969431"/>
    <n v="1257122"/>
    <n v="1627890"/>
    <x v="0"/>
    <x v="0"/>
    <x v="8"/>
  </r>
  <r>
    <x v="13"/>
    <s v="COMFACOR - CORDOBA"/>
    <x v="60"/>
    <x v="67"/>
    <x v="67"/>
    <n v="15247"/>
    <n v="5500"/>
    <n v="6132"/>
    <x v="0"/>
    <x v="0"/>
    <x v="8"/>
  </r>
  <r>
    <x v="13"/>
    <s v="COMFACOR - CORDOBA"/>
    <x v="61"/>
    <x v="68"/>
    <x v="68"/>
    <n v="0"/>
    <n v="0"/>
    <n v="0"/>
    <x v="0"/>
    <x v="0"/>
    <x v="8"/>
  </r>
  <r>
    <x v="13"/>
    <s v="COMFACOR - CORDOBA"/>
    <x v="62"/>
    <x v="69"/>
    <x v="69"/>
    <n v="0"/>
    <n v="0"/>
    <n v="0"/>
    <x v="0"/>
    <x v="0"/>
    <x v="8"/>
  </r>
  <r>
    <x v="13"/>
    <s v="COMFACOR - CORDOBA"/>
    <x v="63"/>
    <x v="70"/>
    <x v="70"/>
    <n v="0"/>
    <n v="0"/>
    <n v="0"/>
    <x v="0"/>
    <x v="0"/>
    <x v="8"/>
  </r>
  <r>
    <x v="13"/>
    <s v="COMFACOR - CORDOBA"/>
    <x v="64"/>
    <x v="71"/>
    <x v="71"/>
    <n v="0"/>
    <n v="0"/>
    <n v="0"/>
    <x v="0"/>
    <x v="0"/>
    <x v="8"/>
  </r>
  <r>
    <x v="13"/>
    <s v="COMFACOR - CORDOBA"/>
    <x v="65"/>
    <x v="72"/>
    <x v="72"/>
    <n v="0"/>
    <n v="0"/>
    <n v="0"/>
    <x v="0"/>
    <x v="0"/>
    <x v="8"/>
  </r>
  <r>
    <x v="13"/>
    <s v="COMFACOR - CORDOBA"/>
    <x v="66"/>
    <x v="73"/>
    <x v="73"/>
    <n v="0"/>
    <n v="0"/>
    <n v="0"/>
    <x v="0"/>
    <x v="0"/>
    <x v="8"/>
  </r>
  <r>
    <x v="13"/>
    <s v="COMFACOR - CORDOBA"/>
    <x v="67"/>
    <x v="74"/>
    <x v="74"/>
    <n v="0"/>
    <n v="0"/>
    <n v="0"/>
    <x v="0"/>
    <x v="0"/>
    <x v="8"/>
  </r>
  <r>
    <x v="13"/>
    <s v="COMFACOR - CORDOBA"/>
    <x v="68"/>
    <x v="75"/>
    <x v="75"/>
    <n v="0"/>
    <n v="0"/>
    <n v="0"/>
    <x v="0"/>
    <x v="0"/>
    <x v="8"/>
  </r>
  <r>
    <x v="13"/>
    <s v="COMFACOR - CORDOBA"/>
    <x v="69"/>
    <x v="76"/>
    <x v="76"/>
    <n v="0"/>
    <n v="0"/>
    <n v="0"/>
    <x v="0"/>
    <x v="0"/>
    <x v="8"/>
  </r>
  <r>
    <x v="13"/>
    <s v="COMFACOR - CORDOBA"/>
    <x v="70"/>
    <x v="77"/>
    <x v="77"/>
    <n v="0"/>
    <n v="0"/>
    <n v="0"/>
    <x v="0"/>
    <x v="0"/>
    <x v="8"/>
  </r>
  <r>
    <x v="13"/>
    <s v="COMFACOR - CORDOBA"/>
    <x v="71"/>
    <x v="78"/>
    <x v="78"/>
    <n v="0"/>
    <n v="0"/>
    <n v="0"/>
    <x v="0"/>
    <x v="0"/>
    <x v="8"/>
  </r>
  <r>
    <x v="13"/>
    <s v="COMFACOR - CORDOBA"/>
    <x v="72"/>
    <x v="79"/>
    <x v="79"/>
    <n v="1886386"/>
    <n v="3947666"/>
    <n v="4120310"/>
    <x v="0"/>
    <x v="0"/>
    <x v="8"/>
  </r>
  <r>
    <x v="13"/>
    <s v="COMFACOR - CORDOBA"/>
    <x v="73"/>
    <x v="80"/>
    <x v="80"/>
    <n v="0"/>
    <n v="0"/>
    <n v="0"/>
    <x v="0"/>
    <x v="0"/>
    <x v="8"/>
  </r>
  <r>
    <x v="13"/>
    <s v="COMFACOR - CORDOBA"/>
    <x v="74"/>
    <x v="81"/>
    <x v="81"/>
    <n v="0"/>
    <n v="0"/>
    <n v="0"/>
    <x v="0"/>
    <x v="0"/>
    <x v="8"/>
  </r>
  <r>
    <x v="13"/>
    <s v="COMFACOR - CORDOBA"/>
    <x v="75"/>
    <x v="82"/>
    <x v="82"/>
    <n v="0"/>
    <n v="0"/>
    <n v="0"/>
    <x v="0"/>
    <x v="0"/>
    <x v="8"/>
  </r>
  <r>
    <x v="13"/>
    <s v="COMFACOR - CORDOBA"/>
    <x v="76"/>
    <x v="83"/>
    <x v="83"/>
    <n v="413443"/>
    <n v="416656"/>
    <n v="346835"/>
    <x v="0"/>
    <x v="0"/>
    <x v="8"/>
  </r>
  <r>
    <x v="13"/>
    <s v="COMFACOR - CORDOBA"/>
    <x v="77"/>
    <x v="84"/>
    <x v="84"/>
    <n v="39872"/>
    <n v="30414"/>
    <n v="52995"/>
    <x v="0"/>
    <x v="0"/>
    <x v="8"/>
  </r>
  <r>
    <x v="13"/>
    <s v="COMFACOR - CORDOBA"/>
    <x v="8"/>
    <x v="85"/>
    <x v="85"/>
    <n v="4324379"/>
    <n v="5657358"/>
    <n v="6154162"/>
    <x v="1"/>
    <x v="1"/>
    <x v="1"/>
  </r>
  <r>
    <x v="13"/>
    <s v="COMFACOR - CORDOBA"/>
    <x v="78"/>
    <x v="86"/>
    <x v="86"/>
    <n v="0"/>
    <n v="0"/>
    <n v="0"/>
    <x v="0"/>
    <x v="0"/>
    <x v="9"/>
  </r>
  <r>
    <x v="13"/>
    <s v="COMFACOR - CORDOBA"/>
    <x v="8"/>
    <x v="87"/>
    <x v="87"/>
    <n v="0"/>
    <n v="0"/>
    <n v="0"/>
    <x v="1"/>
    <x v="1"/>
    <x v="1"/>
  </r>
  <r>
    <x v="13"/>
    <s v="COMFACOR - CORDOBA"/>
    <x v="8"/>
    <x v="88"/>
    <x v="88"/>
    <n v="31052580"/>
    <n v="37514988"/>
    <n v="33798486"/>
    <x v="1"/>
    <x v="1"/>
    <x v="1"/>
  </r>
  <r>
    <x v="13"/>
    <s v="COMFACOR - CORDOBA"/>
    <x v="8"/>
    <x v="88"/>
    <x v="89"/>
    <m/>
    <m/>
    <m/>
    <x v="1"/>
    <x v="1"/>
    <x v="1"/>
  </r>
  <r>
    <x v="13"/>
    <s v="COMFACOR - CORDOBA"/>
    <x v="79"/>
    <x v="0"/>
    <x v="90"/>
    <n v="2823475"/>
    <n v="4802614"/>
    <n v="5096404"/>
    <x v="0"/>
    <x v="2"/>
    <x v="10"/>
  </r>
  <r>
    <x v="13"/>
    <s v="COMFACOR - CORDOBA"/>
    <x v="80"/>
    <x v="1"/>
    <x v="91"/>
    <n v="0"/>
    <n v="0"/>
    <n v="0"/>
    <x v="0"/>
    <x v="2"/>
    <x v="10"/>
  </r>
  <r>
    <x v="13"/>
    <s v="COMFACOR - CORDOBA"/>
    <x v="81"/>
    <x v="2"/>
    <x v="92"/>
    <n v="0"/>
    <n v="0"/>
    <n v="0"/>
    <x v="0"/>
    <x v="2"/>
    <x v="10"/>
  </r>
  <r>
    <x v="13"/>
    <s v="COMFACOR - CORDOBA"/>
    <x v="82"/>
    <x v="3"/>
    <x v="93"/>
    <n v="0"/>
    <n v="0"/>
    <n v="0"/>
    <x v="0"/>
    <x v="2"/>
    <x v="10"/>
  </r>
  <r>
    <x v="13"/>
    <s v="COMFACOR - CORDOBA"/>
    <x v="83"/>
    <x v="4"/>
    <x v="94"/>
    <n v="0"/>
    <n v="0"/>
    <n v="0"/>
    <x v="0"/>
    <x v="2"/>
    <x v="10"/>
  </r>
  <r>
    <x v="13"/>
    <s v="COMFACOR - CORDOBA"/>
    <x v="8"/>
    <x v="8"/>
    <x v="95"/>
    <n v="2823475"/>
    <n v="4802614"/>
    <n v="5096404"/>
    <x v="1"/>
    <x v="1"/>
    <x v="1"/>
  </r>
  <r>
    <x v="13"/>
    <s v="COMFACOR - CORDOBA"/>
    <x v="84"/>
    <x v="21"/>
    <x v="21"/>
    <n v="0"/>
    <n v="0"/>
    <n v="0"/>
    <x v="0"/>
    <x v="2"/>
    <x v="11"/>
  </r>
  <r>
    <x v="13"/>
    <s v="COMFACOR - CORDOBA"/>
    <x v="85"/>
    <x v="28"/>
    <x v="96"/>
    <n v="0"/>
    <n v="0"/>
    <n v="0"/>
    <x v="0"/>
    <x v="2"/>
    <x v="11"/>
  </r>
  <r>
    <x v="13"/>
    <s v="COMFACOR - CORDOBA"/>
    <x v="8"/>
    <x v="29"/>
    <x v="29"/>
    <n v="0"/>
    <n v="0"/>
    <n v="0"/>
    <x v="1"/>
    <x v="1"/>
    <x v="1"/>
  </r>
  <r>
    <x v="13"/>
    <s v="COMFACOR - CORDOBA"/>
    <x v="86"/>
    <x v="49"/>
    <x v="49"/>
    <n v="0"/>
    <n v="0"/>
    <n v="0"/>
    <x v="0"/>
    <x v="2"/>
    <x v="12"/>
  </r>
  <r>
    <x v="13"/>
    <s v="COMFACOR - CORDOBA"/>
    <x v="87"/>
    <x v="50"/>
    <x v="50"/>
    <n v="0"/>
    <n v="0"/>
    <n v="0"/>
    <x v="0"/>
    <x v="2"/>
    <x v="12"/>
  </r>
  <r>
    <x v="13"/>
    <s v="COMFACOR - CORDOBA"/>
    <x v="8"/>
    <x v="53"/>
    <x v="53"/>
    <n v="0"/>
    <n v="0"/>
    <n v="0"/>
    <x v="1"/>
    <x v="1"/>
    <x v="1"/>
  </r>
  <r>
    <x v="13"/>
    <s v="COMFACOR - CORDOBA"/>
    <x v="88"/>
    <x v="54"/>
    <x v="54"/>
    <n v="0"/>
    <n v="0"/>
    <n v="0"/>
    <x v="0"/>
    <x v="2"/>
    <x v="13"/>
  </r>
  <r>
    <x v="13"/>
    <s v="COMFACOR - CORDOBA"/>
    <x v="89"/>
    <x v="55"/>
    <x v="55"/>
    <n v="0"/>
    <n v="0"/>
    <n v="0"/>
    <x v="0"/>
    <x v="2"/>
    <x v="13"/>
  </r>
  <r>
    <x v="13"/>
    <s v="COMFACOR - CORDOBA"/>
    <x v="90"/>
    <x v="57"/>
    <x v="97"/>
    <n v="0"/>
    <n v="0"/>
    <n v="0"/>
    <x v="0"/>
    <x v="2"/>
    <x v="13"/>
  </r>
  <r>
    <x v="13"/>
    <s v="COMFACOR - CORDOBA"/>
    <x v="91"/>
    <x v="60"/>
    <x v="60"/>
    <n v="0"/>
    <n v="0"/>
    <n v="0"/>
    <x v="0"/>
    <x v="2"/>
    <x v="13"/>
  </r>
  <r>
    <x v="13"/>
    <s v="COMFACOR - CORDOBA"/>
    <x v="8"/>
    <x v="62"/>
    <x v="62"/>
    <n v="0"/>
    <n v="0"/>
    <n v="0"/>
    <x v="1"/>
    <x v="1"/>
    <x v="1"/>
  </r>
  <r>
    <x v="13"/>
    <s v="COMFACOR - CORDOBA"/>
    <x v="92"/>
    <x v="71"/>
    <x v="71"/>
    <n v="0"/>
    <n v="0"/>
    <n v="0"/>
    <x v="0"/>
    <x v="2"/>
    <x v="14"/>
  </r>
  <r>
    <x v="13"/>
    <s v="COMFACOR - CORDOBA"/>
    <x v="93"/>
    <x v="72"/>
    <x v="72"/>
    <n v="0"/>
    <n v="0"/>
    <n v="0"/>
    <x v="0"/>
    <x v="2"/>
    <x v="14"/>
  </r>
  <r>
    <x v="13"/>
    <s v="COMFACOR - CORDOBA"/>
    <x v="94"/>
    <x v="73"/>
    <x v="73"/>
    <n v="4593451"/>
    <n v="1346687"/>
    <n v="-26430"/>
    <x v="0"/>
    <x v="2"/>
    <x v="14"/>
  </r>
  <r>
    <x v="13"/>
    <s v="COMFACOR - CORDOBA"/>
    <x v="95"/>
    <x v="74"/>
    <x v="74"/>
    <n v="3150373"/>
    <n v="445305"/>
    <n v="764076"/>
    <x v="0"/>
    <x v="2"/>
    <x v="14"/>
  </r>
  <r>
    <x v="13"/>
    <s v="COMFACOR - CORDOBA"/>
    <x v="96"/>
    <x v="75"/>
    <x v="75"/>
    <n v="0"/>
    <n v="0"/>
    <n v="0"/>
    <x v="0"/>
    <x v="2"/>
    <x v="14"/>
  </r>
  <r>
    <x v="13"/>
    <s v="COMFACOR - CORDOBA"/>
    <x v="97"/>
    <x v="76"/>
    <x v="76"/>
    <n v="1085320"/>
    <n v="3716548"/>
    <n v="1426840"/>
    <x v="0"/>
    <x v="2"/>
    <x v="14"/>
  </r>
  <r>
    <x v="13"/>
    <s v="COMFACOR - CORDOBA"/>
    <x v="98"/>
    <x v="77"/>
    <x v="77"/>
    <n v="1464130"/>
    <n v="1933078"/>
    <n v="2529443"/>
    <x v="0"/>
    <x v="2"/>
    <x v="14"/>
  </r>
  <r>
    <x v="13"/>
    <s v="COMFACOR - CORDOBA"/>
    <x v="99"/>
    <x v="78"/>
    <x v="78"/>
    <n v="312657"/>
    <n v="81840"/>
    <n v="52117"/>
    <x v="0"/>
    <x v="2"/>
    <x v="14"/>
  </r>
  <r>
    <x v="13"/>
    <s v="COMFACOR - CORDOBA"/>
    <x v="100"/>
    <x v="89"/>
    <x v="98"/>
    <n v="0"/>
    <n v="0"/>
    <n v="3642666"/>
    <x v="0"/>
    <x v="2"/>
    <x v="14"/>
  </r>
  <r>
    <x v="13"/>
    <s v="COMFACOR - CORDOBA"/>
    <x v="101"/>
    <x v="79"/>
    <x v="79"/>
    <n v="2638183"/>
    <n v="2591120"/>
    <n v="7833010"/>
    <x v="0"/>
    <x v="2"/>
    <x v="14"/>
  </r>
  <r>
    <x v="13"/>
    <s v="COMFACOR - CORDOBA"/>
    <x v="102"/>
    <x v="80"/>
    <x v="80"/>
    <n v="0"/>
    <n v="0"/>
    <n v="0"/>
    <x v="0"/>
    <x v="2"/>
    <x v="14"/>
  </r>
  <r>
    <x v="13"/>
    <s v="COMFACOR - CORDOBA"/>
    <x v="103"/>
    <x v="81"/>
    <x v="81"/>
    <n v="0"/>
    <n v="0"/>
    <n v="0"/>
    <x v="0"/>
    <x v="2"/>
    <x v="14"/>
  </r>
  <r>
    <x v="13"/>
    <s v="COMFACOR - CORDOBA"/>
    <x v="104"/>
    <x v="82"/>
    <x v="82"/>
    <n v="0"/>
    <n v="0"/>
    <n v="0"/>
    <x v="0"/>
    <x v="2"/>
    <x v="14"/>
  </r>
  <r>
    <x v="13"/>
    <s v="COMFACOR - CORDOBA"/>
    <x v="105"/>
    <x v="83"/>
    <x v="83"/>
    <n v="0"/>
    <n v="0"/>
    <n v="0"/>
    <x v="0"/>
    <x v="2"/>
    <x v="14"/>
  </r>
  <r>
    <x v="13"/>
    <s v="COMFACOR - CORDOBA"/>
    <x v="8"/>
    <x v="85"/>
    <x v="99"/>
    <n v="13244114"/>
    <n v="10114578"/>
    <n v="16221722"/>
    <x v="1"/>
    <x v="1"/>
    <x v="1"/>
  </r>
  <r>
    <x v="13"/>
    <s v="COMFACOR - CORDOBA"/>
    <x v="8"/>
    <x v="88"/>
    <x v="100"/>
    <m/>
    <m/>
    <m/>
    <x v="1"/>
    <x v="1"/>
    <x v="1"/>
  </r>
  <r>
    <x v="13"/>
    <s v="COMFACOR - CORDOBA"/>
    <x v="106"/>
    <x v="90"/>
    <x v="101"/>
    <n v="0"/>
    <n v="0"/>
    <n v="0"/>
    <x v="0"/>
    <x v="2"/>
    <x v="15"/>
  </r>
  <r>
    <x v="13"/>
    <s v="COMFACOR - CORDOBA"/>
    <x v="8"/>
    <x v="88"/>
    <x v="100"/>
    <m/>
    <m/>
    <m/>
    <x v="1"/>
    <x v="1"/>
    <x v="1"/>
  </r>
  <r>
    <x v="13"/>
    <s v="COMFACOR - CORDOBA"/>
    <x v="8"/>
    <x v="88"/>
    <x v="102"/>
    <n v="16067589"/>
    <n v="14917192"/>
    <n v="21318126"/>
    <x v="1"/>
    <x v="1"/>
    <x v="1"/>
  </r>
  <r>
    <x v="13"/>
    <s v="COMFACOR - CORDOBA"/>
    <x v="8"/>
    <x v="88"/>
    <x v="100"/>
    <m/>
    <m/>
    <m/>
    <x v="1"/>
    <x v="1"/>
    <x v="1"/>
  </r>
  <r>
    <x v="13"/>
    <s v="COMFACOR - CORDOBA"/>
    <x v="107"/>
    <x v="91"/>
    <x v="103"/>
    <n v="47120169"/>
    <n v="52432180"/>
    <n v="55116612"/>
    <x v="0"/>
    <x v="3"/>
    <x v="16"/>
  </r>
  <r>
    <x v="14"/>
    <s v="CAFAM"/>
    <x v="0"/>
    <x v="0"/>
    <x v="0"/>
    <n v="116571713"/>
    <n v="54491526"/>
    <n v="141650720"/>
    <x v="0"/>
    <x v="0"/>
    <x v="0"/>
  </r>
  <r>
    <x v="14"/>
    <s v="CAFAM"/>
    <x v="1"/>
    <x v="1"/>
    <x v="1"/>
    <n v="0"/>
    <n v="0"/>
    <n v="0"/>
    <x v="0"/>
    <x v="0"/>
    <x v="0"/>
  </r>
  <r>
    <x v="14"/>
    <s v="CAFAM"/>
    <x v="2"/>
    <x v="2"/>
    <x v="2"/>
    <n v="0"/>
    <n v="0"/>
    <n v="0"/>
    <x v="0"/>
    <x v="0"/>
    <x v="0"/>
  </r>
  <r>
    <x v="14"/>
    <s v="CAFAM"/>
    <x v="3"/>
    <x v="3"/>
    <x v="3"/>
    <n v="0"/>
    <n v="0"/>
    <n v="0"/>
    <x v="0"/>
    <x v="0"/>
    <x v="0"/>
  </r>
  <r>
    <x v="14"/>
    <s v="CAFAM"/>
    <x v="4"/>
    <x v="4"/>
    <x v="4"/>
    <n v="0"/>
    <n v="0"/>
    <n v="0"/>
    <x v="0"/>
    <x v="0"/>
    <x v="0"/>
  </r>
  <r>
    <x v="14"/>
    <s v="CAFAM"/>
    <x v="5"/>
    <x v="5"/>
    <x v="5"/>
    <n v="0"/>
    <n v="0"/>
    <n v="0"/>
    <x v="0"/>
    <x v="0"/>
    <x v="0"/>
  </r>
  <r>
    <x v="14"/>
    <s v="CAFAM"/>
    <x v="6"/>
    <x v="6"/>
    <x v="6"/>
    <n v="0"/>
    <n v="0"/>
    <n v="0"/>
    <x v="0"/>
    <x v="0"/>
    <x v="0"/>
  </r>
  <r>
    <x v="14"/>
    <s v="CAFAM"/>
    <x v="7"/>
    <x v="7"/>
    <x v="7"/>
    <n v="0"/>
    <n v="0"/>
    <n v="0"/>
    <x v="0"/>
    <x v="0"/>
    <x v="0"/>
  </r>
  <r>
    <x v="14"/>
    <s v="CAFAM"/>
    <x v="8"/>
    <x v="8"/>
    <x v="8"/>
    <n v="116571713"/>
    <n v="54491526"/>
    <n v="141650720"/>
    <x v="1"/>
    <x v="1"/>
    <x v="1"/>
  </r>
  <r>
    <x v="14"/>
    <s v="CAFAM"/>
    <x v="9"/>
    <x v="9"/>
    <x v="9"/>
    <n v="63953011"/>
    <n v="55206781"/>
    <n v="62721365"/>
    <x v="0"/>
    <x v="0"/>
    <x v="2"/>
  </r>
  <r>
    <x v="14"/>
    <s v="CAFAM"/>
    <x v="10"/>
    <x v="10"/>
    <x v="10"/>
    <n v="1817"/>
    <n v="2137"/>
    <n v="149"/>
    <x v="0"/>
    <x v="0"/>
    <x v="2"/>
  </r>
  <r>
    <x v="14"/>
    <s v="CAFAM"/>
    <x v="8"/>
    <x v="11"/>
    <x v="11"/>
    <n v="63954828"/>
    <n v="55208918"/>
    <n v="62721514"/>
    <x v="1"/>
    <x v="1"/>
    <x v="1"/>
  </r>
  <r>
    <x v="14"/>
    <s v="CAFAM"/>
    <x v="8"/>
    <x v="12"/>
    <x v="12"/>
    <n v="20843830"/>
    <n v="28540545"/>
    <n v="23372670"/>
    <x v="1"/>
    <x v="1"/>
    <x v="1"/>
  </r>
  <r>
    <x v="14"/>
    <s v="CAFAM"/>
    <x v="11"/>
    <x v="13"/>
    <x v="13"/>
    <n v="1076319"/>
    <n v="2520420"/>
    <n v="264423"/>
    <x v="0"/>
    <x v="0"/>
    <x v="3"/>
  </r>
  <r>
    <x v="14"/>
    <s v="CAFAM"/>
    <x v="12"/>
    <x v="14"/>
    <x v="14"/>
    <n v="19767511"/>
    <n v="16114626"/>
    <n v="23108247"/>
    <x v="0"/>
    <x v="0"/>
    <x v="3"/>
  </r>
  <r>
    <x v="14"/>
    <s v="CAFAM"/>
    <x v="13"/>
    <x v="15"/>
    <x v="15"/>
    <n v="0"/>
    <n v="9905499"/>
    <n v="0"/>
    <x v="0"/>
    <x v="0"/>
    <x v="3"/>
  </r>
  <r>
    <x v="14"/>
    <s v="CAFAM"/>
    <x v="14"/>
    <x v="16"/>
    <x v="16"/>
    <n v="0"/>
    <n v="0"/>
    <n v="0"/>
    <x v="0"/>
    <x v="0"/>
    <x v="3"/>
  </r>
  <r>
    <x v="14"/>
    <s v="CAFAM"/>
    <x v="15"/>
    <x v="17"/>
    <x v="17"/>
    <n v="15819098"/>
    <n v="18854723"/>
    <n v="24250886"/>
    <x v="0"/>
    <x v="0"/>
    <x v="3"/>
  </r>
  <r>
    <x v="14"/>
    <s v="CAFAM"/>
    <x v="16"/>
    <x v="18"/>
    <x v="18"/>
    <n v="3710700"/>
    <n v="3466753"/>
    <n v="3742002"/>
    <x v="0"/>
    <x v="0"/>
    <x v="3"/>
  </r>
  <r>
    <x v="14"/>
    <s v="CAFAM"/>
    <x v="17"/>
    <x v="19"/>
    <x v="19"/>
    <n v="0"/>
    <n v="0"/>
    <n v="0"/>
    <x v="0"/>
    <x v="0"/>
    <x v="3"/>
  </r>
  <r>
    <x v="14"/>
    <s v="CAFAM"/>
    <x v="18"/>
    <x v="20"/>
    <x v="20"/>
    <n v="0"/>
    <n v="0"/>
    <n v="0"/>
    <x v="0"/>
    <x v="0"/>
    <x v="3"/>
  </r>
  <r>
    <x v="14"/>
    <s v="CAFAM"/>
    <x v="19"/>
    <x v="21"/>
    <x v="21"/>
    <n v="34162314"/>
    <n v="31708266"/>
    <n v="38270210"/>
    <x v="0"/>
    <x v="0"/>
    <x v="3"/>
  </r>
  <r>
    <x v="14"/>
    <s v="CAFAM"/>
    <x v="20"/>
    <x v="22"/>
    <x v="22"/>
    <n v="0"/>
    <n v="0"/>
    <n v="0"/>
    <x v="0"/>
    <x v="0"/>
    <x v="3"/>
  </r>
  <r>
    <x v="14"/>
    <s v="CAFAM"/>
    <x v="21"/>
    <x v="23"/>
    <x v="23"/>
    <n v="0"/>
    <n v="0"/>
    <n v="0"/>
    <x v="0"/>
    <x v="0"/>
    <x v="3"/>
  </r>
  <r>
    <x v="14"/>
    <s v="CAFAM"/>
    <x v="22"/>
    <x v="24"/>
    <x v="24"/>
    <n v="3085923"/>
    <n v="2594536"/>
    <n v="2042558"/>
    <x v="0"/>
    <x v="0"/>
    <x v="3"/>
  </r>
  <r>
    <x v="14"/>
    <s v="CAFAM"/>
    <x v="23"/>
    <x v="25"/>
    <x v="25"/>
    <n v="1056042"/>
    <n v="1035663"/>
    <n v="391310"/>
    <x v="0"/>
    <x v="0"/>
    <x v="3"/>
  </r>
  <r>
    <x v="14"/>
    <s v="CAFAM"/>
    <x v="24"/>
    <x v="26"/>
    <x v="26"/>
    <n v="380155"/>
    <n v="354699"/>
    <n v="341381"/>
    <x v="0"/>
    <x v="0"/>
    <x v="3"/>
  </r>
  <r>
    <x v="14"/>
    <s v="CAFAM"/>
    <x v="25"/>
    <x v="27"/>
    <x v="27"/>
    <n v="3951775"/>
    <n v="4612433"/>
    <n v="4516149"/>
    <x v="0"/>
    <x v="0"/>
    <x v="3"/>
  </r>
  <r>
    <x v="14"/>
    <s v="CAFAM"/>
    <x v="26"/>
    <x v="28"/>
    <x v="28"/>
    <n v="73513528"/>
    <n v="51549008"/>
    <n v="66149121"/>
    <x v="0"/>
    <x v="0"/>
    <x v="3"/>
  </r>
  <r>
    <x v="14"/>
    <s v="CAFAM"/>
    <x v="8"/>
    <x v="29"/>
    <x v="29"/>
    <n v="156523365"/>
    <n v="142716626"/>
    <n v="163076287"/>
    <x v="1"/>
    <x v="1"/>
    <x v="1"/>
  </r>
  <r>
    <x v="14"/>
    <s v="CAFAM"/>
    <x v="27"/>
    <x v="30"/>
    <x v="30"/>
    <n v="0"/>
    <n v="0"/>
    <n v="0"/>
    <x v="0"/>
    <x v="0"/>
    <x v="4"/>
  </r>
  <r>
    <x v="14"/>
    <s v="CAFAM"/>
    <x v="28"/>
    <x v="31"/>
    <x v="31"/>
    <n v="2254693"/>
    <n v="2038191"/>
    <n v="1886506"/>
    <x v="0"/>
    <x v="0"/>
    <x v="4"/>
  </r>
  <r>
    <x v="14"/>
    <s v="CAFAM"/>
    <x v="29"/>
    <x v="32"/>
    <x v="32"/>
    <n v="703592"/>
    <n v="703592"/>
    <n v="0"/>
    <x v="0"/>
    <x v="0"/>
    <x v="4"/>
  </r>
  <r>
    <x v="14"/>
    <s v="CAFAM"/>
    <x v="30"/>
    <x v="33"/>
    <x v="33"/>
    <n v="506553"/>
    <n v="507029"/>
    <n v="501967"/>
    <x v="0"/>
    <x v="0"/>
    <x v="4"/>
  </r>
  <r>
    <x v="14"/>
    <s v="CAFAM"/>
    <x v="31"/>
    <x v="34"/>
    <x v="34"/>
    <n v="0"/>
    <n v="0"/>
    <n v="0"/>
    <x v="0"/>
    <x v="0"/>
    <x v="4"/>
  </r>
  <r>
    <x v="14"/>
    <s v="CAFAM"/>
    <x v="32"/>
    <x v="35"/>
    <x v="35"/>
    <n v="0"/>
    <n v="0"/>
    <n v="0"/>
    <x v="0"/>
    <x v="0"/>
    <x v="4"/>
  </r>
  <r>
    <x v="14"/>
    <s v="CAFAM"/>
    <x v="33"/>
    <x v="36"/>
    <x v="36"/>
    <n v="0"/>
    <n v="0"/>
    <n v="0"/>
    <x v="0"/>
    <x v="0"/>
    <x v="4"/>
  </r>
  <r>
    <x v="14"/>
    <s v="CAFAM"/>
    <x v="34"/>
    <x v="37"/>
    <x v="37"/>
    <n v="0"/>
    <n v="0"/>
    <n v="0"/>
    <x v="0"/>
    <x v="0"/>
    <x v="4"/>
  </r>
  <r>
    <x v="14"/>
    <s v="CAFAM"/>
    <x v="35"/>
    <x v="38"/>
    <x v="38"/>
    <n v="0"/>
    <n v="0"/>
    <n v="0"/>
    <x v="0"/>
    <x v="0"/>
    <x v="4"/>
  </r>
  <r>
    <x v="14"/>
    <s v="CAFAM"/>
    <x v="36"/>
    <x v="39"/>
    <x v="39"/>
    <n v="0"/>
    <n v="0"/>
    <n v="0"/>
    <x v="0"/>
    <x v="0"/>
    <x v="4"/>
  </r>
  <r>
    <x v="14"/>
    <s v="CAFAM"/>
    <x v="37"/>
    <x v="40"/>
    <x v="40"/>
    <n v="0"/>
    <n v="0"/>
    <n v="0"/>
    <x v="0"/>
    <x v="0"/>
    <x v="4"/>
  </r>
  <r>
    <x v="14"/>
    <s v="CAFAM"/>
    <x v="38"/>
    <x v="41"/>
    <x v="41"/>
    <n v="0"/>
    <n v="0"/>
    <n v="0"/>
    <x v="0"/>
    <x v="0"/>
    <x v="4"/>
  </r>
  <r>
    <x v="14"/>
    <s v="CAFAM"/>
    <x v="39"/>
    <x v="42"/>
    <x v="42"/>
    <n v="7229690"/>
    <n v="0"/>
    <n v="996599"/>
    <x v="0"/>
    <x v="0"/>
    <x v="4"/>
  </r>
  <r>
    <x v="14"/>
    <s v="CAFAM"/>
    <x v="8"/>
    <x v="43"/>
    <x v="43"/>
    <n v="10694528"/>
    <n v="3248812"/>
    <n v="3385072"/>
    <x v="1"/>
    <x v="1"/>
    <x v="1"/>
  </r>
  <r>
    <x v="14"/>
    <s v="CAFAM"/>
    <x v="40"/>
    <x v="44"/>
    <x v="44"/>
    <n v="0"/>
    <n v="0"/>
    <n v="0"/>
    <x v="0"/>
    <x v="0"/>
    <x v="5"/>
  </r>
  <r>
    <x v="14"/>
    <s v="CAFAM"/>
    <x v="41"/>
    <x v="45"/>
    <x v="45"/>
    <n v="8263606"/>
    <n v="7785182"/>
    <n v="7903928"/>
    <x v="0"/>
    <x v="0"/>
    <x v="5"/>
  </r>
  <r>
    <x v="14"/>
    <s v="CAFAM"/>
    <x v="42"/>
    <x v="46"/>
    <x v="46"/>
    <n v="966005"/>
    <n v="907080"/>
    <n v="924001"/>
    <x v="0"/>
    <x v="0"/>
    <x v="5"/>
  </r>
  <r>
    <x v="14"/>
    <s v="CAFAM"/>
    <x v="43"/>
    <x v="47"/>
    <x v="47"/>
    <n v="0"/>
    <n v="1760"/>
    <n v="112"/>
    <x v="0"/>
    <x v="0"/>
    <x v="5"/>
  </r>
  <r>
    <x v="14"/>
    <s v="CAFAM"/>
    <x v="44"/>
    <x v="48"/>
    <x v="48"/>
    <n v="3573038"/>
    <n v="3127671"/>
    <n v="3632194"/>
    <x v="0"/>
    <x v="0"/>
    <x v="5"/>
  </r>
  <r>
    <x v="14"/>
    <s v="CAFAM"/>
    <x v="45"/>
    <x v="49"/>
    <x v="49"/>
    <n v="398928"/>
    <n v="650152"/>
    <n v="769215"/>
    <x v="0"/>
    <x v="0"/>
    <x v="5"/>
  </r>
  <r>
    <x v="14"/>
    <s v="CAFAM"/>
    <x v="46"/>
    <x v="50"/>
    <x v="50"/>
    <n v="0"/>
    <n v="0"/>
    <n v="0"/>
    <x v="0"/>
    <x v="0"/>
    <x v="5"/>
  </r>
  <r>
    <x v="14"/>
    <s v="CAFAM"/>
    <x v="47"/>
    <x v="51"/>
    <x v="51"/>
    <n v="0"/>
    <n v="0"/>
    <n v="0"/>
    <x v="0"/>
    <x v="0"/>
    <x v="5"/>
  </r>
  <r>
    <x v="14"/>
    <s v="CAFAM"/>
    <x v="48"/>
    <x v="52"/>
    <x v="52"/>
    <n v="0"/>
    <n v="0"/>
    <n v="0"/>
    <x v="0"/>
    <x v="0"/>
    <x v="5"/>
  </r>
  <r>
    <x v="14"/>
    <s v="CAFAM"/>
    <x v="8"/>
    <x v="53"/>
    <x v="53"/>
    <n v="13201577"/>
    <n v="12471845"/>
    <n v="13229450"/>
    <x v="1"/>
    <x v="1"/>
    <x v="1"/>
  </r>
  <r>
    <x v="14"/>
    <s v="CAFAM"/>
    <x v="49"/>
    <x v="54"/>
    <x v="54"/>
    <n v="4849513"/>
    <n v="3724462"/>
    <n v="6460424"/>
    <x v="0"/>
    <x v="0"/>
    <x v="6"/>
  </r>
  <r>
    <x v="14"/>
    <s v="CAFAM"/>
    <x v="50"/>
    <x v="55"/>
    <x v="55"/>
    <n v="0"/>
    <n v="0"/>
    <n v="0"/>
    <x v="0"/>
    <x v="0"/>
    <x v="6"/>
  </r>
  <r>
    <x v="14"/>
    <s v="CAFAM"/>
    <x v="51"/>
    <x v="56"/>
    <x v="56"/>
    <n v="0"/>
    <n v="0"/>
    <n v="0"/>
    <x v="0"/>
    <x v="0"/>
    <x v="6"/>
  </r>
  <r>
    <x v="14"/>
    <s v="CAFAM"/>
    <x v="52"/>
    <x v="57"/>
    <x v="57"/>
    <n v="0"/>
    <n v="0"/>
    <n v="0"/>
    <x v="0"/>
    <x v="0"/>
    <x v="6"/>
  </r>
  <r>
    <x v="14"/>
    <s v="CAFAM"/>
    <x v="53"/>
    <x v="58"/>
    <x v="58"/>
    <n v="0"/>
    <n v="0"/>
    <n v="0"/>
    <x v="0"/>
    <x v="0"/>
    <x v="6"/>
  </r>
  <r>
    <x v="14"/>
    <s v="CAFAM"/>
    <x v="54"/>
    <x v="59"/>
    <x v="59"/>
    <n v="0"/>
    <n v="0"/>
    <n v="0"/>
    <x v="0"/>
    <x v="0"/>
    <x v="6"/>
  </r>
  <r>
    <x v="14"/>
    <s v="CAFAM"/>
    <x v="55"/>
    <x v="60"/>
    <x v="60"/>
    <n v="1317790"/>
    <n v="1820379"/>
    <n v="1340614"/>
    <x v="0"/>
    <x v="0"/>
    <x v="6"/>
  </r>
  <r>
    <x v="14"/>
    <s v="CAFAM"/>
    <x v="56"/>
    <x v="61"/>
    <x v="61"/>
    <n v="6888950"/>
    <n v="11562625"/>
    <n v="23935562"/>
    <x v="0"/>
    <x v="0"/>
    <x v="6"/>
  </r>
  <r>
    <x v="14"/>
    <s v="CAFAM"/>
    <x v="8"/>
    <x v="62"/>
    <x v="62"/>
    <n v="13056253"/>
    <n v="17107466"/>
    <n v="31736600"/>
    <x v="1"/>
    <x v="1"/>
    <x v="1"/>
  </r>
  <r>
    <x v="14"/>
    <s v="CAFAM"/>
    <x v="57"/>
    <x v="63"/>
    <x v="63"/>
    <n v="20046135"/>
    <n v="20814258"/>
    <n v="40841735"/>
    <x v="0"/>
    <x v="0"/>
    <x v="7"/>
  </r>
  <r>
    <x v="14"/>
    <s v="CAFAM"/>
    <x v="8"/>
    <x v="64"/>
    <x v="64"/>
    <n v="20046135"/>
    <n v="20814258"/>
    <n v="40841735"/>
    <x v="1"/>
    <x v="1"/>
    <x v="1"/>
  </r>
  <r>
    <x v="14"/>
    <s v="CAFAM"/>
    <x v="58"/>
    <x v="65"/>
    <x v="65"/>
    <n v="0"/>
    <n v="0"/>
    <n v="0"/>
    <x v="0"/>
    <x v="0"/>
    <x v="8"/>
  </r>
  <r>
    <x v="14"/>
    <s v="CAFAM"/>
    <x v="59"/>
    <x v="66"/>
    <x v="66"/>
    <n v="10420680"/>
    <n v="3855712"/>
    <n v="12461611"/>
    <x v="0"/>
    <x v="0"/>
    <x v="8"/>
  </r>
  <r>
    <x v="14"/>
    <s v="CAFAM"/>
    <x v="60"/>
    <x v="67"/>
    <x v="67"/>
    <n v="0"/>
    <n v="0"/>
    <n v="0"/>
    <x v="0"/>
    <x v="0"/>
    <x v="8"/>
  </r>
  <r>
    <x v="14"/>
    <s v="CAFAM"/>
    <x v="61"/>
    <x v="68"/>
    <x v="68"/>
    <n v="0"/>
    <n v="0"/>
    <n v="0"/>
    <x v="0"/>
    <x v="0"/>
    <x v="8"/>
  </r>
  <r>
    <x v="14"/>
    <s v="CAFAM"/>
    <x v="62"/>
    <x v="69"/>
    <x v="69"/>
    <n v="0"/>
    <n v="0"/>
    <n v="0"/>
    <x v="0"/>
    <x v="0"/>
    <x v="8"/>
  </r>
  <r>
    <x v="14"/>
    <s v="CAFAM"/>
    <x v="63"/>
    <x v="70"/>
    <x v="70"/>
    <n v="0"/>
    <n v="0"/>
    <n v="0"/>
    <x v="0"/>
    <x v="0"/>
    <x v="8"/>
  </r>
  <r>
    <x v="14"/>
    <s v="CAFAM"/>
    <x v="64"/>
    <x v="71"/>
    <x v="71"/>
    <n v="0"/>
    <n v="0"/>
    <n v="0"/>
    <x v="0"/>
    <x v="0"/>
    <x v="8"/>
  </r>
  <r>
    <x v="14"/>
    <s v="CAFAM"/>
    <x v="65"/>
    <x v="72"/>
    <x v="72"/>
    <n v="0"/>
    <n v="0"/>
    <n v="0"/>
    <x v="0"/>
    <x v="0"/>
    <x v="8"/>
  </r>
  <r>
    <x v="14"/>
    <s v="CAFAM"/>
    <x v="66"/>
    <x v="73"/>
    <x v="73"/>
    <n v="0"/>
    <n v="0"/>
    <n v="0"/>
    <x v="0"/>
    <x v="0"/>
    <x v="8"/>
  </r>
  <r>
    <x v="14"/>
    <s v="CAFAM"/>
    <x v="67"/>
    <x v="74"/>
    <x v="74"/>
    <n v="0"/>
    <n v="0"/>
    <n v="0"/>
    <x v="0"/>
    <x v="0"/>
    <x v="8"/>
  </r>
  <r>
    <x v="14"/>
    <s v="CAFAM"/>
    <x v="68"/>
    <x v="75"/>
    <x v="75"/>
    <n v="0"/>
    <n v="0"/>
    <n v="0"/>
    <x v="0"/>
    <x v="0"/>
    <x v="8"/>
  </r>
  <r>
    <x v="14"/>
    <s v="CAFAM"/>
    <x v="69"/>
    <x v="76"/>
    <x v="76"/>
    <n v="0"/>
    <n v="0"/>
    <n v="0"/>
    <x v="0"/>
    <x v="0"/>
    <x v="8"/>
  </r>
  <r>
    <x v="14"/>
    <s v="CAFAM"/>
    <x v="70"/>
    <x v="77"/>
    <x v="77"/>
    <n v="0"/>
    <n v="0"/>
    <n v="0"/>
    <x v="0"/>
    <x v="0"/>
    <x v="8"/>
  </r>
  <r>
    <x v="14"/>
    <s v="CAFAM"/>
    <x v="71"/>
    <x v="78"/>
    <x v="78"/>
    <n v="0"/>
    <n v="0"/>
    <n v="0"/>
    <x v="0"/>
    <x v="0"/>
    <x v="8"/>
  </r>
  <r>
    <x v="14"/>
    <s v="CAFAM"/>
    <x v="72"/>
    <x v="79"/>
    <x v="79"/>
    <n v="0"/>
    <n v="0"/>
    <n v="0"/>
    <x v="0"/>
    <x v="0"/>
    <x v="8"/>
  </r>
  <r>
    <x v="14"/>
    <s v="CAFAM"/>
    <x v="73"/>
    <x v="80"/>
    <x v="80"/>
    <n v="0"/>
    <n v="0"/>
    <n v="0"/>
    <x v="0"/>
    <x v="0"/>
    <x v="8"/>
  </r>
  <r>
    <x v="14"/>
    <s v="CAFAM"/>
    <x v="74"/>
    <x v="81"/>
    <x v="81"/>
    <n v="0"/>
    <n v="0"/>
    <n v="0"/>
    <x v="0"/>
    <x v="0"/>
    <x v="8"/>
  </r>
  <r>
    <x v="14"/>
    <s v="CAFAM"/>
    <x v="75"/>
    <x v="82"/>
    <x v="82"/>
    <n v="0"/>
    <n v="0"/>
    <n v="0"/>
    <x v="0"/>
    <x v="0"/>
    <x v="8"/>
  </r>
  <r>
    <x v="14"/>
    <s v="CAFAM"/>
    <x v="76"/>
    <x v="83"/>
    <x v="83"/>
    <n v="0"/>
    <n v="0"/>
    <n v="0"/>
    <x v="0"/>
    <x v="0"/>
    <x v="8"/>
  </r>
  <r>
    <x v="14"/>
    <s v="CAFAM"/>
    <x v="77"/>
    <x v="84"/>
    <x v="84"/>
    <n v="0"/>
    <n v="0"/>
    <n v="0"/>
    <x v="0"/>
    <x v="0"/>
    <x v="8"/>
  </r>
  <r>
    <x v="14"/>
    <s v="CAFAM"/>
    <x v="8"/>
    <x v="85"/>
    <x v="85"/>
    <n v="10420680"/>
    <n v="3855712"/>
    <n v="12461611"/>
    <x v="1"/>
    <x v="1"/>
    <x v="1"/>
  </r>
  <r>
    <x v="14"/>
    <s v="CAFAM"/>
    <x v="78"/>
    <x v="86"/>
    <x v="86"/>
    <n v="0"/>
    <n v="0"/>
    <n v="0"/>
    <x v="0"/>
    <x v="0"/>
    <x v="9"/>
  </r>
  <r>
    <x v="14"/>
    <s v="CAFAM"/>
    <x v="8"/>
    <x v="87"/>
    <x v="87"/>
    <n v="0"/>
    <n v="0"/>
    <n v="0"/>
    <x v="1"/>
    <x v="1"/>
    <x v="1"/>
  </r>
  <r>
    <x v="14"/>
    <s v="CAFAM"/>
    <x v="8"/>
    <x v="88"/>
    <x v="88"/>
    <n v="404469079"/>
    <n v="309915163"/>
    <n v="469102989"/>
    <x v="1"/>
    <x v="1"/>
    <x v="1"/>
  </r>
  <r>
    <x v="14"/>
    <s v="CAFAM"/>
    <x v="8"/>
    <x v="88"/>
    <x v="89"/>
    <m/>
    <m/>
    <m/>
    <x v="1"/>
    <x v="1"/>
    <x v="1"/>
  </r>
  <r>
    <x v="14"/>
    <s v="CAFAM"/>
    <x v="79"/>
    <x v="0"/>
    <x v="90"/>
    <n v="174935500"/>
    <n v="223380858"/>
    <n v="99910619"/>
    <x v="0"/>
    <x v="2"/>
    <x v="10"/>
  </r>
  <r>
    <x v="14"/>
    <s v="CAFAM"/>
    <x v="80"/>
    <x v="1"/>
    <x v="91"/>
    <n v="0"/>
    <n v="0"/>
    <n v="0"/>
    <x v="0"/>
    <x v="2"/>
    <x v="10"/>
  </r>
  <r>
    <x v="14"/>
    <s v="CAFAM"/>
    <x v="81"/>
    <x v="2"/>
    <x v="92"/>
    <n v="0"/>
    <n v="0"/>
    <n v="0"/>
    <x v="0"/>
    <x v="2"/>
    <x v="10"/>
  </r>
  <r>
    <x v="14"/>
    <s v="CAFAM"/>
    <x v="82"/>
    <x v="3"/>
    <x v="93"/>
    <n v="0"/>
    <n v="0"/>
    <n v="0"/>
    <x v="0"/>
    <x v="2"/>
    <x v="10"/>
  </r>
  <r>
    <x v="14"/>
    <s v="CAFAM"/>
    <x v="83"/>
    <x v="4"/>
    <x v="94"/>
    <n v="0"/>
    <n v="0"/>
    <n v="0"/>
    <x v="0"/>
    <x v="2"/>
    <x v="10"/>
  </r>
  <r>
    <x v="14"/>
    <s v="CAFAM"/>
    <x v="8"/>
    <x v="8"/>
    <x v="95"/>
    <n v="174935500"/>
    <n v="223380858"/>
    <n v="99910619"/>
    <x v="1"/>
    <x v="1"/>
    <x v="1"/>
  </r>
  <r>
    <x v="14"/>
    <s v="CAFAM"/>
    <x v="84"/>
    <x v="21"/>
    <x v="21"/>
    <n v="0"/>
    <n v="0"/>
    <n v="0"/>
    <x v="0"/>
    <x v="2"/>
    <x v="11"/>
  </r>
  <r>
    <x v="14"/>
    <s v="CAFAM"/>
    <x v="85"/>
    <x v="28"/>
    <x v="96"/>
    <n v="12919"/>
    <n v="568660"/>
    <n v="0"/>
    <x v="0"/>
    <x v="2"/>
    <x v="11"/>
  </r>
  <r>
    <x v="14"/>
    <s v="CAFAM"/>
    <x v="8"/>
    <x v="29"/>
    <x v="29"/>
    <n v="12919"/>
    <n v="568660"/>
    <n v="0"/>
    <x v="1"/>
    <x v="1"/>
    <x v="1"/>
  </r>
  <r>
    <x v="14"/>
    <s v="CAFAM"/>
    <x v="86"/>
    <x v="49"/>
    <x v="49"/>
    <n v="0"/>
    <n v="0"/>
    <n v="0"/>
    <x v="0"/>
    <x v="2"/>
    <x v="12"/>
  </r>
  <r>
    <x v="14"/>
    <s v="CAFAM"/>
    <x v="87"/>
    <x v="50"/>
    <x v="50"/>
    <n v="0"/>
    <n v="0"/>
    <n v="0"/>
    <x v="0"/>
    <x v="2"/>
    <x v="12"/>
  </r>
  <r>
    <x v="14"/>
    <s v="CAFAM"/>
    <x v="8"/>
    <x v="53"/>
    <x v="53"/>
    <n v="0"/>
    <n v="0"/>
    <n v="0"/>
    <x v="1"/>
    <x v="1"/>
    <x v="1"/>
  </r>
  <r>
    <x v="14"/>
    <s v="CAFAM"/>
    <x v="88"/>
    <x v="54"/>
    <x v="54"/>
    <n v="703589"/>
    <n v="1407181"/>
    <n v="0"/>
    <x v="0"/>
    <x v="2"/>
    <x v="13"/>
  </r>
  <r>
    <x v="14"/>
    <s v="CAFAM"/>
    <x v="89"/>
    <x v="55"/>
    <x v="55"/>
    <n v="131594"/>
    <n v="135639"/>
    <n v="80308"/>
    <x v="0"/>
    <x v="2"/>
    <x v="13"/>
  </r>
  <r>
    <x v="14"/>
    <s v="CAFAM"/>
    <x v="90"/>
    <x v="57"/>
    <x v="97"/>
    <n v="1035960"/>
    <n v="990922"/>
    <n v="1064905"/>
    <x v="0"/>
    <x v="2"/>
    <x v="13"/>
  </r>
  <r>
    <x v="14"/>
    <s v="CAFAM"/>
    <x v="91"/>
    <x v="60"/>
    <x v="60"/>
    <n v="0"/>
    <n v="0"/>
    <n v="0"/>
    <x v="0"/>
    <x v="2"/>
    <x v="13"/>
  </r>
  <r>
    <x v="14"/>
    <s v="CAFAM"/>
    <x v="8"/>
    <x v="62"/>
    <x v="62"/>
    <n v="1871143"/>
    <n v="2533742"/>
    <n v="1145213"/>
    <x v="1"/>
    <x v="1"/>
    <x v="1"/>
  </r>
  <r>
    <x v="14"/>
    <s v="CAFAM"/>
    <x v="92"/>
    <x v="71"/>
    <x v="71"/>
    <n v="8665040"/>
    <n v="3015918"/>
    <n v="7367705"/>
    <x v="0"/>
    <x v="2"/>
    <x v="14"/>
  </r>
  <r>
    <x v="14"/>
    <s v="CAFAM"/>
    <x v="93"/>
    <x v="72"/>
    <x v="72"/>
    <n v="0"/>
    <n v="0"/>
    <n v="0"/>
    <x v="0"/>
    <x v="2"/>
    <x v="14"/>
  </r>
  <r>
    <x v="14"/>
    <s v="CAFAM"/>
    <x v="94"/>
    <x v="73"/>
    <x v="73"/>
    <n v="218776038"/>
    <n v="192013493"/>
    <n v="232379103"/>
    <x v="0"/>
    <x v="2"/>
    <x v="14"/>
  </r>
  <r>
    <x v="14"/>
    <s v="CAFAM"/>
    <x v="95"/>
    <x v="74"/>
    <x v="74"/>
    <n v="32068456"/>
    <n v="21034353"/>
    <n v="35537859"/>
    <x v="0"/>
    <x v="2"/>
    <x v="14"/>
  </r>
  <r>
    <x v="14"/>
    <s v="CAFAM"/>
    <x v="96"/>
    <x v="75"/>
    <x v="75"/>
    <n v="0"/>
    <n v="0"/>
    <n v="0"/>
    <x v="0"/>
    <x v="2"/>
    <x v="14"/>
  </r>
  <r>
    <x v="14"/>
    <s v="CAFAM"/>
    <x v="97"/>
    <x v="76"/>
    <x v="76"/>
    <n v="8727456"/>
    <n v="9795651"/>
    <n v="8304502"/>
    <x v="0"/>
    <x v="2"/>
    <x v="14"/>
  </r>
  <r>
    <x v="14"/>
    <s v="CAFAM"/>
    <x v="98"/>
    <x v="77"/>
    <x v="77"/>
    <n v="58533890"/>
    <n v="46431922"/>
    <n v="69163537"/>
    <x v="0"/>
    <x v="2"/>
    <x v="14"/>
  </r>
  <r>
    <x v="14"/>
    <s v="CAFAM"/>
    <x v="99"/>
    <x v="78"/>
    <x v="78"/>
    <n v="0"/>
    <n v="0"/>
    <n v="0"/>
    <x v="0"/>
    <x v="2"/>
    <x v="14"/>
  </r>
  <r>
    <x v="14"/>
    <s v="CAFAM"/>
    <x v="100"/>
    <x v="89"/>
    <x v="98"/>
    <n v="0"/>
    <n v="0"/>
    <n v="0"/>
    <x v="0"/>
    <x v="2"/>
    <x v="14"/>
  </r>
  <r>
    <x v="14"/>
    <s v="CAFAM"/>
    <x v="101"/>
    <x v="79"/>
    <x v="79"/>
    <n v="0"/>
    <n v="0"/>
    <n v="0"/>
    <x v="0"/>
    <x v="2"/>
    <x v="14"/>
  </r>
  <r>
    <x v="14"/>
    <s v="CAFAM"/>
    <x v="102"/>
    <x v="80"/>
    <x v="80"/>
    <n v="0"/>
    <n v="0"/>
    <n v="0"/>
    <x v="0"/>
    <x v="2"/>
    <x v="14"/>
  </r>
  <r>
    <x v="14"/>
    <s v="CAFAM"/>
    <x v="103"/>
    <x v="81"/>
    <x v="81"/>
    <n v="0"/>
    <n v="0"/>
    <n v="0"/>
    <x v="0"/>
    <x v="2"/>
    <x v="14"/>
  </r>
  <r>
    <x v="14"/>
    <s v="CAFAM"/>
    <x v="104"/>
    <x v="82"/>
    <x v="82"/>
    <n v="0"/>
    <n v="0"/>
    <n v="0"/>
    <x v="0"/>
    <x v="2"/>
    <x v="14"/>
  </r>
  <r>
    <x v="14"/>
    <s v="CAFAM"/>
    <x v="105"/>
    <x v="83"/>
    <x v="83"/>
    <n v="0"/>
    <n v="0"/>
    <n v="0"/>
    <x v="0"/>
    <x v="2"/>
    <x v="14"/>
  </r>
  <r>
    <x v="14"/>
    <s v="CAFAM"/>
    <x v="8"/>
    <x v="85"/>
    <x v="99"/>
    <n v="326770880"/>
    <n v="272291337"/>
    <n v="352752706"/>
    <x v="1"/>
    <x v="1"/>
    <x v="1"/>
  </r>
  <r>
    <x v="14"/>
    <s v="CAFAM"/>
    <x v="8"/>
    <x v="88"/>
    <x v="100"/>
    <m/>
    <m/>
    <m/>
    <x v="1"/>
    <x v="1"/>
    <x v="1"/>
  </r>
  <r>
    <x v="14"/>
    <s v="CAFAM"/>
    <x v="106"/>
    <x v="90"/>
    <x v="101"/>
    <n v="0"/>
    <n v="0"/>
    <n v="0"/>
    <x v="0"/>
    <x v="2"/>
    <x v="15"/>
  </r>
  <r>
    <x v="14"/>
    <s v="CAFAM"/>
    <x v="8"/>
    <x v="88"/>
    <x v="100"/>
    <m/>
    <m/>
    <m/>
    <x v="1"/>
    <x v="1"/>
    <x v="1"/>
  </r>
  <r>
    <x v="14"/>
    <s v="CAFAM"/>
    <x v="8"/>
    <x v="88"/>
    <x v="102"/>
    <n v="503590442"/>
    <n v="498774597"/>
    <n v="453808538"/>
    <x v="1"/>
    <x v="1"/>
    <x v="1"/>
  </r>
  <r>
    <x v="14"/>
    <s v="CAFAM"/>
    <x v="8"/>
    <x v="88"/>
    <x v="100"/>
    <m/>
    <m/>
    <m/>
    <x v="1"/>
    <x v="1"/>
    <x v="1"/>
  </r>
  <r>
    <x v="14"/>
    <s v="CAFAM"/>
    <x v="107"/>
    <x v="91"/>
    <x v="103"/>
    <n v="908059521"/>
    <n v="808689760"/>
    <n v="922911527"/>
    <x v="0"/>
    <x v="3"/>
    <x v="16"/>
  </r>
  <r>
    <x v="15"/>
    <s v="COLSUBSIDIO"/>
    <x v="0"/>
    <x v="0"/>
    <x v="0"/>
    <n v="35307604"/>
    <n v="34434547"/>
    <n v="19678640"/>
    <x v="0"/>
    <x v="0"/>
    <x v="0"/>
  </r>
  <r>
    <x v="15"/>
    <s v="COLSUBSIDIO"/>
    <x v="1"/>
    <x v="1"/>
    <x v="1"/>
    <n v="0"/>
    <n v="0"/>
    <n v="0"/>
    <x v="0"/>
    <x v="0"/>
    <x v="0"/>
  </r>
  <r>
    <x v="15"/>
    <s v="COLSUBSIDIO"/>
    <x v="2"/>
    <x v="2"/>
    <x v="2"/>
    <n v="0"/>
    <n v="0"/>
    <n v="0"/>
    <x v="0"/>
    <x v="0"/>
    <x v="0"/>
  </r>
  <r>
    <x v="15"/>
    <s v="COLSUBSIDIO"/>
    <x v="3"/>
    <x v="3"/>
    <x v="3"/>
    <n v="10779972"/>
    <n v="4361829"/>
    <n v="31929054"/>
    <x v="0"/>
    <x v="0"/>
    <x v="0"/>
  </r>
  <r>
    <x v="15"/>
    <s v="COLSUBSIDIO"/>
    <x v="4"/>
    <x v="4"/>
    <x v="4"/>
    <n v="0"/>
    <n v="0"/>
    <n v="0"/>
    <x v="0"/>
    <x v="0"/>
    <x v="0"/>
  </r>
  <r>
    <x v="15"/>
    <s v="COLSUBSIDIO"/>
    <x v="5"/>
    <x v="5"/>
    <x v="5"/>
    <n v="0"/>
    <n v="2708177"/>
    <n v="0"/>
    <x v="0"/>
    <x v="0"/>
    <x v="0"/>
  </r>
  <r>
    <x v="15"/>
    <s v="COLSUBSIDIO"/>
    <x v="6"/>
    <x v="6"/>
    <x v="6"/>
    <n v="0"/>
    <n v="0"/>
    <n v="0"/>
    <x v="0"/>
    <x v="0"/>
    <x v="0"/>
  </r>
  <r>
    <x v="15"/>
    <s v="COLSUBSIDIO"/>
    <x v="7"/>
    <x v="7"/>
    <x v="7"/>
    <n v="0"/>
    <n v="0"/>
    <n v="0"/>
    <x v="0"/>
    <x v="0"/>
    <x v="0"/>
  </r>
  <r>
    <x v="15"/>
    <s v="COLSUBSIDIO"/>
    <x v="8"/>
    <x v="8"/>
    <x v="8"/>
    <n v="46087576"/>
    <n v="41504553"/>
    <n v="51607694"/>
    <x v="1"/>
    <x v="1"/>
    <x v="1"/>
  </r>
  <r>
    <x v="15"/>
    <s v="COLSUBSIDIO"/>
    <x v="9"/>
    <x v="9"/>
    <x v="9"/>
    <n v="167297867"/>
    <n v="129396983"/>
    <n v="181244520"/>
    <x v="0"/>
    <x v="0"/>
    <x v="2"/>
  </r>
  <r>
    <x v="15"/>
    <s v="COLSUBSIDIO"/>
    <x v="10"/>
    <x v="10"/>
    <x v="10"/>
    <n v="185155"/>
    <n v="9800"/>
    <n v="598434"/>
    <x v="0"/>
    <x v="0"/>
    <x v="2"/>
  </r>
  <r>
    <x v="15"/>
    <s v="COLSUBSIDIO"/>
    <x v="8"/>
    <x v="11"/>
    <x v="11"/>
    <n v="167483022"/>
    <n v="129406783"/>
    <n v="181842954"/>
    <x v="1"/>
    <x v="1"/>
    <x v="1"/>
  </r>
  <r>
    <x v="15"/>
    <s v="COLSUBSIDIO"/>
    <x v="8"/>
    <x v="12"/>
    <x v="12"/>
    <n v="35451207"/>
    <n v="31227545"/>
    <n v="40810311"/>
    <x v="1"/>
    <x v="1"/>
    <x v="1"/>
  </r>
  <r>
    <x v="15"/>
    <s v="COLSUBSIDIO"/>
    <x v="11"/>
    <x v="13"/>
    <x v="13"/>
    <n v="2952933"/>
    <n v="2430695"/>
    <n v="3093353"/>
    <x v="0"/>
    <x v="0"/>
    <x v="3"/>
  </r>
  <r>
    <x v="15"/>
    <s v="COLSUBSIDIO"/>
    <x v="12"/>
    <x v="14"/>
    <x v="14"/>
    <n v="32498274"/>
    <n v="28796850"/>
    <n v="37716958"/>
    <x v="0"/>
    <x v="0"/>
    <x v="3"/>
  </r>
  <r>
    <x v="15"/>
    <s v="COLSUBSIDIO"/>
    <x v="13"/>
    <x v="15"/>
    <x v="15"/>
    <n v="0"/>
    <n v="0"/>
    <n v="0"/>
    <x v="0"/>
    <x v="0"/>
    <x v="3"/>
  </r>
  <r>
    <x v="15"/>
    <s v="COLSUBSIDIO"/>
    <x v="14"/>
    <x v="16"/>
    <x v="16"/>
    <n v="0"/>
    <n v="0"/>
    <n v="0"/>
    <x v="0"/>
    <x v="0"/>
    <x v="3"/>
  </r>
  <r>
    <x v="15"/>
    <s v="COLSUBSIDIO"/>
    <x v="15"/>
    <x v="17"/>
    <x v="17"/>
    <n v="11962737"/>
    <n v="9676517"/>
    <n v="5832467"/>
    <x v="0"/>
    <x v="0"/>
    <x v="3"/>
  </r>
  <r>
    <x v="15"/>
    <s v="COLSUBSIDIO"/>
    <x v="16"/>
    <x v="18"/>
    <x v="18"/>
    <n v="6237281"/>
    <n v="5476753"/>
    <n v="7124160"/>
    <x v="0"/>
    <x v="0"/>
    <x v="3"/>
  </r>
  <r>
    <x v="15"/>
    <s v="COLSUBSIDIO"/>
    <x v="17"/>
    <x v="19"/>
    <x v="19"/>
    <n v="0"/>
    <n v="0"/>
    <n v="0"/>
    <x v="0"/>
    <x v="0"/>
    <x v="3"/>
  </r>
  <r>
    <x v="15"/>
    <s v="COLSUBSIDIO"/>
    <x v="18"/>
    <x v="20"/>
    <x v="20"/>
    <n v="0"/>
    <n v="0"/>
    <n v="0"/>
    <x v="0"/>
    <x v="0"/>
    <x v="3"/>
  </r>
  <r>
    <x v="15"/>
    <s v="COLSUBSIDIO"/>
    <x v="19"/>
    <x v="21"/>
    <x v="21"/>
    <n v="87712049"/>
    <n v="62170514"/>
    <n v="97712733"/>
    <x v="0"/>
    <x v="0"/>
    <x v="3"/>
  </r>
  <r>
    <x v="15"/>
    <s v="COLSUBSIDIO"/>
    <x v="20"/>
    <x v="22"/>
    <x v="22"/>
    <n v="0"/>
    <n v="0"/>
    <n v="0"/>
    <x v="0"/>
    <x v="0"/>
    <x v="3"/>
  </r>
  <r>
    <x v="15"/>
    <s v="COLSUBSIDIO"/>
    <x v="21"/>
    <x v="23"/>
    <x v="23"/>
    <n v="0"/>
    <n v="0"/>
    <n v="0"/>
    <x v="0"/>
    <x v="0"/>
    <x v="3"/>
  </r>
  <r>
    <x v="15"/>
    <s v="COLSUBSIDIO"/>
    <x v="22"/>
    <x v="24"/>
    <x v="24"/>
    <n v="4029044"/>
    <n v="3361747"/>
    <n v="3151538"/>
    <x v="0"/>
    <x v="0"/>
    <x v="3"/>
  </r>
  <r>
    <x v="15"/>
    <s v="COLSUBSIDIO"/>
    <x v="23"/>
    <x v="25"/>
    <x v="25"/>
    <n v="1991013"/>
    <n v="1510587"/>
    <n v="558234"/>
    <x v="0"/>
    <x v="0"/>
    <x v="3"/>
  </r>
  <r>
    <x v="15"/>
    <s v="COLSUBSIDIO"/>
    <x v="24"/>
    <x v="26"/>
    <x v="26"/>
    <n v="645938"/>
    <n v="535900"/>
    <n v="564551"/>
    <x v="0"/>
    <x v="0"/>
    <x v="3"/>
  </r>
  <r>
    <x v="15"/>
    <s v="COLSUBSIDIO"/>
    <x v="25"/>
    <x v="27"/>
    <x v="27"/>
    <n v="7321850"/>
    <n v="6380001"/>
    <n v="7417497"/>
    <x v="0"/>
    <x v="0"/>
    <x v="3"/>
  </r>
  <r>
    <x v="15"/>
    <s v="COLSUBSIDIO"/>
    <x v="26"/>
    <x v="28"/>
    <x v="28"/>
    <n v="60638852"/>
    <n v="62047939"/>
    <n v="68837349"/>
    <x v="0"/>
    <x v="0"/>
    <x v="3"/>
  </r>
  <r>
    <x v="15"/>
    <s v="COLSUBSIDIO"/>
    <x v="8"/>
    <x v="29"/>
    <x v="29"/>
    <n v="215989971"/>
    <n v="182387503"/>
    <n v="232008840"/>
    <x v="1"/>
    <x v="1"/>
    <x v="1"/>
  </r>
  <r>
    <x v="15"/>
    <s v="COLSUBSIDIO"/>
    <x v="27"/>
    <x v="30"/>
    <x v="30"/>
    <n v="0"/>
    <n v="0"/>
    <n v="0"/>
    <x v="0"/>
    <x v="0"/>
    <x v="4"/>
  </r>
  <r>
    <x v="15"/>
    <s v="COLSUBSIDIO"/>
    <x v="28"/>
    <x v="31"/>
    <x v="31"/>
    <n v="1965122"/>
    <n v="3085015"/>
    <n v="1718504"/>
    <x v="0"/>
    <x v="0"/>
    <x v="4"/>
  </r>
  <r>
    <x v="15"/>
    <s v="COLSUBSIDIO"/>
    <x v="29"/>
    <x v="32"/>
    <x v="32"/>
    <n v="0"/>
    <n v="0"/>
    <n v="0"/>
    <x v="0"/>
    <x v="0"/>
    <x v="4"/>
  </r>
  <r>
    <x v="15"/>
    <s v="COLSUBSIDIO"/>
    <x v="30"/>
    <x v="33"/>
    <x v="33"/>
    <n v="4475236"/>
    <n v="3477381"/>
    <n v="3835298"/>
    <x v="0"/>
    <x v="0"/>
    <x v="4"/>
  </r>
  <r>
    <x v="15"/>
    <s v="COLSUBSIDIO"/>
    <x v="31"/>
    <x v="34"/>
    <x v="34"/>
    <n v="0"/>
    <n v="0"/>
    <n v="0"/>
    <x v="0"/>
    <x v="0"/>
    <x v="4"/>
  </r>
  <r>
    <x v="15"/>
    <s v="COLSUBSIDIO"/>
    <x v="32"/>
    <x v="35"/>
    <x v="35"/>
    <n v="0"/>
    <n v="0"/>
    <n v="0"/>
    <x v="0"/>
    <x v="0"/>
    <x v="4"/>
  </r>
  <r>
    <x v="15"/>
    <s v="COLSUBSIDIO"/>
    <x v="33"/>
    <x v="36"/>
    <x v="36"/>
    <n v="0"/>
    <n v="0"/>
    <n v="0"/>
    <x v="0"/>
    <x v="0"/>
    <x v="4"/>
  </r>
  <r>
    <x v="15"/>
    <s v="COLSUBSIDIO"/>
    <x v="34"/>
    <x v="37"/>
    <x v="37"/>
    <n v="34601"/>
    <n v="31558"/>
    <n v="25668"/>
    <x v="0"/>
    <x v="0"/>
    <x v="4"/>
  </r>
  <r>
    <x v="15"/>
    <s v="COLSUBSIDIO"/>
    <x v="35"/>
    <x v="38"/>
    <x v="38"/>
    <n v="0"/>
    <n v="0"/>
    <n v="0"/>
    <x v="0"/>
    <x v="0"/>
    <x v="4"/>
  </r>
  <r>
    <x v="15"/>
    <s v="COLSUBSIDIO"/>
    <x v="36"/>
    <x v="39"/>
    <x v="39"/>
    <n v="1523"/>
    <n v="2519"/>
    <n v="0"/>
    <x v="0"/>
    <x v="0"/>
    <x v="4"/>
  </r>
  <r>
    <x v="15"/>
    <s v="COLSUBSIDIO"/>
    <x v="37"/>
    <x v="40"/>
    <x v="40"/>
    <n v="0"/>
    <n v="0"/>
    <n v="0"/>
    <x v="0"/>
    <x v="0"/>
    <x v="4"/>
  </r>
  <r>
    <x v="15"/>
    <s v="COLSUBSIDIO"/>
    <x v="38"/>
    <x v="41"/>
    <x v="41"/>
    <n v="8591"/>
    <n v="8245"/>
    <n v="11250"/>
    <x v="0"/>
    <x v="0"/>
    <x v="4"/>
  </r>
  <r>
    <x v="15"/>
    <s v="COLSUBSIDIO"/>
    <x v="39"/>
    <x v="42"/>
    <x v="42"/>
    <n v="6708815"/>
    <n v="10063290"/>
    <n v="3354408"/>
    <x v="0"/>
    <x v="0"/>
    <x v="4"/>
  </r>
  <r>
    <x v="15"/>
    <s v="COLSUBSIDIO"/>
    <x v="8"/>
    <x v="43"/>
    <x v="43"/>
    <n v="13193888"/>
    <n v="16668008"/>
    <n v="8945128"/>
    <x v="1"/>
    <x v="1"/>
    <x v="1"/>
  </r>
  <r>
    <x v="15"/>
    <s v="COLSUBSIDIO"/>
    <x v="40"/>
    <x v="44"/>
    <x v="44"/>
    <n v="709967"/>
    <n v="838964"/>
    <n v="600837"/>
    <x v="0"/>
    <x v="0"/>
    <x v="5"/>
  </r>
  <r>
    <x v="15"/>
    <s v="COLSUBSIDIO"/>
    <x v="41"/>
    <x v="45"/>
    <x v="45"/>
    <n v="10220222"/>
    <n v="8714021"/>
    <n v="11061819"/>
    <x v="0"/>
    <x v="0"/>
    <x v="5"/>
  </r>
  <r>
    <x v="15"/>
    <s v="COLSUBSIDIO"/>
    <x v="42"/>
    <x v="46"/>
    <x v="46"/>
    <n v="1155762"/>
    <n v="985430"/>
    <n v="1256042"/>
    <x v="0"/>
    <x v="0"/>
    <x v="5"/>
  </r>
  <r>
    <x v="15"/>
    <s v="COLSUBSIDIO"/>
    <x v="43"/>
    <x v="47"/>
    <x v="47"/>
    <n v="0"/>
    <n v="0"/>
    <n v="0"/>
    <x v="0"/>
    <x v="0"/>
    <x v="5"/>
  </r>
  <r>
    <x v="15"/>
    <s v="COLSUBSIDIO"/>
    <x v="44"/>
    <x v="48"/>
    <x v="48"/>
    <n v="7856397"/>
    <n v="6749553"/>
    <n v="8601320"/>
    <x v="0"/>
    <x v="0"/>
    <x v="5"/>
  </r>
  <r>
    <x v="15"/>
    <s v="COLSUBSIDIO"/>
    <x v="45"/>
    <x v="49"/>
    <x v="49"/>
    <n v="1945000"/>
    <n v="0"/>
    <n v="1945000"/>
    <x v="0"/>
    <x v="0"/>
    <x v="5"/>
  </r>
  <r>
    <x v="15"/>
    <s v="COLSUBSIDIO"/>
    <x v="46"/>
    <x v="50"/>
    <x v="50"/>
    <n v="0"/>
    <n v="0"/>
    <n v="0"/>
    <x v="0"/>
    <x v="0"/>
    <x v="5"/>
  </r>
  <r>
    <x v="15"/>
    <s v="COLSUBSIDIO"/>
    <x v="47"/>
    <x v="51"/>
    <x v="51"/>
    <n v="0"/>
    <n v="0"/>
    <n v="0"/>
    <x v="0"/>
    <x v="0"/>
    <x v="5"/>
  </r>
  <r>
    <x v="15"/>
    <s v="COLSUBSIDIO"/>
    <x v="48"/>
    <x v="52"/>
    <x v="52"/>
    <n v="0"/>
    <n v="0"/>
    <n v="0"/>
    <x v="0"/>
    <x v="0"/>
    <x v="5"/>
  </r>
  <r>
    <x v="15"/>
    <s v="COLSUBSIDIO"/>
    <x v="8"/>
    <x v="53"/>
    <x v="53"/>
    <n v="21887348"/>
    <n v="17287968"/>
    <n v="23465018"/>
    <x v="1"/>
    <x v="1"/>
    <x v="1"/>
  </r>
  <r>
    <x v="15"/>
    <s v="COLSUBSIDIO"/>
    <x v="49"/>
    <x v="54"/>
    <x v="54"/>
    <n v="8761238"/>
    <n v="12823291"/>
    <n v="20934006"/>
    <x v="0"/>
    <x v="0"/>
    <x v="6"/>
  </r>
  <r>
    <x v="15"/>
    <s v="COLSUBSIDIO"/>
    <x v="50"/>
    <x v="55"/>
    <x v="55"/>
    <n v="0"/>
    <n v="0"/>
    <n v="0"/>
    <x v="0"/>
    <x v="0"/>
    <x v="6"/>
  </r>
  <r>
    <x v="15"/>
    <s v="COLSUBSIDIO"/>
    <x v="51"/>
    <x v="56"/>
    <x v="56"/>
    <n v="0"/>
    <n v="2135"/>
    <n v="1099819"/>
    <x v="0"/>
    <x v="0"/>
    <x v="6"/>
  </r>
  <r>
    <x v="15"/>
    <s v="COLSUBSIDIO"/>
    <x v="52"/>
    <x v="57"/>
    <x v="57"/>
    <n v="2815468"/>
    <n v="2804806"/>
    <n v="2911556"/>
    <x v="0"/>
    <x v="0"/>
    <x v="6"/>
  </r>
  <r>
    <x v="15"/>
    <s v="COLSUBSIDIO"/>
    <x v="53"/>
    <x v="58"/>
    <x v="58"/>
    <n v="0"/>
    <n v="0"/>
    <n v="0"/>
    <x v="0"/>
    <x v="0"/>
    <x v="6"/>
  </r>
  <r>
    <x v="15"/>
    <s v="COLSUBSIDIO"/>
    <x v="54"/>
    <x v="59"/>
    <x v="59"/>
    <n v="0"/>
    <n v="0"/>
    <n v="0"/>
    <x v="0"/>
    <x v="0"/>
    <x v="6"/>
  </r>
  <r>
    <x v="15"/>
    <s v="COLSUBSIDIO"/>
    <x v="55"/>
    <x v="60"/>
    <x v="60"/>
    <n v="14912053"/>
    <n v="19197324"/>
    <n v="22230347"/>
    <x v="0"/>
    <x v="0"/>
    <x v="6"/>
  </r>
  <r>
    <x v="15"/>
    <s v="COLSUBSIDIO"/>
    <x v="56"/>
    <x v="61"/>
    <x v="61"/>
    <n v="7804299"/>
    <n v="13001300"/>
    <n v="8799680"/>
    <x v="0"/>
    <x v="0"/>
    <x v="6"/>
  </r>
  <r>
    <x v="15"/>
    <s v="COLSUBSIDIO"/>
    <x v="8"/>
    <x v="62"/>
    <x v="62"/>
    <n v="34293058"/>
    <n v="47828856"/>
    <n v="55975408"/>
    <x v="1"/>
    <x v="1"/>
    <x v="1"/>
  </r>
  <r>
    <x v="15"/>
    <s v="COLSUBSIDIO"/>
    <x v="57"/>
    <x v="63"/>
    <x v="63"/>
    <n v="31716452"/>
    <n v="23373502"/>
    <n v="35057464"/>
    <x v="0"/>
    <x v="0"/>
    <x v="7"/>
  </r>
  <r>
    <x v="15"/>
    <s v="COLSUBSIDIO"/>
    <x v="8"/>
    <x v="64"/>
    <x v="64"/>
    <n v="31716452"/>
    <n v="23373502"/>
    <n v="35057464"/>
    <x v="1"/>
    <x v="1"/>
    <x v="1"/>
  </r>
  <r>
    <x v="15"/>
    <s v="COLSUBSIDIO"/>
    <x v="58"/>
    <x v="65"/>
    <x v="65"/>
    <n v="6883697"/>
    <n v="2130000"/>
    <n v="11220167"/>
    <x v="0"/>
    <x v="0"/>
    <x v="8"/>
  </r>
  <r>
    <x v="15"/>
    <s v="COLSUBSIDIO"/>
    <x v="59"/>
    <x v="66"/>
    <x v="66"/>
    <n v="2382712"/>
    <n v="12218817"/>
    <n v="1305520"/>
    <x v="0"/>
    <x v="0"/>
    <x v="8"/>
  </r>
  <r>
    <x v="15"/>
    <s v="COLSUBSIDIO"/>
    <x v="60"/>
    <x v="67"/>
    <x v="67"/>
    <n v="3736529"/>
    <n v="3385549"/>
    <n v="2956943"/>
    <x v="0"/>
    <x v="0"/>
    <x v="8"/>
  </r>
  <r>
    <x v="15"/>
    <s v="COLSUBSIDIO"/>
    <x v="61"/>
    <x v="68"/>
    <x v="68"/>
    <n v="0"/>
    <n v="0"/>
    <n v="0"/>
    <x v="0"/>
    <x v="0"/>
    <x v="8"/>
  </r>
  <r>
    <x v="15"/>
    <s v="COLSUBSIDIO"/>
    <x v="62"/>
    <x v="69"/>
    <x v="69"/>
    <n v="0"/>
    <n v="0"/>
    <n v="0"/>
    <x v="0"/>
    <x v="0"/>
    <x v="8"/>
  </r>
  <r>
    <x v="15"/>
    <s v="COLSUBSIDIO"/>
    <x v="63"/>
    <x v="70"/>
    <x v="70"/>
    <n v="0"/>
    <n v="0"/>
    <n v="0"/>
    <x v="0"/>
    <x v="0"/>
    <x v="8"/>
  </r>
  <r>
    <x v="15"/>
    <s v="COLSUBSIDIO"/>
    <x v="64"/>
    <x v="71"/>
    <x v="71"/>
    <n v="0"/>
    <n v="0"/>
    <n v="0"/>
    <x v="0"/>
    <x v="0"/>
    <x v="8"/>
  </r>
  <r>
    <x v="15"/>
    <s v="COLSUBSIDIO"/>
    <x v="65"/>
    <x v="72"/>
    <x v="72"/>
    <n v="0"/>
    <n v="0"/>
    <n v="0"/>
    <x v="0"/>
    <x v="0"/>
    <x v="8"/>
  </r>
  <r>
    <x v="15"/>
    <s v="COLSUBSIDIO"/>
    <x v="66"/>
    <x v="73"/>
    <x v="73"/>
    <n v="0"/>
    <n v="0"/>
    <n v="0"/>
    <x v="0"/>
    <x v="0"/>
    <x v="8"/>
  </r>
  <r>
    <x v="15"/>
    <s v="COLSUBSIDIO"/>
    <x v="67"/>
    <x v="74"/>
    <x v="74"/>
    <n v="0"/>
    <n v="0"/>
    <n v="0"/>
    <x v="0"/>
    <x v="0"/>
    <x v="8"/>
  </r>
  <r>
    <x v="15"/>
    <s v="COLSUBSIDIO"/>
    <x v="68"/>
    <x v="75"/>
    <x v="75"/>
    <n v="0"/>
    <n v="0"/>
    <n v="0"/>
    <x v="0"/>
    <x v="0"/>
    <x v="8"/>
  </r>
  <r>
    <x v="15"/>
    <s v="COLSUBSIDIO"/>
    <x v="69"/>
    <x v="76"/>
    <x v="76"/>
    <n v="0"/>
    <n v="0"/>
    <n v="0"/>
    <x v="0"/>
    <x v="0"/>
    <x v="8"/>
  </r>
  <r>
    <x v="15"/>
    <s v="COLSUBSIDIO"/>
    <x v="70"/>
    <x v="77"/>
    <x v="77"/>
    <n v="0"/>
    <n v="0"/>
    <n v="0"/>
    <x v="0"/>
    <x v="0"/>
    <x v="8"/>
  </r>
  <r>
    <x v="15"/>
    <s v="COLSUBSIDIO"/>
    <x v="71"/>
    <x v="78"/>
    <x v="78"/>
    <n v="0"/>
    <n v="0"/>
    <n v="0"/>
    <x v="0"/>
    <x v="0"/>
    <x v="8"/>
  </r>
  <r>
    <x v="15"/>
    <s v="COLSUBSIDIO"/>
    <x v="72"/>
    <x v="79"/>
    <x v="79"/>
    <n v="0"/>
    <n v="0"/>
    <n v="0"/>
    <x v="0"/>
    <x v="0"/>
    <x v="8"/>
  </r>
  <r>
    <x v="15"/>
    <s v="COLSUBSIDIO"/>
    <x v="73"/>
    <x v="80"/>
    <x v="80"/>
    <n v="0"/>
    <n v="0"/>
    <n v="0"/>
    <x v="0"/>
    <x v="0"/>
    <x v="8"/>
  </r>
  <r>
    <x v="15"/>
    <s v="COLSUBSIDIO"/>
    <x v="74"/>
    <x v="81"/>
    <x v="81"/>
    <n v="0"/>
    <n v="0"/>
    <n v="0"/>
    <x v="0"/>
    <x v="0"/>
    <x v="8"/>
  </r>
  <r>
    <x v="15"/>
    <s v="COLSUBSIDIO"/>
    <x v="75"/>
    <x v="82"/>
    <x v="82"/>
    <n v="0"/>
    <n v="0"/>
    <n v="0"/>
    <x v="0"/>
    <x v="0"/>
    <x v="8"/>
  </r>
  <r>
    <x v="15"/>
    <s v="COLSUBSIDIO"/>
    <x v="76"/>
    <x v="83"/>
    <x v="83"/>
    <n v="0"/>
    <n v="0"/>
    <n v="0"/>
    <x v="0"/>
    <x v="0"/>
    <x v="8"/>
  </r>
  <r>
    <x v="15"/>
    <s v="COLSUBSIDIO"/>
    <x v="77"/>
    <x v="84"/>
    <x v="84"/>
    <n v="0"/>
    <n v="0"/>
    <n v="0"/>
    <x v="0"/>
    <x v="0"/>
    <x v="8"/>
  </r>
  <r>
    <x v="15"/>
    <s v="COLSUBSIDIO"/>
    <x v="8"/>
    <x v="85"/>
    <x v="85"/>
    <n v="13002938"/>
    <n v="17734366"/>
    <n v="15482630"/>
    <x v="1"/>
    <x v="1"/>
    <x v="1"/>
  </r>
  <r>
    <x v="15"/>
    <s v="COLSUBSIDIO"/>
    <x v="78"/>
    <x v="86"/>
    <x v="86"/>
    <n v="0"/>
    <n v="0"/>
    <n v="0"/>
    <x v="0"/>
    <x v="0"/>
    <x v="9"/>
  </r>
  <r>
    <x v="15"/>
    <s v="COLSUBSIDIO"/>
    <x v="8"/>
    <x v="87"/>
    <x v="87"/>
    <n v="0"/>
    <n v="0"/>
    <n v="0"/>
    <x v="1"/>
    <x v="1"/>
    <x v="1"/>
  </r>
  <r>
    <x v="15"/>
    <s v="COLSUBSIDIO"/>
    <x v="8"/>
    <x v="88"/>
    <x v="88"/>
    <n v="543654253"/>
    <n v="476191539"/>
    <n v="604385136"/>
    <x v="1"/>
    <x v="1"/>
    <x v="1"/>
  </r>
  <r>
    <x v="15"/>
    <s v="COLSUBSIDIO"/>
    <x v="8"/>
    <x v="88"/>
    <x v="89"/>
    <m/>
    <m/>
    <m/>
    <x v="1"/>
    <x v="1"/>
    <x v="1"/>
  </r>
  <r>
    <x v="15"/>
    <s v="COLSUBSIDIO"/>
    <x v="79"/>
    <x v="0"/>
    <x v="90"/>
    <n v="0"/>
    <n v="0"/>
    <n v="0"/>
    <x v="0"/>
    <x v="2"/>
    <x v="10"/>
  </r>
  <r>
    <x v="15"/>
    <s v="COLSUBSIDIO"/>
    <x v="80"/>
    <x v="1"/>
    <x v="91"/>
    <n v="0"/>
    <n v="0"/>
    <n v="0"/>
    <x v="0"/>
    <x v="2"/>
    <x v="10"/>
  </r>
  <r>
    <x v="15"/>
    <s v="COLSUBSIDIO"/>
    <x v="81"/>
    <x v="2"/>
    <x v="92"/>
    <n v="0"/>
    <n v="0"/>
    <n v="0"/>
    <x v="0"/>
    <x v="2"/>
    <x v="10"/>
  </r>
  <r>
    <x v="15"/>
    <s v="COLSUBSIDIO"/>
    <x v="82"/>
    <x v="3"/>
    <x v="93"/>
    <n v="0"/>
    <n v="0"/>
    <n v="0"/>
    <x v="0"/>
    <x v="2"/>
    <x v="10"/>
  </r>
  <r>
    <x v="15"/>
    <s v="COLSUBSIDIO"/>
    <x v="83"/>
    <x v="4"/>
    <x v="94"/>
    <n v="0"/>
    <n v="0"/>
    <n v="0"/>
    <x v="0"/>
    <x v="2"/>
    <x v="10"/>
  </r>
  <r>
    <x v="15"/>
    <s v="COLSUBSIDIO"/>
    <x v="8"/>
    <x v="8"/>
    <x v="95"/>
    <n v="0"/>
    <n v="0"/>
    <n v="0"/>
    <x v="1"/>
    <x v="1"/>
    <x v="1"/>
  </r>
  <r>
    <x v="15"/>
    <s v="COLSUBSIDIO"/>
    <x v="84"/>
    <x v="21"/>
    <x v="21"/>
    <n v="0"/>
    <n v="0"/>
    <n v="0"/>
    <x v="0"/>
    <x v="2"/>
    <x v="11"/>
  </r>
  <r>
    <x v="15"/>
    <s v="COLSUBSIDIO"/>
    <x v="85"/>
    <x v="28"/>
    <x v="96"/>
    <n v="103868749"/>
    <n v="105791444"/>
    <n v="111595310"/>
    <x v="0"/>
    <x v="2"/>
    <x v="11"/>
  </r>
  <r>
    <x v="15"/>
    <s v="COLSUBSIDIO"/>
    <x v="8"/>
    <x v="29"/>
    <x v="29"/>
    <n v="103868749"/>
    <n v="105791444"/>
    <n v="111595310"/>
    <x v="1"/>
    <x v="1"/>
    <x v="1"/>
  </r>
  <r>
    <x v="15"/>
    <s v="COLSUBSIDIO"/>
    <x v="86"/>
    <x v="49"/>
    <x v="49"/>
    <n v="0"/>
    <n v="0"/>
    <n v="0"/>
    <x v="0"/>
    <x v="2"/>
    <x v="12"/>
  </r>
  <r>
    <x v="15"/>
    <s v="COLSUBSIDIO"/>
    <x v="87"/>
    <x v="50"/>
    <x v="50"/>
    <n v="0"/>
    <n v="0"/>
    <n v="0"/>
    <x v="0"/>
    <x v="2"/>
    <x v="12"/>
  </r>
  <r>
    <x v="15"/>
    <s v="COLSUBSIDIO"/>
    <x v="8"/>
    <x v="53"/>
    <x v="53"/>
    <n v="0"/>
    <n v="0"/>
    <n v="0"/>
    <x v="1"/>
    <x v="1"/>
    <x v="1"/>
  </r>
  <r>
    <x v="15"/>
    <s v="COLSUBSIDIO"/>
    <x v="88"/>
    <x v="54"/>
    <x v="54"/>
    <n v="0"/>
    <n v="0"/>
    <n v="0"/>
    <x v="0"/>
    <x v="2"/>
    <x v="13"/>
  </r>
  <r>
    <x v="15"/>
    <s v="COLSUBSIDIO"/>
    <x v="89"/>
    <x v="55"/>
    <x v="55"/>
    <n v="0"/>
    <n v="0"/>
    <n v="0"/>
    <x v="0"/>
    <x v="2"/>
    <x v="13"/>
  </r>
  <r>
    <x v="15"/>
    <s v="COLSUBSIDIO"/>
    <x v="90"/>
    <x v="57"/>
    <x v="97"/>
    <n v="0"/>
    <n v="0"/>
    <n v="0"/>
    <x v="0"/>
    <x v="2"/>
    <x v="13"/>
  </r>
  <r>
    <x v="15"/>
    <s v="COLSUBSIDIO"/>
    <x v="91"/>
    <x v="60"/>
    <x v="60"/>
    <n v="25160000"/>
    <n v="45000000"/>
    <n v="15113554"/>
    <x v="0"/>
    <x v="2"/>
    <x v="13"/>
  </r>
  <r>
    <x v="15"/>
    <s v="COLSUBSIDIO"/>
    <x v="8"/>
    <x v="62"/>
    <x v="62"/>
    <n v="25160000"/>
    <n v="45000000"/>
    <n v="15113554"/>
    <x v="1"/>
    <x v="1"/>
    <x v="1"/>
  </r>
  <r>
    <x v="15"/>
    <s v="COLSUBSIDIO"/>
    <x v="92"/>
    <x v="71"/>
    <x v="71"/>
    <n v="12424176"/>
    <n v="24642883"/>
    <n v="11615546"/>
    <x v="0"/>
    <x v="2"/>
    <x v="14"/>
  </r>
  <r>
    <x v="15"/>
    <s v="COLSUBSIDIO"/>
    <x v="93"/>
    <x v="72"/>
    <x v="72"/>
    <n v="0"/>
    <n v="0"/>
    <n v="0"/>
    <x v="0"/>
    <x v="2"/>
    <x v="14"/>
  </r>
  <r>
    <x v="15"/>
    <s v="COLSUBSIDIO"/>
    <x v="94"/>
    <x v="73"/>
    <x v="73"/>
    <n v="307092952"/>
    <n v="283649800"/>
    <n v="337425000"/>
    <x v="0"/>
    <x v="2"/>
    <x v="14"/>
  </r>
  <r>
    <x v="15"/>
    <s v="COLSUBSIDIO"/>
    <x v="95"/>
    <x v="74"/>
    <x v="74"/>
    <n v="4880228"/>
    <n v="25057232"/>
    <n v="36991386"/>
    <x v="0"/>
    <x v="2"/>
    <x v="14"/>
  </r>
  <r>
    <x v="15"/>
    <s v="COLSUBSIDIO"/>
    <x v="96"/>
    <x v="75"/>
    <x v="75"/>
    <n v="0"/>
    <n v="0"/>
    <n v="0"/>
    <x v="0"/>
    <x v="2"/>
    <x v="14"/>
  </r>
  <r>
    <x v="15"/>
    <s v="COLSUBSIDIO"/>
    <x v="97"/>
    <x v="76"/>
    <x v="76"/>
    <n v="7561005"/>
    <n v="6380962"/>
    <n v="13774791"/>
    <x v="0"/>
    <x v="2"/>
    <x v="14"/>
  </r>
  <r>
    <x v="15"/>
    <s v="COLSUBSIDIO"/>
    <x v="98"/>
    <x v="77"/>
    <x v="77"/>
    <n v="93724617"/>
    <n v="80463137"/>
    <n v="113222994"/>
    <x v="0"/>
    <x v="2"/>
    <x v="14"/>
  </r>
  <r>
    <x v="15"/>
    <s v="COLSUBSIDIO"/>
    <x v="99"/>
    <x v="78"/>
    <x v="78"/>
    <n v="5342642"/>
    <n v="2259350"/>
    <n v="4164213"/>
    <x v="0"/>
    <x v="2"/>
    <x v="14"/>
  </r>
  <r>
    <x v="15"/>
    <s v="COLSUBSIDIO"/>
    <x v="100"/>
    <x v="89"/>
    <x v="98"/>
    <n v="38983008"/>
    <n v="0"/>
    <n v="84450528"/>
    <x v="0"/>
    <x v="2"/>
    <x v="14"/>
  </r>
  <r>
    <x v="15"/>
    <s v="COLSUBSIDIO"/>
    <x v="101"/>
    <x v="79"/>
    <x v="79"/>
    <n v="0"/>
    <n v="0"/>
    <n v="4408620"/>
    <x v="0"/>
    <x v="2"/>
    <x v="14"/>
  </r>
  <r>
    <x v="15"/>
    <s v="COLSUBSIDIO"/>
    <x v="102"/>
    <x v="80"/>
    <x v="80"/>
    <n v="0"/>
    <n v="0"/>
    <n v="0"/>
    <x v="0"/>
    <x v="2"/>
    <x v="14"/>
  </r>
  <r>
    <x v="15"/>
    <s v="COLSUBSIDIO"/>
    <x v="103"/>
    <x v="81"/>
    <x v="81"/>
    <n v="0"/>
    <n v="0"/>
    <n v="0"/>
    <x v="0"/>
    <x v="2"/>
    <x v="14"/>
  </r>
  <r>
    <x v="15"/>
    <s v="COLSUBSIDIO"/>
    <x v="104"/>
    <x v="82"/>
    <x v="82"/>
    <n v="0"/>
    <n v="0"/>
    <n v="0"/>
    <x v="0"/>
    <x v="2"/>
    <x v="14"/>
  </r>
  <r>
    <x v="15"/>
    <s v="COLSUBSIDIO"/>
    <x v="105"/>
    <x v="83"/>
    <x v="83"/>
    <n v="0"/>
    <n v="0"/>
    <n v="0"/>
    <x v="0"/>
    <x v="2"/>
    <x v="14"/>
  </r>
  <r>
    <x v="15"/>
    <s v="COLSUBSIDIO"/>
    <x v="8"/>
    <x v="85"/>
    <x v="99"/>
    <n v="470008628"/>
    <n v="422453364"/>
    <n v="606053078"/>
    <x v="1"/>
    <x v="1"/>
    <x v="1"/>
  </r>
  <r>
    <x v="15"/>
    <s v="COLSUBSIDIO"/>
    <x v="8"/>
    <x v="88"/>
    <x v="100"/>
    <m/>
    <m/>
    <m/>
    <x v="1"/>
    <x v="1"/>
    <x v="1"/>
  </r>
  <r>
    <x v="15"/>
    <s v="COLSUBSIDIO"/>
    <x v="106"/>
    <x v="90"/>
    <x v="101"/>
    <n v="0"/>
    <n v="0"/>
    <n v="0"/>
    <x v="0"/>
    <x v="2"/>
    <x v="15"/>
  </r>
  <r>
    <x v="15"/>
    <s v="COLSUBSIDIO"/>
    <x v="8"/>
    <x v="88"/>
    <x v="100"/>
    <m/>
    <m/>
    <m/>
    <x v="1"/>
    <x v="1"/>
    <x v="1"/>
  </r>
  <r>
    <x v="15"/>
    <s v="COLSUBSIDIO"/>
    <x v="8"/>
    <x v="88"/>
    <x v="102"/>
    <n v="599037377"/>
    <n v="573244808"/>
    <n v="732761942"/>
    <x v="1"/>
    <x v="1"/>
    <x v="1"/>
  </r>
  <r>
    <x v="15"/>
    <s v="COLSUBSIDIO"/>
    <x v="8"/>
    <x v="88"/>
    <x v="100"/>
    <m/>
    <m/>
    <m/>
    <x v="1"/>
    <x v="1"/>
    <x v="1"/>
  </r>
  <r>
    <x v="15"/>
    <s v="COLSUBSIDIO"/>
    <x v="107"/>
    <x v="91"/>
    <x v="103"/>
    <n v="1142691630"/>
    <n v="1049436347"/>
    <n v="1337147078"/>
    <x v="0"/>
    <x v="3"/>
    <x v="16"/>
  </r>
  <r>
    <x v="16"/>
    <s v="COMPENSAR"/>
    <x v="0"/>
    <x v="0"/>
    <x v="0"/>
    <n v="0"/>
    <n v="0"/>
    <n v="0"/>
    <x v="0"/>
    <x v="0"/>
    <x v="0"/>
  </r>
  <r>
    <x v="16"/>
    <s v="COMPENSAR"/>
    <x v="1"/>
    <x v="1"/>
    <x v="1"/>
    <n v="0"/>
    <n v="0"/>
    <n v="0"/>
    <x v="0"/>
    <x v="0"/>
    <x v="0"/>
  </r>
  <r>
    <x v="16"/>
    <s v="COMPENSAR"/>
    <x v="2"/>
    <x v="2"/>
    <x v="2"/>
    <n v="0"/>
    <n v="0"/>
    <n v="0"/>
    <x v="0"/>
    <x v="0"/>
    <x v="0"/>
  </r>
  <r>
    <x v="16"/>
    <s v="COMPENSAR"/>
    <x v="3"/>
    <x v="3"/>
    <x v="3"/>
    <n v="0"/>
    <n v="0"/>
    <n v="0"/>
    <x v="0"/>
    <x v="0"/>
    <x v="0"/>
  </r>
  <r>
    <x v="16"/>
    <s v="COMPENSAR"/>
    <x v="4"/>
    <x v="4"/>
    <x v="4"/>
    <n v="0"/>
    <n v="0"/>
    <n v="0"/>
    <x v="0"/>
    <x v="0"/>
    <x v="0"/>
  </r>
  <r>
    <x v="16"/>
    <s v="COMPENSAR"/>
    <x v="5"/>
    <x v="5"/>
    <x v="5"/>
    <n v="0"/>
    <n v="0"/>
    <n v="0"/>
    <x v="0"/>
    <x v="0"/>
    <x v="0"/>
  </r>
  <r>
    <x v="16"/>
    <s v="COMPENSAR"/>
    <x v="6"/>
    <x v="6"/>
    <x v="6"/>
    <n v="0"/>
    <n v="0"/>
    <n v="0"/>
    <x v="0"/>
    <x v="0"/>
    <x v="0"/>
  </r>
  <r>
    <x v="16"/>
    <s v="COMPENSAR"/>
    <x v="7"/>
    <x v="7"/>
    <x v="7"/>
    <n v="0"/>
    <n v="0"/>
    <n v="0"/>
    <x v="0"/>
    <x v="0"/>
    <x v="0"/>
  </r>
  <r>
    <x v="16"/>
    <s v="COMPENSAR"/>
    <x v="8"/>
    <x v="8"/>
    <x v="8"/>
    <n v="0"/>
    <n v="0"/>
    <n v="0"/>
    <x v="1"/>
    <x v="1"/>
    <x v="1"/>
  </r>
  <r>
    <x v="16"/>
    <s v="COMPENSAR"/>
    <x v="9"/>
    <x v="9"/>
    <x v="9"/>
    <n v="22140188"/>
    <n v="7662823"/>
    <n v="32543293"/>
    <x v="0"/>
    <x v="0"/>
    <x v="2"/>
  </r>
  <r>
    <x v="16"/>
    <s v="COMPENSAR"/>
    <x v="10"/>
    <x v="10"/>
    <x v="10"/>
    <n v="0"/>
    <n v="0"/>
    <n v="0"/>
    <x v="0"/>
    <x v="0"/>
    <x v="2"/>
  </r>
  <r>
    <x v="16"/>
    <s v="COMPENSAR"/>
    <x v="8"/>
    <x v="11"/>
    <x v="11"/>
    <n v="22140188"/>
    <n v="7662823"/>
    <n v="32543293"/>
    <x v="1"/>
    <x v="1"/>
    <x v="1"/>
  </r>
  <r>
    <x v="16"/>
    <s v="COMPENSAR"/>
    <x v="8"/>
    <x v="12"/>
    <x v="12"/>
    <n v="1577329"/>
    <n v="13208100"/>
    <n v="76067"/>
    <x v="1"/>
    <x v="1"/>
    <x v="1"/>
  </r>
  <r>
    <x v="16"/>
    <s v="COMPENSAR"/>
    <x v="11"/>
    <x v="13"/>
    <x v="13"/>
    <n v="73681"/>
    <n v="138309"/>
    <n v="76067"/>
    <x v="0"/>
    <x v="0"/>
    <x v="3"/>
  </r>
  <r>
    <x v="16"/>
    <s v="COMPENSAR"/>
    <x v="12"/>
    <x v="14"/>
    <x v="14"/>
    <n v="0"/>
    <n v="0"/>
    <n v="0"/>
    <x v="0"/>
    <x v="0"/>
    <x v="3"/>
  </r>
  <r>
    <x v="16"/>
    <s v="COMPENSAR"/>
    <x v="13"/>
    <x v="15"/>
    <x v="15"/>
    <n v="1503648"/>
    <n v="13069791"/>
    <n v="0"/>
    <x v="0"/>
    <x v="0"/>
    <x v="3"/>
  </r>
  <r>
    <x v="16"/>
    <s v="COMPENSAR"/>
    <x v="14"/>
    <x v="16"/>
    <x v="16"/>
    <n v="0"/>
    <n v="0"/>
    <n v="0"/>
    <x v="0"/>
    <x v="0"/>
    <x v="3"/>
  </r>
  <r>
    <x v="16"/>
    <s v="COMPENSAR"/>
    <x v="15"/>
    <x v="17"/>
    <x v="17"/>
    <n v="35476233"/>
    <n v="27839657"/>
    <n v="36895921"/>
    <x v="0"/>
    <x v="0"/>
    <x v="3"/>
  </r>
  <r>
    <x v="16"/>
    <s v="COMPENSAR"/>
    <x v="16"/>
    <x v="18"/>
    <x v="18"/>
    <n v="4911531"/>
    <n v="4605231"/>
    <n v="5841206"/>
    <x v="0"/>
    <x v="0"/>
    <x v="3"/>
  </r>
  <r>
    <x v="16"/>
    <s v="COMPENSAR"/>
    <x v="17"/>
    <x v="19"/>
    <x v="19"/>
    <n v="0"/>
    <n v="0"/>
    <n v="0"/>
    <x v="0"/>
    <x v="0"/>
    <x v="3"/>
  </r>
  <r>
    <x v="16"/>
    <s v="COMPENSAR"/>
    <x v="18"/>
    <x v="20"/>
    <x v="20"/>
    <n v="0"/>
    <n v="0"/>
    <n v="0"/>
    <x v="0"/>
    <x v="0"/>
    <x v="3"/>
  </r>
  <r>
    <x v="16"/>
    <s v="COMPENSAR"/>
    <x v="19"/>
    <x v="21"/>
    <x v="21"/>
    <n v="42665014"/>
    <n v="46452621"/>
    <n v="59524583"/>
    <x v="0"/>
    <x v="0"/>
    <x v="3"/>
  </r>
  <r>
    <x v="16"/>
    <s v="COMPENSAR"/>
    <x v="20"/>
    <x v="22"/>
    <x v="22"/>
    <n v="0"/>
    <n v="0"/>
    <n v="0"/>
    <x v="0"/>
    <x v="0"/>
    <x v="3"/>
  </r>
  <r>
    <x v="16"/>
    <s v="COMPENSAR"/>
    <x v="21"/>
    <x v="23"/>
    <x v="23"/>
    <n v="0"/>
    <n v="0"/>
    <n v="0"/>
    <x v="0"/>
    <x v="0"/>
    <x v="3"/>
  </r>
  <r>
    <x v="16"/>
    <s v="COMPENSAR"/>
    <x v="22"/>
    <x v="24"/>
    <x v="24"/>
    <n v="2387213"/>
    <n v="1978515"/>
    <n v="2772174"/>
    <x v="0"/>
    <x v="0"/>
    <x v="3"/>
  </r>
  <r>
    <x v="16"/>
    <s v="COMPENSAR"/>
    <x v="23"/>
    <x v="25"/>
    <x v="25"/>
    <n v="1425270"/>
    <n v="1059624"/>
    <n v="424069"/>
    <x v="0"/>
    <x v="0"/>
    <x v="3"/>
  </r>
  <r>
    <x v="16"/>
    <s v="COMPENSAR"/>
    <x v="24"/>
    <x v="26"/>
    <x v="26"/>
    <n v="603135"/>
    <n v="457589"/>
    <n v="559664"/>
    <x v="0"/>
    <x v="0"/>
    <x v="3"/>
  </r>
  <r>
    <x v="16"/>
    <s v="COMPENSAR"/>
    <x v="25"/>
    <x v="27"/>
    <x v="27"/>
    <n v="4002596"/>
    <n v="3678610"/>
    <n v="4322770"/>
    <x v="0"/>
    <x v="0"/>
    <x v="3"/>
  </r>
  <r>
    <x v="16"/>
    <s v="COMPENSAR"/>
    <x v="26"/>
    <x v="28"/>
    <x v="28"/>
    <n v="7664469"/>
    <n v="8024150"/>
    <n v="14549778"/>
    <x v="0"/>
    <x v="0"/>
    <x v="3"/>
  </r>
  <r>
    <x v="16"/>
    <s v="COMPENSAR"/>
    <x v="8"/>
    <x v="29"/>
    <x v="29"/>
    <n v="100712790"/>
    <n v="107304097"/>
    <n v="124966232"/>
    <x v="1"/>
    <x v="1"/>
    <x v="1"/>
  </r>
  <r>
    <x v="16"/>
    <s v="COMPENSAR"/>
    <x v="27"/>
    <x v="30"/>
    <x v="30"/>
    <n v="0"/>
    <n v="0"/>
    <n v="0"/>
    <x v="0"/>
    <x v="0"/>
    <x v="4"/>
  </r>
  <r>
    <x v="16"/>
    <s v="COMPENSAR"/>
    <x v="28"/>
    <x v="31"/>
    <x v="31"/>
    <n v="3499361"/>
    <n v="2724373"/>
    <n v="4879028"/>
    <x v="0"/>
    <x v="0"/>
    <x v="4"/>
  </r>
  <r>
    <x v="16"/>
    <s v="COMPENSAR"/>
    <x v="29"/>
    <x v="32"/>
    <x v="32"/>
    <n v="0"/>
    <n v="0"/>
    <n v="0"/>
    <x v="0"/>
    <x v="0"/>
    <x v="4"/>
  </r>
  <r>
    <x v="16"/>
    <s v="COMPENSAR"/>
    <x v="30"/>
    <x v="33"/>
    <x v="33"/>
    <n v="948088"/>
    <n v="438715"/>
    <n v="928440"/>
    <x v="0"/>
    <x v="0"/>
    <x v="4"/>
  </r>
  <r>
    <x v="16"/>
    <s v="COMPENSAR"/>
    <x v="31"/>
    <x v="34"/>
    <x v="34"/>
    <n v="0"/>
    <n v="0"/>
    <n v="0"/>
    <x v="0"/>
    <x v="0"/>
    <x v="4"/>
  </r>
  <r>
    <x v="16"/>
    <s v="COMPENSAR"/>
    <x v="32"/>
    <x v="35"/>
    <x v="35"/>
    <n v="0"/>
    <n v="0"/>
    <n v="0"/>
    <x v="0"/>
    <x v="0"/>
    <x v="4"/>
  </r>
  <r>
    <x v="16"/>
    <s v="COMPENSAR"/>
    <x v="33"/>
    <x v="36"/>
    <x v="36"/>
    <n v="0"/>
    <n v="0"/>
    <n v="0"/>
    <x v="0"/>
    <x v="0"/>
    <x v="4"/>
  </r>
  <r>
    <x v="16"/>
    <s v="COMPENSAR"/>
    <x v="34"/>
    <x v="37"/>
    <x v="37"/>
    <n v="0"/>
    <n v="0"/>
    <n v="0"/>
    <x v="0"/>
    <x v="0"/>
    <x v="4"/>
  </r>
  <r>
    <x v="16"/>
    <s v="COMPENSAR"/>
    <x v="35"/>
    <x v="38"/>
    <x v="38"/>
    <n v="0"/>
    <n v="0"/>
    <n v="0"/>
    <x v="0"/>
    <x v="0"/>
    <x v="4"/>
  </r>
  <r>
    <x v="16"/>
    <s v="COMPENSAR"/>
    <x v="36"/>
    <x v="39"/>
    <x v="39"/>
    <n v="0"/>
    <n v="0"/>
    <n v="0"/>
    <x v="0"/>
    <x v="0"/>
    <x v="4"/>
  </r>
  <r>
    <x v="16"/>
    <s v="COMPENSAR"/>
    <x v="37"/>
    <x v="40"/>
    <x v="40"/>
    <n v="0"/>
    <n v="0"/>
    <n v="0"/>
    <x v="0"/>
    <x v="0"/>
    <x v="4"/>
  </r>
  <r>
    <x v="16"/>
    <s v="COMPENSAR"/>
    <x v="38"/>
    <x v="41"/>
    <x v="41"/>
    <n v="0"/>
    <n v="0"/>
    <n v="0"/>
    <x v="0"/>
    <x v="0"/>
    <x v="4"/>
  </r>
  <r>
    <x v="16"/>
    <s v="COMPENSAR"/>
    <x v="39"/>
    <x v="42"/>
    <x v="42"/>
    <n v="0"/>
    <n v="0"/>
    <n v="248201"/>
    <x v="0"/>
    <x v="0"/>
    <x v="4"/>
  </r>
  <r>
    <x v="16"/>
    <s v="COMPENSAR"/>
    <x v="8"/>
    <x v="43"/>
    <x v="43"/>
    <n v="4447449"/>
    <n v="3163088"/>
    <n v="6055669"/>
    <x v="1"/>
    <x v="1"/>
    <x v="1"/>
  </r>
  <r>
    <x v="16"/>
    <s v="COMPENSAR"/>
    <x v="40"/>
    <x v="44"/>
    <x v="44"/>
    <n v="30925"/>
    <n v="4686"/>
    <n v="9209"/>
    <x v="0"/>
    <x v="0"/>
    <x v="5"/>
  </r>
  <r>
    <x v="16"/>
    <s v="COMPENSAR"/>
    <x v="41"/>
    <x v="45"/>
    <x v="45"/>
    <n v="6671019"/>
    <n v="5806541"/>
    <n v="6896172"/>
    <x v="0"/>
    <x v="0"/>
    <x v="5"/>
  </r>
  <r>
    <x v="16"/>
    <s v="COMPENSAR"/>
    <x v="42"/>
    <x v="46"/>
    <x v="46"/>
    <n v="738263"/>
    <n v="636059"/>
    <n v="809863"/>
    <x v="0"/>
    <x v="0"/>
    <x v="5"/>
  </r>
  <r>
    <x v="16"/>
    <s v="COMPENSAR"/>
    <x v="43"/>
    <x v="47"/>
    <x v="47"/>
    <n v="0"/>
    <n v="0"/>
    <n v="0"/>
    <x v="0"/>
    <x v="0"/>
    <x v="5"/>
  </r>
  <r>
    <x v="16"/>
    <s v="COMPENSAR"/>
    <x v="44"/>
    <x v="48"/>
    <x v="48"/>
    <n v="3904755"/>
    <n v="4113012"/>
    <n v="4675309"/>
    <x v="0"/>
    <x v="0"/>
    <x v="5"/>
  </r>
  <r>
    <x v="16"/>
    <s v="COMPENSAR"/>
    <x v="45"/>
    <x v="49"/>
    <x v="49"/>
    <n v="3327964"/>
    <n v="3274354"/>
    <n v="3034562"/>
    <x v="0"/>
    <x v="0"/>
    <x v="5"/>
  </r>
  <r>
    <x v="16"/>
    <s v="COMPENSAR"/>
    <x v="46"/>
    <x v="50"/>
    <x v="50"/>
    <n v="0"/>
    <n v="0"/>
    <n v="0"/>
    <x v="0"/>
    <x v="0"/>
    <x v="5"/>
  </r>
  <r>
    <x v="16"/>
    <s v="COMPENSAR"/>
    <x v="47"/>
    <x v="51"/>
    <x v="51"/>
    <n v="0"/>
    <n v="0"/>
    <n v="0"/>
    <x v="0"/>
    <x v="0"/>
    <x v="5"/>
  </r>
  <r>
    <x v="16"/>
    <s v="COMPENSAR"/>
    <x v="48"/>
    <x v="52"/>
    <x v="52"/>
    <n v="0"/>
    <n v="0"/>
    <n v="0"/>
    <x v="0"/>
    <x v="0"/>
    <x v="5"/>
  </r>
  <r>
    <x v="16"/>
    <s v="COMPENSAR"/>
    <x v="8"/>
    <x v="53"/>
    <x v="53"/>
    <n v="14672926"/>
    <n v="13834652"/>
    <n v="15425115"/>
    <x v="1"/>
    <x v="1"/>
    <x v="1"/>
  </r>
  <r>
    <x v="16"/>
    <s v="COMPENSAR"/>
    <x v="49"/>
    <x v="54"/>
    <x v="54"/>
    <n v="21051474"/>
    <n v="21113604"/>
    <n v="25001348"/>
    <x v="0"/>
    <x v="0"/>
    <x v="6"/>
  </r>
  <r>
    <x v="16"/>
    <s v="COMPENSAR"/>
    <x v="50"/>
    <x v="55"/>
    <x v="55"/>
    <n v="5269457"/>
    <n v="4895703"/>
    <n v="3026817"/>
    <x v="0"/>
    <x v="0"/>
    <x v="6"/>
  </r>
  <r>
    <x v="16"/>
    <s v="COMPENSAR"/>
    <x v="51"/>
    <x v="56"/>
    <x v="56"/>
    <n v="1792023"/>
    <n v="985644"/>
    <n v="482311"/>
    <x v="0"/>
    <x v="0"/>
    <x v="6"/>
  </r>
  <r>
    <x v="16"/>
    <s v="COMPENSAR"/>
    <x v="52"/>
    <x v="57"/>
    <x v="57"/>
    <n v="0"/>
    <n v="0"/>
    <n v="0"/>
    <x v="0"/>
    <x v="0"/>
    <x v="6"/>
  </r>
  <r>
    <x v="16"/>
    <s v="COMPENSAR"/>
    <x v="53"/>
    <x v="58"/>
    <x v="58"/>
    <n v="0"/>
    <n v="0"/>
    <n v="0"/>
    <x v="0"/>
    <x v="0"/>
    <x v="6"/>
  </r>
  <r>
    <x v="16"/>
    <s v="COMPENSAR"/>
    <x v="54"/>
    <x v="59"/>
    <x v="59"/>
    <n v="1543"/>
    <n v="55422"/>
    <n v="0"/>
    <x v="0"/>
    <x v="0"/>
    <x v="6"/>
  </r>
  <r>
    <x v="16"/>
    <s v="COMPENSAR"/>
    <x v="55"/>
    <x v="60"/>
    <x v="60"/>
    <n v="0"/>
    <n v="0"/>
    <n v="0"/>
    <x v="0"/>
    <x v="0"/>
    <x v="6"/>
  </r>
  <r>
    <x v="16"/>
    <s v="COMPENSAR"/>
    <x v="56"/>
    <x v="61"/>
    <x v="61"/>
    <n v="54249768"/>
    <n v="42882053"/>
    <n v="53432501"/>
    <x v="0"/>
    <x v="0"/>
    <x v="6"/>
  </r>
  <r>
    <x v="16"/>
    <s v="COMPENSAR"/>
    <x v="8"/>
    <x v="62"/>
    <x v="62"/>
    <n v="82364265"/>
    <n v="69932426"/>
    <n v="81942977"/>
    <x v="1"/>
    <x v="1"/>
    <x v="1"/>
  </r>
  <r>
    <x v="16"/>
    <s v="COMPENSAR"/>
    <x v="57"/>
    <x v="63"/>
    <x v="63"/>
    <n v="22237471"/>
    <n v="15055605"/>
    <n v="28144771"/>
    <x v="0"/>
    <x v="0"/>
    <x v="7"/>
  </r>
  <r>
    <x v="16"/>
    <s v="COMPENSAR"/>
    <x v="8"/>
    <x v="64"/>
    <x v="64"/>
    <n v="22237471"/>
    <n v="15055605"/>
    <n v="28144771"/>
    <x v="1"/>
    <x v="1"/>
    <x v="1"/>
  </r>
  <r>
    <x v="16"/>
    <s v="COMPENSAR"/>
    <x v="58"/>
    <x v="65"/>
    <x v="65"/>
    <n v="698703"/>
    <n v="17411163"/>
    <n v="128980"/>
    <x v="0"/>
    <x v="0"/>
    <x v="8"/>
  </r>
  <r>
    <x v="16"/>
    <s v="COMPENSAR"/>
    <x v="59"/>
    <x v="66"/>
    <x v="66"/>
    <n v="5409829"/>
    <n v="7979060"/>
    <n v="5967768"/>
    <x v="0"/>
    <x v="0"/>
    <x v="8"/>
  </r>
  <r>
    <x v="16"/>
    <s v="COMPENSAR"/>
    <x v="60"/>
    <x v="67"/>
    <x v="67"/>
    <n v="3846237"/>
    <n v="6539111"/>
    <n v="20378994"/>
    <x v="0"/>
    <x v="0"/>
    <x v="8"/>
  </r>
  <r>
    <x v="16"/>
    <s v="COMPENSAR"/>
    <x v="61"/>
    <x v="68"/>
    <x v="68"/>
    <n v="0"/>
    <n v="0"/>
    <n v="0"/>
    <x v="0"/>
    <x v="0"/>
    <x v="8"/>
  </r>
  <r>
    <x v="16"/>
    <s v="COMPENSAR"/>
    <x v="62"/>
    <x v="69"/>
    <x v="69"/>
    <n v="5112"/>
    <n v="5112"/>
    <n v="5112"/>
    <x v="0"/>
    <x v="0"/>
    <x v="8"/>
  </r>
  <r>
    <x v="16"/>
    <s v="COMPENSAR"/>
    <x v="63"/>
    <x v="70"/>
    <x v="70"/>
    <n v="0"/>
    <n v="0"/>
    <n v="0"/>
    <x v="0"/>
    <x v="0"/>
    <x v="8"/>
  </r>
  <r>
    <x v="16"/>
    <s v="COMPENSAR"/>
    <x v="64"/>
    <x v="71"/>
    <x v="71"/>
    <n v="0"/>
    <n v="0"/>
    <n v="0"/>
    <x v="0"/>
    <x v="0"/>
    <x v="8"/>
  </r>
  <r>
    <x v="16"/>
    <s v="COMPENSAR"/>
    <x v="65"/>
    <x v="72"/>
    <x v="72"/>
    <n v="0"/>
    <n v="0"/>
    <n v="0"/>
    <x v="0"/>
    <x v="0"/>
    <x v="8"/>
  </r>
  <r>
    <x v="16"/>
    <s v="COMPENSAR"/>
    <x v="66"/>
    <x v="73"/>
    <x v="73"/>
    <n v="0"/>
    <n v="0"/>
    <n v="0"/>
    <x v="0"/>
    <x v="0"/>
    <x v="8"/>
  </r>
  <r>
    <x v="16"/>
    <s v="COMPENSAR"/>
    <x v="67"/>
    <x v="74"/>
    <x v="74"/>
    <n v="0"/>
    <n v="0"/>
    <n v="0"/>
    <x v="0"/>
    <x v="0"/>
    <x v="8"/>
  </r>
  <r>
    <x v="16"/>
    <s v="COMPENSAR"/>
    <x v="68"/>
    <x v="75"/>
    <x v="75"/>
    <n v="0"/>
    <n v="0"/>
    <n v="0"/>
    <x v="0"/>
    <x v="0"/>
    <x v="8"/>
  </r>
  <r>
    <x v="16"/>
    <s v="COMPENSAR"/>
    <x v="69"/>
    <x v="76"/>
    <x v="76"/>
    <n v="0"/>
    <n v="0"/>
    <n v="0"/>
    <x v="0"/>
    <x v="0"/>
    <x v="8"/>
  </r>
  <r>
    <x v="16"/>
    <s v="COMPENSAR"/>
    <x v="70"/>
    <x v="77"/>
    <x v="77"/>
    <n v="0"/>
    <n v="0"/>
    <n v="0"/>
    <x v="0"/>
    <x v="0"/>
    <x v="8"/>
  </r>
  <r>
    <x v="16"/>
    <s v="COMPENSAR"/>
    <x v="71"/>
    <x v="78"/>
    <x v="78"/>
    <n v="0"/>
    <n v="0"/>
    <n v="13983721"/>
    <x v="0"/>
    <x v="0"/>
    <x v="8"/>
  </r>
  <r>
    <x v="16"/>
    <s v="COMPENSAR"/>
    <x v="72"/>
    <x v="79"/>
    <x v="79"/>
    <n v="0"/>
    <n v="0"/>
    <n v="0"/>
    <x v="0"/>
    <x v="0"/>
    <x v="8"/>
  </r>
  <r>
    <x v="16"/>
    <s v="COMPENSAR"/>
    <x v="73"/>
    <x v="80"/>
    <x v="80"/>
    <n v="0"/>
    <n v="0"/>
    <n v="0"/>
    <x v="0"/>
    <x v="0"/>
    <x v="8"/>
  </r>
  <r>
    <x v="16"/>
    <s v="COMPENSAR"/>
    <x v="74"/>
    <x v="81"/>
    <x v="81"/>
    <n v="0"/>
    <n v="0"/>
    <n v="0"/>
    <x v="0"/>
    <x v="0"/>
    <x v="8"/>
  </r>
  <r>
    <x v="16"/>
    <s v="COMPENSAR"/>
    <x v="75"/>
    <x v="82"/>
    <x v="82"/>
    <n v="0"/>
    <n v="0"/>
    <n v="0"/>
    <x v="0"/>
    <x v="0"/>
    <x v="8"/>
  </r>
  <r>
    <x v="16"/>
    <s v="COMPENSAR"/>
    <x v="76"/>
    <x v="83"/>
    <x v="83"/>
    <n v="0"/>
    <n v="0"/>
    <n v="0"/>
    <x v="0"/>
    <x v="0"/>
    <x v="8"/>
  </r>
  <r>
    <x v="16"/>
    <s v="COMPENSAR"/>
    <x v="77"/>
    <x v="84"/>
    <x v="84"/>
    <n v="8470950"/>
    <n v="7851618"/>
    <n v="2579772"/>
    <x v="0"/>
    <x v="0"/>
    <x v="8"/>
  </r>
  <r>
    <x v="16"/>
    <s v="COMPENSAR"/>
    <x v="8"/>
    <x v="85"/>
    <x v="85"/>
    <n v="18430831"/>
    <n v="39786064"/>
    <n v="43044347"/>
    <x v="1"/>
    <x v="1"/>
    <x v="1"/>
  </r>
  <r>
    <x v="16"/>
    <s v="COMPENSAR"/>
    <x v="78"/>
    <x v="86"/>
    <x v="86"/>
    <n v="0"/>
    <n v="0"/>
    <n v="0"/>
    <x v="0"/>
    <x v="0"/>
    <x v="9"/>
  </r>
  <r>
    <x v="16"/>
    <s v="COMPENSAR"/>
    <x v="8"/>
    <x v="87"/>
    <x v="87"/>
    <n v="0"/>
    <n v="0"/>
    <n v="0"/>
    <x v="1"/>
    <x v="1"/>
    <x v="1"/>
  </r>
  <r>
    <x v="16"/>
    <s v="COMPENSAR"/>
    <x v="8"/>
    <x v="88"/>
    <x v="88"/>
    <n v="265005920"/>
    <n v="256738755"/>
    <n v="332122404"/>
    <x v="1"/>
    <x v="1"/>
    <x v="1"/>
  </r>
  <r>
    <x v="16"/>
    <s v="COMPENSAR"/>
    <x v="8"/>
    <x v="88"/>
    <x v="89"/>
    <m/>
    <m/>
    <m/>
    <x v="1"/>
    <x v="1"/>
    <x v="1"/>
  </r>
  <r>
    <x v="16"/>
    <s v="COMPENSAR"/>
    <x v="79"/>
    <x v="0"/>
    <x v="90"/>
    <n v="0"/>
    <n v="0"/>
    <n v="21301000"/>
    <x v="0"/>
    <x v="2"/>
    <x v="10"/>
  </r>
  <r>
    <x v="16"/>
    <s v="COMPENSAR"/>
    <x v="80"/>
    <x v="1"/>
    <x v="91"/>
    <n v="0"/>
    <n v="0"/>
    <n v="0"/>
    <x v="0"/>
    <x v="2"/>
    <x v="10"/>
  </r>
  <r>
    <x v="16"/>
    <s v="COMPENSAR"/>
    <x v="81"/>
    <x v="2"/>
    <x v="92"/>
    <n v="0"/>
    <n v="0"/>
    <n v="0"/>
    <x v="0"/>
    <x v="2"/>
    <x v="10"/>
  </r>
  <r>
    <x v="16"/>
    <s v="COMPENSAR"/>
    <x v="82"/>
    <x v="3"/>
    <x v="93"/>
    <n v="0"/>
    <n v="0"/>
    <n v="0"/>
    <x v="0"/>
    <x v="2"/>
    <x v="10"/>
  </r>
  <r>
    <x v="16"/>
    <s v="COMPENSAR"/>
    <x v="83"/>
    <x v="4"/>
    <x v="94"/>
    <n v="0"/>
    <n v="0"/>
    <n v="0"/>
    <x v="0"/>
    <x v="2"/>
    <x v="10"/>
  </r>
  <r>
    <x v="16"/>
    <s v="COMPENSAR"/>
    <x v="8"/>
    <x v="8"/>
    <x v="95"/>
    <n v="0"/>
    <n v="0"/>
    <n v="21301000"/>
    <x v="1"/>
    <x v="1"/>
    <x v="1"/>
  </r>
  <r>
    <x v="16"/>
    <s v="COMPENSAR"/>
    <x v="84"/>
    <x v="21"/>
    <x v="21"/>
    <n v="0"/>
    <n v="0"/>
    <n v="15100000"/>
    <x v="0"/>
    <x v="2"/>
    <x v="11"/>
  </r>
  <r>
    <x v="16"/>
    <s v="COMPENSAR"/>
    <x v="85"/>
    <x v="28"/>
    <x v="96"/>
    <n v="7434016"/>
    <n v="7689445"/>
    <n v="37224913"/>
    <x v="0"/>
    <x v="2"/>
    <x v="11"/>
  </r>
  <r>
    <x v="16"/>
    <s v="COMPENSAR"/>
    <x v="8"/>
    <x v="29"/>
    <x v="29"/>
    <n v="7434016"/>
    <n v="7689445"/>
    <n v="52324913"/>
    <x v="1"/>
    <x v="1"/>
    <x v="1"/>
  </r>
  <r>
    <x v="16"/>
    <s v="COMPENSAR"/>
    <x v="86"/>
    <x v="49"/>
    <x v="49"/>
    <n v="0"/>
    <n v="0"/>
    <n v="0"/>
    <x v="0"/>
    <x v="2"/>
    <x v="12"/>
  </r>
  <r>
    <x v="16"/>
    <s v="COMPENSAR"/>
    <x v="87"/>
    <x v="50"/>
    <x v="50"/>
    <n v="0"/>
    <n v="0"/>
    <n v="0"/>
    <x v="0"/>
    <x v="2"/>
    <x v="12"/>
  </r>
  <r>
    <x v="16"/>
    <s v="COMPENSAR"/>
    <x v="8"/>
    <x v="53"/>
    <x v="53"/>
    <n v="0"/>
    <n v="0"/>
    <n v="0"/>
    <x v="1"/>
    <x v="1"/>
    <x v="1"/>
  </r>
  <r>
    <x v="16"/>
    <s v="COMPENSAR"/>
    <x v="88"/>
    <x v="54"/>
    <x v="54"/>
    <n v="0"/>
    <n v="0"/>
    <n v="0"/>
    <x v="0"/>
    <x v="2"/>
    <x v="13"/>
  </r>
  <r>
    <x v="16"/>
    <s v="COMPENSAR"/>
    <x v="89"/>
    <x v="55"/>
    <x v="55"/>
    <n v="0"/>
    <n v="0"/>
    <n v="0"/>
    <x v="0"/>
    <x v="2"/>
    <x v="13"/>
  </r>
  <r>
    <x v="16"/>
    <s v="COMPENSAR"/>
    <x v="90"/>
    <x v="57"/>
    <x v="97"/>
    <n v="0"/>
    <n v="0"/>
    <n v="0"/>
    <x v="0"/>
    <x v="2"/>
    <x v="13"/>
  </r>
  <r>
    <x v="16"/>
    <s v="COMPENSAR"/>
    <x v="91"/>
    <x v="60"/>
    <x v="60"/>
    <n v="42591694"/>
    <n v="32599315"/>
    <n v="58147202"/>
    <x v="0"/>
    <x v="2"/>
    <x v="13"/>
  </r>
  <r>
    <x v="16"/>
    <s v="COMPENSAR"/>
    <x v="8"/>
    <x v="62"/>
    <x v="62"/>
    <n v="42591694"/>
    <n v="32599315"/>
    <n v="58147202"/>
    <x v="1"/>
    <x v="1"/>
    <x v="1"/>
  </r>
  <r>
    <x v="16"/>
    <s v="COMPENSAR"/>
    <x v="92"/>
    <x v="71"/>
    <x v="71"/>
    <n v="8254377"/>
    <n v="5658843"/>
    <n v="8756828"/>
    <x v="0"/>
    <x v="2"/>
    <x v="14"/>
  </r>
  <r>
    <x v="16"/>
    <s v="COMPENSAR"/>
    <x v="93"/>
    <x v="72"/>
    <x v="72"/>
    <n v="0"/>
    <n v="0"/>
    <n v="0"/>
    <x v="0"/>
    <x v="2"/>
    <x v="14"/>
  </r>
  <r>
    <x v="16"/>
    <s v="COMPENSAR"/>
    <x v="94"/>
    <x v="73"/>
    <x v="73"/>
    <n v="100520253"/>
    <n v="37237744"/>
    <n v="131581936"/>
    <x v="0"/>
    <x v="2"/>
    <x v="14"/>
  </r>
  <r>
    <x v="16"/>
    <s v="COMPENSAR"/>
    <x v="95"/>
    <x v="74"/>
    <x v="74"/>
    <n v="174388"/>
    <n v="120027"/>
    <n v="1215"/>
    <x v="0"/>
    <x v="2"/>
    <x v="14"/>
  </r>
  <r>
    <x v="16"/>
    <s v="COMPENSAR"/>
    <x v="96"/>
    <x v="75"/>
    <x v="75"/>
    <n v="1772337"/>
    <n v="2560498"/>
    <n v="133137"/>
    <x v="0"/>
    <x v="2"/>
    <x v="14"/>
  </r>
  <r>
    <x v="16"/>
    <s v="COMPENSAR"/>
    <x v="97"/>
    <x v="76"/>
    <x v="76"/>
    <n v="23842695"/>
    <n v="21537226"/>
    <n v="25341970"/>
    <x v="0"/>
    <x v="2"/>
    <x v="14"/>
  </r>
  <r>
    <x v="16"/>
    <s v="COMPENSAR"/>
    <x v="98"/>
    <x v="77"/>
    <x v="77"/>
    <n v="7204659"/>
    <n v="1781825"/>
    <n v="16161632"/>
    <x v="0"/>
    <x v="2"/>
    <x v="14"/>
  </r>
  <r>
    <x v="16"/>
    <s v="COMPENSAR"/>
    <x v="99"/>
    <x v="78"/>
    <x v="78"/>
    <n v="6303924"/>
    <n v="3011265"/>
    <n v="0"/>
    <x v="0"/>
    <x v="2"/>
    <x v="14"/>
  </r>
  <r>
    <x v="16"/>
    <s v="COMPENSAR"/>
    <x v="100"/>
    <x v="89"/>
    <x v="98"/>
    <n v="33816377"/>
    <n v="0"/>
    <n v="36507537"/>
    <x v="0"/>
    <x v="2"/>
    <x v="14"/>
  </r>
  <r>
    <x v="16"/>
    <s v="COMPENSAR"/>
    <x v="101"/>
    <x v="79"/>
    <x v="79"/>
    <n v="236688424"/>
    <n v="254650124"/>
    <n v="246459119"/>
    <x v="0"/>
    <x v="2"/>
    <x v="14"/>
  </r>
  <r>
    <x v="16"/>
    <s v="COMPENSAR"/>
    <x v="102"/>
    <x v="80"/>
    <x v="80"/>
    <n v="0"/>
    <n v="0"/>
    <n v="0"/>
    <x v="0"/>
    <x v="2"/>
    <x v="14"/>
  </r>
  <r>
    <x v="16"/>
    <s v="COMPENSAR"/>
    <x v="103"/>
    <x v="81"/>
    <x v="81"/>
    <n v="0"/>
    <n v="0"/>
    <n v="0"/>
    <x v="0"/>
    <x v="2"/>
    <x v="14"/>
  </r>
  <r>
    <x v="16"/>
    <s v="COMPENSAR"/>
    <x v="104"/>
    <x v="82"/>
    <x v="82"/>
    <n v="0"/>
    <n v="0"/>
    <n v="0"/>
    <x v="0"/>
    <x v="2"/>
    <x v="14"/>
  </r>
  <r>
    <x v="16"/>
    <s v="COMPENSAR"/>
    <x v="105"/>
    <x v="83"/>
    <x v="83"/>
    <n v="20060089"/>
    <n v="15452970"/>
    <n v="20143072"/>
    <x v="0"/>
    <x v="2"/>
    <x v="14"/>
  </r>
  <r>
    <x v="16"/>
    <s v="COMPENSAR"/>
    <x v="8"/>
    <x v="85"/>
    <x v="99"/>
    <n v="438637523"/>
    <n v="342010522"/>
    <n v="485086446"/>
    <x v="1"/>
    <x v="1"/>
    <x v="1"/>
  </r>
  <r>
    <x v="16"/>
    <s v="COMPENSAR"/>
    <x v="8"/>
    <x v="88"/>
    <x v="100"/>
    <m/>
    <m/>
    <m/>
    <x v="1"/>
    <x v="1"/>
    <x v="1"/>
  </r>
  <r>
    <x v="16"/>
    <s v="COMPENSAR"/>
    <x v="106"/>
    <x v="90"/>
    <x v="101"/>
    <n v="0"/>
    <n v="0"/>
    <n v="0"/>
    <x v="0"/>
    <x v="2"/>
    <x v="15"/>
  </r>
  <r>
    <x v="16"/>
    <s v="COMPENSAR"/>
    <x v="8"/>
    <x v="88"/>
    <x v="100"/>
    <m/>
    <m/>
    <m/>
    <x v="1"/>
    <x v="1"/>
    <x v="1"/>
  </r>
  <r>
    <x v="16"/>
    <s v="COMPENSAR"/>
    <x v="8"/>
    <x v="88"/>
    <x v="102"/>
    <n v="488663233"/>
    <n v="382299282"/>
    <n v="616859561"/>
    <x v="1"/>
    <x v="1"/>
    <x v="1"/>
  </r>
  <r>
    <x v="16"/>
    <s v="COMPENSAR"/>
    <x v="8"/>
    <x v="88"/>
    <x v="100"/>
    <m/>
    <m/>
    <m/>
    <x v="1"/>
    <x v="1"/>
    <x v="1"/>
  </r>
  <r>
    <x v="16"/>
    <s v="COMPENSAR"/>
    <x v="107"/>
    <x v="91"/>
    <x v="103"/>
    <n v="753669153"/>
    <n v="639038037"/>
    <n v="948981965"/>
    <x v="0"/>
    <x v="3"/>
    <x v="16"/>
  </r>
  <r>
    <x v="17"/>
    <s v="COMFACUNDI"/>
    <x v="0"/>
    <x v="0"/>
    <x v="0"/>
    <n v="0"/>
    <n v="0"/>
    <n v="311"/>
    <x v="0"/>
    <x v="0"/>
    <x v="0"/>
  </r>
  <r>
    <x v="17"/>
    <s v="COMFACUNDI"/>
    <x v="1"/>
    <x v="1"/>
    <x v="1"/>
    <n v="0"/>
    <n v="0"/>
    <n v="0"/>
    <x v="0"/>
    <x v="0"/>
    <x v="0"/>
  </r>
  <r>
    <x v="17"/>
    <s v="COMFACUNDI"/>
    <x v="2"/>
    <x v="2"/>
    <x v="2"/>
    <n v="0"/>
    <n v="0"/>
    <n v="0"/>
    <x v="0"/>
    <x v="0"/>
    <x v="0"/>
  </r>
  <r>
    <x v="17"/>
    <s v="COMFACUNDI"/>
    <x v="3"/>
    <x v="3"/>
    <x v="3"/>
    <n v="0"/>
    <n v="0"/>
    <n v="0"/>
    <x v="0"/>
    <x v="0"/>
    <x v="0"/>
  </r>
  <r>
    <x v="17"/>
    <s v="COMFACUNDI"/>
    <x v="4"/>
    <x v="4"/>
    <x v="4"/>
    <n v="0"/>
    <n v="0"/>
    <n v="0"/>
    <x v="0"/>
    <x v="0"/>
    <x v="0"/>
  </r>
  <r>
    <x v="17"/>
    <s v="COMFACUNDI"/>
    <x v="5"/>
    <x v="5"/>
    <x v="5"/>
    <n v="0"/>
    <n v="0"/>
    <n v="0"/>
    <x v="0"/>
    <x v="0"/>
    <x v="0"/>
  </r>
  <r>
    <x v="17"/>
    <s v="COMFACUNDI"/>
    <x v="6"/>
    <x v="6"/>
    <x v="6"/>
    <n v="0"/>
    <n v="0"/>
    <n v="0"/>
    <x v="0"/>
    <x v="0"/>
    <x v="0"/>
  </r>
  <r>
    <x v="17"/>
    <s v="COMFACUNDI"/>
    <x v="7"/>
    <x v="7"/>
    <x v="7"/>
    <n v="0"/>
    <n v="0"/>
    <n v="0"/>
    <x v="0"/>
    <x v="0"/>
    <x v="0"/>
  </r>
  <r>
    <x v="17"/>
    <s v="COMFACUNDI"/>
    <x v="8"/>
    <x v="8"/>
    <x v="8"/>
    <n v="0"/>
    <n v="0"/>
    <n v="311"/>
    <x v="1"/>
    <x v="1"/>
    <x v="1"/>
  </r>
  <r>
    <x v="17"/>
    <s v="COMFACUNDI"/>
    <x v="9"/>
    <x v="9"/>
    <x v="9"/>
    <n v="4889275"/>
    <n v="3356593"/>
    <n v="6655106"/>
    <x v="0"/>
    <x v="0"/>
    <x v="2"/>
  </r>
  <r>
    <x v="17"/>
    <s v="COMFACUNDI"/>
    <x v="10"/>
    <x v="10"/>
    <x v="10"/>
    <n v="0"/>
    <n v="0"/>
    <n v="0"/>
    <x v="0"/>
    <x v="0"/>
    <x v="2"/>
  </r>
  <r>
    <x v="17"/>
    <s v="COMFACUNDI"/>
    <x v="8"/>
    <x v="11"/>
    <x v="11"/>
    <n v="4889275"/>
    <n v="3356593"/>
    <n v="6655106"/>
    <x v="1"/>
    <x v="1"/>
    <x v="1"/>
  </r>
  <r>
    <x v="17"/>
    <s v="COMFACUNDI"/>
    <x v="8"/>
    <x v="12"/>
    <x v="12"/>
    <n v="1953125"/>
    <n v="1506379"/>
    <n v="2611106"/>
    <x v="1"/>
    <x v="1"/>
    <x v="1"/>
  </r>
  <r>
    <x v="17"/>
    <s v="COMFACUNDI"/>
    <x v="11"/>
    <x v="13"/>
    <x v="13"/>
    <n v="1807545"/>
    <n v="1254589"/>
    <n v="2522799"/>
    <x v="0"/>
    <x v="0"/>
    <x v="3"/>
  </r>
  <r>
    <x v="17"/>
    <s v="COMFACUNDI"/>
    <x v="12"/>
    <x v="14"/>
    <x v="14"/>
    <n v="145580"/>
    <n v="251790"/>
    <n v="88307"/>
    <x v="0"/>
    <x v="0"/>
    <x v="3"/>
  </r>
  <r>
    <x v="17"/>
    <s v="COMFACUNDI"/>
    <x v="13"/>
    <x v="15"/>
    <x v="15"/>
    <n v="0"/>
    <n v="0"/>
    <n v="0"/>
    <x v="0"/>
    <x v="0"/>
    <x v="3"/>
  </r>
  <r>
    <x v="17"/>
    <s v="COMFACUNDI"/>
    <x v="14"/>
    <x v="16"/>
    <x v="16"/>
    <n v="0"/>
    <n v="0"/>
    <n v="0"/>
    <x v="0"/>
    <x v="0"/>
    <x v="3"/>
  </r>
  <r>
    <x v="17"/>
    <s v="COMFACUNDI"/>
    <x v="15"/>
    <x v="17"/>
    <x v="17"/>
    <n v="636234"/>
    <n v="574899"/>
    <n v="1339957"/>
    <x v="0"/>
    <x v="0"/>
    <x v="3"/>
  </r>
  <r>
    <x v="17"/>
    <s v="COMFACUNDI"/>
    <x v="16"/>
    <x v="18"/>
    <x v="18"/>
    <n v="118556"/>
    <n v="118903"/>
    <n v="131186"/>
    <x v="0"/>
    <x v="0"/>
    <x v="3"/>
  </r>
  <r>
    <x v="17"/>
    <s v="COMFACUNDI"/>
    <x v="17"/>
    <x v="19"/>
    <x v="19"/>
    <n v="0"/>
    <n v="0"/>
    <n v="0"/>
    <x v="0"/>
    <x v="0"/>
    <x v="3"/>
  </r>
  <r>
    <x v="17"/>
    <s v="COMFACUNDI"/>
    <x v="18"/>
    <x v="20"/>
    <x v="20"/>
    <n v="0"/>
    <n v="0"/>
    <n v="0"/>
    <x v="0"/>
    <x v="0"/>
    <x v="3"/>
  </r>
  <r>
    <x v="17"/>
    <s v="COMFACUNDI"/>
    <x v="19"/>
    <x v="21"/>
    <x v="21"/>
    <n v="200021"/>
    <n v="395270"/>
    <n v="965221"/>
    <x v="0"/>
    <x v="0"/>
    <x v="3"/>
  </r>
  <r>
    <x v="17"/>
    <s v="COMFACUNDI"/>
    <x v="20"/>
    <x v="22"/>
    <x v="22"/>
    <n v="0"/>
    <n v="0"/>
    <n v="0"/>
    <x v="0"/>
    <x v="0"/>
    <x v="3"/>
  </r>
  <r>
    <x v="17"/>
    <s v="COMFACUNDI"/>
    <x v="21"/>
    <x v="23"/>
    <x v="23"/>
    <n v="0"/>
    <n v="166228"/>
    <n v="0"/>
    <x v="0"/>
    <x v="0"/>
    <x v="3"/>
  </r>
  <r>
    <x v="17"/>
    <s v="COMFACUNDI"/>
    <x v="22"/>
    <x v="24"/>
    <x v="24"/>
    <n v="82250"/>
    <n v="70036"/>
    <n v="75617"/>
    <x v="0"/>
    <x v="0"/>
    <x v="3"/>
  </r>
  <r>
    <x v="17"/>
    <s v="COMFACUNDI"/>
    <x v="23"/>
    <x v="25"/>
    <x v="25"/>
    <n v="11084"/>
    <n v="12271"/>
    <n v="1715"/>
    <x v="0"/>
    <x v="0"/>
    <x v="3"/>
  </r>
  <r>
    <x v="17"/>
    <s v="COMFACUNDI"/>
    <x v="24"/>
    <x v="26"/>
    <x v="26"/>
    <n v="3787"/>
    <n v="3691"/>
    <n v="3530"/>
    <x v="0"/>
    <x v="0"/>
    <x v="3"/>
  </r>
  <r>
    <x v="17"/>
    <s v="COMFACUNDI"/>
    <x v="25"/>
    <x v="27"/>
    <x v="27"/>
    <n v="198517"/>
    <n v="34660"/>
    <n v="190793"/>
    <x v="0"/>
    <x v="0"/>
    <x v="3"/>
  </r>
  <r>
    <x v="17"/>
    <s v="COMFACUNDI"/>
    <x v="26"/>
    <x v="28"/>
    <x v="28"/>
    <n v="348906"/>
    <n v="650953"/>
    <n v="541829"/>
    <x v="0"/>
    <x v="0"/>
    <x v="3"/>
  </r>
  <r>
    <x v="17"/>
    <s v="COMFACUNDI"/>
    <x v="8"/>
    <x v="29"/>
    <x v="29"/>
    <n v="3552480"/>
    <n v="3533290"/>
    <n v="5860954"/>
    <x v="1"/>
    <x v="1"/>
    <x v="1"/>
  </r>
  <r>
    <x v="17"/>
    <s v="COMFACUNDI"/>
    <x v="27"/>
    <x v="30"/>
    <x v="30"/>
    <n v="0"/>
    <n v="0"/>
    <n v="0"/>
    <x v="0"/>
    <x v="0"/>
    <x v="4"/>
  </r>
  <r>
    <x v="17"/>
    <s v="COMFACUNDI"/>
    <x v="28"/>
    <x v="31"/>
    <x v="31"/>
    <n v="0"/>
    <n v="0"/>
    <n v="-2269"/>
    <x v="0"/>
    <x v="0"/>
    <x v="4"/>
  </r>
  <r>
    <x v="17"/>
    <s v="COMFACUNDI"/>
    <x v="29"/>
    <x v="32"/>
    <x v="32"/>
    <n v="0"/>
    <n v="0"/>
    <n v="0"/>
    <x v="0"/>
    <x v="0"/>
    <x v="4"/>
  </r>
  <r>
    <x v="17"/>
    <s v="COMFACUNDI"/>
    <x v="30"/>
    <x v="33"/>
    <x v="33"/>
    <n v="16068"/>
    <n v="11150"/>
    <n v="17067"/>
    <x v="0"/>
    <x v="0"/>
    <x v="4"/>
  </r>
  <r>
    <x v="17"/>
    <s v="COMFACUNDI"/>
    <x v="31"/>
    <x v="34"/>
    <x v="34"/>
    <n v="0"/>
    <n v="0"/>
    <n v="0"/>
    <x v="0"/>
    <x v="0"/>
    <x v="4"/>
  </r>
  <r>
    <x v="17"/>
    <s v="COMFACUNDI"/>
    <x v="32"/>
    <x v="35"/>
    <x v="35"/>
    <n v="0"/>
    <n v="0"/>
    <n v="0"/>
    <x v="0"/>
    <x v="0"/>
    <x v="4"/>
  </r>
  <r>
    <x v="17"/>
    <s v="COMFACUNDI"/>
    <x v="33"/>
    <x v="36"/>
    <x v="36"/>
    <n v="0"/>
    <n v="0"/>
    <n v="0"/>
    <x v="0"/>
    <x v="0"/>
    <x v="4"/>
  </r>
  <r>
    <x v="17"/>
    <s v="COMFACUNDI"/>
    <x v="34"/>
    <x v="37"/>
    <x v="37"/>
    <n v="0"/>
    <n v="0"/>
    <n v="0"/>
    <x v="0"/>
    <x v="0"/>
    <x v="4"/>
  </r>
  <r>
    <x v="17"/>
    <s v="COMFACUNDI"/>
    <x v="35"/>
    <x v="38"/>
    <x v="38"/>
    <n v="0"/>
    <n v="0"/>
    <n v="0"/>
    <x v="0"/>
    <x v="0"/>
    <x v="4"/>
  </r>
  <r>
    <x v="17"/>
    <s v="COMFACUNDI"/>
    <x v="36"/>
    <x v="39"/>
    <x v="39"/>
    <n v="0"/>
    <n v="0"/>
    <n v="0"/>
    <x v="0"/>
    <x v="0"/>
    <x v="4"/>
  </r>
  <r>
    <x v="17"/>
    <s v="COMFACUNDI"/>
    <x v="37"/>
    <x v="40"/>
    <x v="40"/>
    <n v="0"/>
    <n v="0"/>
    <n v="0"/>
    <x v="0"/>
    <x v="0"/>
    <x v="4"/>
  </r>
  <r>
    <x v="17"/>
    <s v="COMFACUNDI"/>
    <x v="38"/>
    <x v="41"/>
    <x v="41"/>
    <n v="0"/>
    <n v="0"/>
    <n v="0"/>
    <x v="0"/>
    <x v="0"/>
    <x v="4"/>
  </r>
  <r>
    <x v="17"/>
    <s v="COMFACUNDI"/>
    <x v="39"/>
    <x v="42"/>
    <x v="42"/>
    <n v="0"/>
    <n v="0"/>
    <n v="0"/>
    <x v="0"/>
    <x v="0"/>
    <x v="4"/>
  </r>
  <r>
    <x v="17"/>
    <s v="COMFACUNDI"/>
    <x v="8"/>
    <x v="43"/>
    <x v="43"/>
    <n v="16068"/>
    <n v="11150"/>
    <n v="14798"/>
    <x v="1"/>
    <x v="1"/>
    <x v="1"/>
  </r>
  <r>
    <x v="17"/>
    <s v="COMFACUNDI"/>
    <x v="40"/>
    <x v="44"/>
    <x v="44"/>
    <n v="655"/>
    <n v="0"/>
    <n v="875"/>
    <x v="0"/>
    <x v="0"/>
    <x v="5"/>
  </r>
  <r>
    <x v="17"/>
    <s v="COMFACUNDI"/>
    <x v="41"/>
    <x v="45"/>
    <x v="45"/>
    <n v="212686"/>
    <n v="201931"/>
    <n v="251943"/>
    <x v="0"/>
    <x v="0"/>
    <x v="5"/>
  </r>
  <r>
    <x v="17"/>
    <s v="COMFACUNDI"/>
    <x v="42"/>
    <x v="46"/>
    <x v="46"/>
    <n v="23988"/>
    <n v="24232"/>
    <n v="27607"/>
    <x v="0"/>
    <x v="0"/>
    <x v="5"/>
  </r>
  <r>
    <x v="17"/>
    <s v="COMFACUNDI"/>
    <x v="43"/>
    <x v="47"/>
    <x v="47"/>
    <n v="0"/>
    <n v="0"/>
    <n v="0"/>
    <x v="0"/>
    <x v="0"/>
    <x v="5"/>
  </r>
  <r>
    <x v="17"/>
    <s v="COMFACUNDI"/>
    <x v="44"/>
    <x v="48"/>
    <x v="48"/>
    <n v="150221"/>
    <n v="137686"/>
    <n v="132123"/>
    <x v="0"/>
    <x v="0"/>
    <x v="5"/>
  </r>
  <r>
    <x v="17"/>
    <s v="COMFACUNDI"/>
    <x v="45"/>
    <x v="49"/>
    <x v="49"/>
    <n v="78641"/>
    <n v="73432"/>
    <n v="69716"/>
    <x v="0"/>
    <x v="0"/>
    <x v="5"/>
  </r>
  <r>
    <x v="17"/>
    <s v="COMFACUNDI"/>
    <x v="46"/>
    <x v="50"/>
    <x v="50"/>
    <n v="0"/>
    <n v="0"/>
    <n v="0"/>
    <x v="0"/>
    <x v="0"/>
    <x v="5"/>
  </r>
  <r>
    <x v="17"/>
    <s v="COMFACUNDI"/>
    <x v="47"/>
    <x v="51"/>
    <x v="51"/>
    <n v="0"/>
    <n v="0"/>
    <n v="0"/>
    <x v="0"/>
    <x v="0"/>
    <x v="5"/>
  </r>
  <r>
    <x v="17"/>
    <s v="COMFACUNDI"/>
    <x v="48"/>
    <x v="52"/>
    <x v="52"/>
    <n v="0"/>
    <n v="0"/>
    <n v="0"/>
    <x v="0"/>
    <x v="0"/>
    <x v="5"/>
  </r>
  <r>
    <x v="17"/>
    <s v="COMFACUNDI"/>
    <x v="8"/>
    <x v="53"/>
    <x v="53"/>
    <n v="466191"/>
    <n v="437281"/>
    <n v="482264"/>
    <x v="1"/>
    <x v="1"/>
    <x v="1"/>
  </r>
  <r>
    <x v="17"/>
    <s v="COMFACUNDI"/>
    <x v="49"/>
    <x v="54"/>
    <x v="54"/>
    <n v="0"/>
    <n v="0"/>
    <n v="0"/>
    <x v="0"/>
    <x v="0"/>
    <x v="6"/>
  </r>
  <r>
    <x v="17"/>
    <s v="COMFACUNDI"/>
    <x v="50"/>
    <x v="55"/>
    <x v="55"/>
    <n v="0"/>
    <n v="0"/>
    <n v="0"/>
    <x v="0"/>
    <x v="0"/>
    <x v="6"/>
  </r>
  <r>
    <x v="17"/>
    <s v="COMFACUNDI"/>
    <x v="51"/>
    <x v="56"/>
    <x v="56"/>
    <n v="0"/>
    <n v="0"/>
    <n v="0"/>
    <x v="0"/>
    <x v="0"/>
    <x v="6"/>
  </r>
  <r>
    <x v="17"/>
    <s v="COMFACUNDI"/>
    <x v="52"/>
    <x v="57"/>
    <x v="57"/>
    <n v="0"/>
    <n v="0"/>
    <n v="0"/>
    <x v="0"/>
    <x v="0"/>
    <x v="6"/>
  </r>
  <r>
    <x v="17"/>
    <s v="COMFACUNDI"/>
    <x v="53"/>
    <x v="58"/>
    <x v="58"/>
    <n v="0"/>
    <n v="0"/>
    <n v="0"/>
    <x v="0"/>
    <x v="0"/>
    <x v="6"/>
  </r>
  <r>
    <x v="17"/>
    <s v="COMFACUNDI"/>
    <x v="54"/>
    <x v="59"/>
    <x v="59"/>
    <n v="0"/>
    <n v="0"/>
    <n v="0"/>
    <x v="0"/>
    <x v="0"/>
    <x v="6"/>
  </r>
  <r>
    <x v="17"/>
    <s v="COMFACUNDI"/>
    <x v="55"/>
    <x v="60"/>
    <x v="60"/>
    <n v="0"/>
    <n v="0"/>
    <n v="0"/>
    <x v="0"/>
    <x v="0"/>
    <x v="6"/>
  </r>
  <r>
    <x v="17"/>
    <s v="COMFACUNDI"/>
    <x v="56"/>
    <x v="61"/>
    <x v="61"/>
    <n v="10878921"/>
    <n v="5751584"/>
    <n v="3862735"/>
    <x v="0"/>
    <x v="0"/>
    <x v="6"/>
  </r>
  <r>
    <x v="17"/>
    <s v="COMFACUNDI"/>
    <x v="8"/>
    <x v="62"/>
    <x v="62"/>
    <n v="10878921"/>
    <n v="5751584"/>
    <n v="3862735"/>
    <x v="1"/>
    <x v="1"/>
    <x v="1"/>
  </r>
  <r>
    <x v="17"/>
    <s v="COMFACUNDI"/>
    <x v="57"/>
    <x v="63"/>
    <x v="63"/>
    <n v="69326"/>
    <n v="2400714"/>
    <n v="250559"/>
    <x v="0"/>
    <x v="0"/>
    <x v="7"/>
  </r>
  <r>
    <x v="17"/>
    <s v="COMFACUNDI"/>
    <x v="8"/>
    <x v="64"/>
    <x v="64"/>
    <n v="69326"/>
    <n v="2400714"/>
    <n v="250559"/>
    <x v="1"/>
    <x v="1"/>
    <x v="1"/>
  </r>
  <r>
    <x v="17"/>
    <s v="COMFACUNDI"/>
    <x v="58"/>
    <x v="65"/>
    <x v="65"/>
    <n v="0"/>
    <n v="0"/>
    <n v="0"/>
    <x v="0"/>
    <x v="0"/>
    <x v="8"/>
  </r>
  <r>
    <x v="17"/>
    <s v="COMFACUNDI"/>
    <x v="59"/>
    <x v="66"/>
    <x v="66"/>
    <n v="0"/>
    <n v="0"/>
    <n v="0"/>
    <x v="0"/>
    <x v="0"/>
    <x v="8"/>
  </r>
  <r>
    <x v="17"/>
    <s v="COMFACUNDI"/>
    <x v="60"/>
    <x v="67"/>
    <x v="67"/>
    <n v="18197"/>
    <n v="30248"/>
    <n v="31964"/>
    <x v="0"/>
    <x v="0"/>
    <x v="8"/>
  </r>
  <r>
    <x v="17"/>
    <s v="COMFACUNDI"/>
    <x v="61"/>
    <x v="68"/>
    <x v="68"/>
    <n v="0"/>
    <n v="0"/>
    <n v="0"/>
    <x v="0"/>
    <x v="0"/>
    <x v="8"/>
  </r>
  <r>
    <x v="17"/>
    <s v="COMFACUNDI"/>
    <x v="62"/>
    <x v="69"/>
    <x v="69"/>
    <n v="0"/>
    <n v="0"/>
    <n v="0"/>
    <x v="0"/>
    <x v="0"/>
    <x v="8"/>
  </r>
  <r>
    <x v="17"/>
    <s v="COMFACUNDI"/>
    <x v="63"/>
    <x v="70"/>
    <x v="70"/>
    <n v="0"/>
    <n v="0"/>
    <n v="0"/>
    <x v="0"/>
    <x v="0"/>
    <x v="8"/>
  </r>
  <r>
    <x v="17"/>
    <s v="COMFACUNDI"/>
    <x v="64"/>
    <x v="71"/>
    <x v="71"/>
    <n v="0"/>
    <n v="0"/>
    <n v="0"/>
    <x v="0"/>
    <x v="0"/>
    <x v="8"/>
  </r>
  <r>
    <x v="17"/>
    <s v="COMFACUNDI"/>
    <x v="65"/>
    <x v="72"/>
    <x v="72"/>
    <n v="0"/>
    <n v="0"/>
    <n v="0"/>
    <x v="0"/>
    <x v="0"/>
    <x v="8"/>
  </r>
  <r>
    <x v="17"/>
    <s v="COMFACUNDI"/>
    <x v="66"/>
    <x v="73"/>
    <x v="73"/>
    <n v="0"/>
    <n v="0"/>
    <n v="0"/>
    <x v="0"/>
    <x v="0"/>
    <x v="8"/>
  </r>
  <r>
    <x v="17"/>
    <s v="COMFACUNDI"/>
    <x v="67"/>
    <x v="74"/>
    <x v="74"/>
    <n v="0"/>
    <n v="0"/>
    <n v="0"/>
    <x v="0"/>
    <x v="0"/>
    <x v="8"/>
  </r>
  <r>
    <x v="17"/>
    <s v="COMFACUNDI"/>
    <x v="68"/>
    <x v="75"/>
    <x v="75"/>
    <n v="0"/>
    <n v="0"/>
    <n v="0"/>
    <x v="0"/>
    <x v="0"/>
    <x v="8"/>
  </r>
  <r>
    <x v="17"/>
    <s v="COMFACUNDI"/>
    <x v="69"/>
    <x v="76"/>
    <x v="76"/>
    <n v="0"/>
    <n v="0"/>
    <n v="0"/>
    <x v="0"/>
    <x v="0"/>
    <x v="8"/>
  </r>
  <r>
    <x v="17"/>
    <s v="COMFACUNDI"/>
    <x v="70"/>
    <x v="77"/>
    <x v="77"/>
    <n v="0"/>
    <n v="0"/>
    <n v="0"/>
    <x v="0"/>
    <x v="0"/>
    <x v="8"/>
  </r>
  <r>
    <x v="17"/>
    <s v="COMFACUNDI"/>
    <x v="71"/>
    <x v="78"/>
    <x v="78"/>
    <n v="0"/>
    <n v="0"/>
    <n v="0"/>
    <x v="0"/>
    <x v="0"/>
    <x v="8"/>
  </r>
  <r>
    <x v="17"/>
    <s v="COMFACUNDI"/>
    <x v="72"/>
    <x v="79"/>
    <x v="79"/>
    <n v="0"/>
    <n v="0"/>
    <n v="0"/>
    <x v="0"/>
    <x v="0"/>
    <x v="8"/>
  </r>
  <r>
    <x v="17"/>
    <s v="COMFACUNDI"/>
    <x v="73"/>
    <x v="80"/>
    <x v="80"/>
    <n v="0"/>
    <n v="0"/>
    <n v="0"/>
    <x v="0"/>
    <x v="0"/>
    <x v="8"/>
  </r>
  <r>
    <x v="17"/>
    <s v="COMFACUNDI"/>
    <x v="74"/>
    <x v="81"/>
    <x v="81"/>
    <n v="0"/>
    <n v="0"/>
    <n v="0"/>
    <x v="0"/>
    <x v="0"/>
    <x v="8"/>
  </r>
  <r>
    <x v="17"/>
    <s v="COMFACUNDI"/>
    <x v="75"/>
    <x v="82"/>
    <x v="82"/>
    <n v="0"/>
    <n v="0"/>
    <n v="0"/>
    <x v="0"/>
    <x v="0"/>
    <x v="8"/>
  </r>
  <r>
    <x v="17"/>
    <s v="COMFACUNDI"/>
    <x v="76"/>
    <x v="83"/>
    <x v="83"/>
    <n v="0"/>
    <n v="0"/>
    <n v="0"/>
    <x v="0"/>
    <x v="0"/>
    <x v="8"/>
  </r>
  <r>
    <x v="17"/>
    <s v="COMFACUNDI"/>
    <x v="77"/>
    <x v="84"/>
    <x v="84"/>
    <n v="0"/>
    <n v="0"/>
    <n v="0"/>
    <x v="0"/>
    <x v="0"/>
    <x v="8"/>
  </r>
  <r>
    <x v="17"/>
    <s v="COMFACUNDI"/>
    <x v="8"/>
    <x v="85"/>
    <x v="85"/>
    <n v="18197"/>
    <n v="30248"/>
    <n v="31964"/>
    <x v="1"/>
    <x v="1"/>
    <x v="1"/>
  </r>
  <r>
    <x v="17"/>
    <s v="COMFACUNDI"/>
    <x v="78"/>
    <x v="86"/>
    <x v="86"/>
    <n v="0"/>
    <n v="0"/>
    <n v="0"/>
    <x v="0"/>
    <x v="0"/>
    <x v="9"/>
  </r>
  <r>
    <x v="17"/>
    <s v="COMFACUNDI"/>
    <x v="8"/>
    <x v="87"/>
    <x v="87"/>
    <n v="0"/>
    <n v="0"/>
    <n v="0"/>
    <x v="1"/>
    <x v="1"/>
    <x v="1"/>
  </r>
  <r>
    <x v="17"/>
    <s v="COMFACUNDI"/>
    <x v="8"/>
    <x v="88"/>
    <x v="88"/>
    <n v="19890458"/>
    <n v="15520860"/>
    <n v="17158691"/>
    <x v="1"/>
    <x v="1"/>
    <x v="1"/>
  </r>
  <r>
    <x v="17"/>
    <s v="COMFACUNDI"/>
    <x v="8"/>
    <x v="88"/>
    <x v="89"/>
    <m/>
    <m/>
    <m/>
    <x v="1"/>
    <x v="1"/>
    <x v="1"/>
  </r>
  <r>
    <x v="17"/>
    <s v="COMFACUNDI"/>
    <x v="79"/>
    <x v="0"/>
    <x v="90"/>
    <n v="0"/>
    <n v="0"/>
    <n v="0"/>
    <x v="0"/>
    <x v="2"/>
    <x v="10"/>
  </r>
  <r>
    <x v="17"/>
    <s v="COMFACUNDI"/>
    <x v="80"/>
    <x v="1"/>
    <x v="91"/>
    <n v="0"/>
    <n v="0"/>
    <n v="0"/>
    <x v="0"/>
    <x v="2"/>
    <x v="10"/>
  </r>
  <r>
    <x v="17"/>
    <s v="COMFACUNDI"/>
    <x v="81"/>
    <x v="2"/>
    <x v="92"/>
    <n v="0"/>
    <n v="0"/>
    <n v="0"/>
    <x v="0"/>
    <x v="2"/>
    <x v="10"/>
  </r>
  <r>
    <x v="17"/>
    <s v="COMFACUNDI"/>
    <x v="82"/>
    <x v="3"/>
    <x v="93"/>
    <n v="0"/>
    <n v="0"/>
    <n v="0"/>
    <x v="0"/>
    <x v="2"/>
    <x v="10"/>
  </r>
  <r>
    <x v="17"/>
    <s v="COMFACUNDI"/>
    <x v="83"/>
    <x v="4"/>
    <x v="94"/>
    <n v="0"/>
    <n v="0"/>
    <n v="0"/>
    <x v="0"/>
    <x v="2"/>
    <x v="10"/>
  </r>
  <r>
    <x v="17"/>
    <s v="COMFACUNDI"/>
    <x v="8"/>
    <x v="8"/>
    <x v="95"/>
    <n v="0"/>
    <n v="0"/>
    <n v="0"/>
    <x v="1"/>
    <x v="1"/>
    <x v="1"/>
  </r>
  <r>
    <x v="17"/>
    <s v="COMFACUNDI"/>
    <x v="84"/>
    <x v="21"/>
    <x v="21"/>
    <n v="0"/>
    <n v="0"/>
    <n v="0"/>
    <x v="0"/>
    <x v="2"/>
    <x v="11"/>
  </r>
  <r>
    <x v="17"/>
    <s v="COMFACUNDI"/>
    <x v="85"/>
    <x v="28"/>
    <x v="96"/>
    <n v="0"/>
    <n v="0"/>
    <n v="0"/>
    <x v="0"/>
    <x v="2"/>
    <x v="11"/>
  </r>
  <r>
    <x v="17"/>
    <s v="COMFACUNDI"/>
    <x v="8"/>
    <x v="29"/>
    <x v="29"/>
    <n v="0"/>
    <n v="0"/>
    <n v="0"/>
    <x v="1"/>
    <x v="1"/>
    <x v="1"/>
  </r>
  <r>
    <x v="17"/>
    <s v="COMFACUNDI"/>
    <x v="86"/>
    <x v="49"/>
    <x v="49"/>
    <n v="0"/>
    <n v="0"/>
    <n v="0"/>
    <x v="0"/>
    <x v="2"/>
    <x v="12"/>
  </r>
  <r>
    <x v="17"/>
    <s v="COMFACUNDI"/>
    <x v="87"/>
    <x v="50"/>
    <x v="50"/>
    <n v="0"/>
    <n v="0"/>
    <n v="0"/>
    <x v="0"/>
    <x v="2"/>
    <x v="12"/>
  </r>
  <r>
    <x v="17"/>
    <s v="COMFACUNDI"/>
    <x v="8"/>
    <x v="53"/>
    <x v="53"/>
    <n v="0"/>
    <n v="0"/>
    <n v="0"/>
    <x v="1"/>
    <x v="1"/>
    <x v="1"/>
  </r>
  <r>
    <x v="17"/>
    <s v="COMFACUNDI"/>
    <x v="88"/>
    <x v="54"/>
    <x v="54"/>
    <n v="0"/>
    <n v="0"/>
    <n v="0"/>
    <x v="0"/>
    <x v="2"/>
    <x v="13"/>
  </r>
  <r>
    <x v="17"/>
    <s v="COMFACUNDI"/>
    <x v="89"/>
    <x v="55"/>
    <x v="55"/>
    <n v="0"/>
    <n v="0"/>
    <n v="0"/>
    <x v="0"/>
    <x v="2"/>
    <x v="13"/>
  </r>
  <r>
    <x v="17"/>
    <s v="COMFACUNDI"/>
    <x v="90"/>
    <x v="57"/>
    <x v="97"/>
    <n v="0"/>
    <n v="0"/>
    <n v="0"/>
    <x v="0"/>
    <x v="2"/>
    <x v="13"/>
  </r>
  <r>
    <x v="17"/>
    <s v="COMFACUNDI"/>
    <x v="91"/>
    <x v="60"/>
    <x v="60"/>
    <n v="362829"/>
    <n v="1781833"/>
    <n v="362829"/>
    <x v="0"/>
    <x v="2"/>
    <x v="13"/>
  </r>
  <r>
    <x v="17"/>
    <s v="COMFACUNDI"/>
    <x v="8"/>
    <x v="62"/>
    <x v="62"/>
    <n v="362829"/>
    <n v="1781833"/>
    <n v="362829"/>
    <x v="1"/>
    <x v="1"/>
    <x v="1"/>
  </r>
  <r>
    <x v="17"/>
    <s v="COMFACUNDI"/>
    <x v="92"/>
    <x v="71"/>
    <x v="71"/>
    <n v="0"/>
    <n v="0"/>
    <n v="0"/>
    <x v="0"/>
    <x v="2"/>
    <x v="14"/>
  </r>
  <r>
    <x v="17"/>
    <s v="COMFACUNDI"/>
    <x v="93"/>
    <x v="72"/>
    <x v="72"/>
    <n v="0"/>
    <n v="0"/>
    <n v="0"/>
    <x v="0"/>
    <x v="2"/>
    <x v="14"/>
  </r>
  <r>
    <x v="17"/>
    <s v="COMFACUNDI"/>
    <x v="94"/>
    <x v="73"/>
    <x v="73"/>
    <n v="2368187"/>
    <n v="2555892"/>
    <n v="2036895"/>
    <x v="0"/>
    <x v="2"/>
    <x v="14"/>
  </r>
  <r>
    <x v="17"/>
    <s v="COMFACUNDI"/>
    <x v="95"/>
    <x v="74"/>
    <x v="74"/>
    <n v="53577"/>
    <n v="50072"/>
    <n v="913851"/>
    <x v="0"/>
    <x v="2"/>
    <x v="14"/>
  </r>
  <r>
    <x v="17"/>
    <s v="COMFACUNDI"/>
    <x v="96"/>
    <x v="75"/>
    <x v="75"/>
    <n v="2452"/>
    <n v="124404"/>
    <n v="19234"/>
    <x v="0"/>
    <x v="2"/>
    <x v="14"/>
  </r>
  <r>
    <x v="17"/>
    <s v="COMFACUNDI"/>
    <x v="97"/>
    <x v="76"/>
    <x v="76"/>
    <n v="0"/>
    <n v="0"/>
    <n v="0"/>
    <x v="0"/>
    <x v="2"/>
    <x v="14"/>
  </r>
  <r>
    <x v="17"/>
    <s v="COMFACUNDI"/>
    <x v="98"/>
    <x v="77"/>
    <x v="77"/>
    <n v="904973"/>
    <n v="644311"/>
    <n v="946769"/>
    <x v="0"/>
    <x v="2"/>
    <x v="14"/>
  </r>
  <r>
    <x v="17"/>
    <s v="COMFACUNDI"/>
    <x v="99"/>
    <x v="78"/>
    <x v="78"/>
    <n v="0"/>
    <n v="0"/>
    <n v="0"/>
    <x v="0"/>
    <x v="2"/>
    <x v="14"/>
  </r>
  <r>
    <x v="17"/>
    <s v="COMFACUNDI"/>
    <x v="100"/>
    <x v="89"/>
    <x v="98"/>
    <n v="746572"/>
    <n v="0"/>
    <n v="0"/>
    <x v="0"/>
    <x v="2"/>
    <x v="14"/>
  </r>
  <r>
    <x v="17"/>
    <s v="COMFACUNDI"/>
    <x v="101"/>
    <x v="79"/>
    <x v="79"/>
    <n v="0"/>
    <n v="0"/>
    <n v="0"/>
    <x v="0"/>
    <x v="2"/>
    <x v="14"/>
  </r>
  <r>
    <x v="17"/>
    <s v="COMFACUNDI"/>
    <x v="102"/>
    <x v="80"/>
    <x v="80"/>
    <n v="0"/>
    <n v="0"/>
    <n v="0"/>
    <x v="0"/>
    <x v="2"/>
    <x v="14"/>
  </r>
  <r>
    <x v="17"/>
    <s v="COMFACUNDI"/>
    <x v="103"/>
    <x v="81"/>
    <x v="81"/>
    <n v="0"/>
    <n v="0"/>
    <n v="0"/>
    <x v="0"/>
    <x v="2"/>
    <x v="14"/>
  </r>
  <r>
    <x v="17"/>
    <s v="COMFACUNDI"/>
    <x v="104"/>
    <x v="82"/>
    <x v="82"/>
    <n v="0"/>
    <n v="0"/>
    <n v="0"/>
    <x v="0"/>
    <x v="2"/>
    <x v="14"/>
  </r>
  <r>
    <x v="17"/>
    <s v="COMFACUNDI"/>
    <x v="105"/>
    <x v="83"/>
    <x v="83"/>
    <n v="0"/>
    <n v="0"/>
    <n v="0"/>
    <x v="0"/>
    <x v="2"/>
    <x v="14"/>
  </r>
  <r>
    <x v="17"/>
    <s v="COMFACUNDI"/>
    <x v="8"/>
    <x v="85"/>
    <x v="99"/>
    <n v="4075761"/>
    <n v="3374679"/>
    <n v="3916749"/>
    <x v="1"/>
    <x v="1"/>
    <x v="1"/>
  </r>
  <r>
    <x v="17"/>
    <s v="COMFACUNDI"/>
    <x v="8"/>
    <x v="88"/>
    <x v="100"/>
    <m/>
    <m/>
    <m/>
    <x v="1"/>
    <x v="1"/>
    <x v="1"/>
  </r>
  <r>
    <x v="17"/>
    <s v="COMFACUNDI"/>
    <x v="106"/>
    <x v="90"/>
    <x v="101"/>
    <n v="0"/>
    <n v="0"/>
    <n v="0"/>
    <x v="0"/>
    <x v="2"/>
    <x v="15"/>
  </r>
  <r>
    <x v="17"/>
    <s v="COMFACUNDI"/>
    <x v="8"/>
    <x v="88"/>
    <x v="100"/>
    <m/>
    <m/>
    <m/>
    <x v="1"/>
    <x v="1"/>
    <x v="1"/>
  </r>
  <r>
    <x v="17"/>
    <s v="COMFACUNDI"/>
    <x v="8"/>
    <x v="88"/>
    <x v="102"/>
    <n v="4438590"/>
    <n v="5156512"/>
    <n v="4279578"/>
    <x v="1"/>
    <x v="1"/>
    <x v="1"/>
  </r>
  <r>
    <x v="17"/>
    <s v="COMFACUNDI"/>
    <x v="8"/>
    <x v="88"/>
    <x v="100"/>
    <m/>
    <m/>
    <m/>
    <x v="1"/>
    <x v="1"/>
    <x v="1"/>
  </r>
  <r>
    <x v="17"/>
    <s v="COMFACUNDI"/>
    <x v="107"/>
    <x v="91"/>
    <x v="103"/>
    <n v="24329048"/>
    <n v="20677372"/>
    <n v="21438269"/>
    <x v="0"/>
    <x v="3"/>
    <x v="16"/>
  </r>
  <r>
    <x v="18"/>
    <s v="COMFACHOCO"/>
    <x v="0"/>
    <x v="0"/>
    <x v="0"/>
    <n v="833333"/>
    <n v="4666667"/>
    <n v="2009472"/>
    <x v="0"/>
    <x v="0"/>
    <x v="0"/>
  </r>
  <r>
    <x v="18"/>
    <s v="COMFACHOCO"/>
    <x v="1"/>
    <x v="1"/>
    <x v="1"/>
    <n v="0"/>
    <n v="0"/>
    <n v="0"/>
    <x v="0"/>
    <x v="0"/>
    <x v="0"/>
  </r>
  <r>
    <x v="18"/>
    <s v="COMFACHOCO"/>
    <x v="2"/>
    <x v="2"/>
    <x v="2"/>
    <n v="0"/>
    <n v="0"/>
    <n v="0"/>
    <x v="0"/>
    <x v="0"/>
    <x v="0"/>
  </r>
  <r>
    <x v="18"/>
    <s v="COMFACHOCO"/>
    <x v="3"/>
    <x v="3"/>
    <x v="3"/>
    <n v="0"/>
    <n v="0"/>
    <n v="0"/>
    <x v="0"/>
    <x v="0"/>
    <x v="0"/>
  </r>
  <r>
    <x v="18"/>
    <s v="COMFACHOCO"/>
    <x v="4"/>
    <x v="4"/>
    <x v="4"/>
    <n v="0"/>
    <n v="0"/>
    <n v="0"/>
    <x v="0"/>
    <x v="0"/>
    <x v="0"/>
  </r>
  <r>
    <x v="18"/>
    <s v="COMFACHOCO"/>
    <x v="5"/>
    <x v="5"/>
    <x v="5"/>
    <n v="0"/>
    <n v="0"/>
    <n v="0"/>
    <x v="0"/>
    <x v="0"/>
    <x v="0"/>
  </r>
  <r>
    <x v="18"/>
    <s v="COMFACHOCO"/>
    <x v="6"/>
    <x v="6"/>
    <x v="6"/>
    <n v="0"/>
    <n v="0"/>
    <n v="0"/>
    <x v="0"/>
    <x v="0"/>
    <x v="0"/>
  </r>
  <r>
    <x v="18"/>
    <s v="COMFACHOCO"/>
    <x v="7"/>
    <x v="7"/>
    <x v="7"/>
    <n v="0"/>
    <n v="0"/>
    <n v="0"/>
    <x v="0"/>
    <x v="0"/>
    <x v="0"/>
  </r>
  <r>
    <x v="18"/>
    <s v="COMFACHOCO"/>
    <x v="8"/>
    <x v="8"/>
    <x v="8"/>
    <n v="833333"/>
    <n v="4666667"/>
    <n v="2009472"/>
    <x v="1"/>
    <x v="1"/>
    <x v="1"/>
  </r>
  <r>
    <x v="18"/>
    <s v="COMFACHOCO"/>
    <x v="9"/>
    <x v="9"/>
    <x v="9"/>
    <n v="2696699"/>
    <n v="1024895"/>
    <n v="564937"/>
    <x v="0"/>
    <x v="0"/>
    <x v="2"/>
  </r>
  <r>
    <x v="18"/>
    <s v="COMFACHOCO"/>
    <x v="10"/>
    <x v="10"/>
    <x v="10"/>
    <n v="0"/>
    <n v="0"/>
    <n v="0"/>
    <x v="0"/>
    <x v="0"/>
    <x v="2"/>
  </r>
  <r>
    <x v="18"/>
    <s v="COMFACHOCO"/>
    <x v="8"/>
    <x v="11"/>
    <x v="11"/>
    <n v="2696699"/>
    <n v="1024895"/>
    <n v="564937"/>
    <x v="1"/>
    <x v="1"/>
    <x v="1"/>
  </r>
  <r>
    <x v="18"/>
    <s v="COMFACHOCO"/>
    <x v="8"/>
    <x v="12"/>
    <x v="12"/>
    <n v="1249567"/>
    <n v="1505815"/>
    <n v="1700848"/>
    <x v="1"/>
    <x v="1"/>
    <x v="1"/>
  </r>
  <r>
    <x v="18"/>
    <s v="COMFACHOCO"/>
    <x v="11"/>
    <x v="13"/>
    <x v="13"/>
    <n v="1249567"/>
    <n v="1505815"/>
    <n v="271026"/>
    <x v="0"/>
    <x v="0"/>
    <x v="3"/>
  </r>
  <r>
    <x v="18"/>
    <s v="COMFACHOCO"/>
    <x v="12"/>
    <x v="14"/>
    <x v="14"/>
    <n v="0"/>
    <n v="0"/>
    <n v="1429822"/>
    <x v="0"/>
    <x v="0"/>
    <x v="3"/>
  </r>
  <r>
    <x v="18"/>
    <s v="COMFACHOCO"/>
    <x v="13"/>
    <x v="15"/>
    <x v="15"/>
    <n v="0"/>
    <n v="0"/>
    <n v="0"/>
    <x v="0"/>
    <x v="0"/>
    <x v="3"/>
  </r>
  <r>
    <x v="18"/>
    <s v="COMFACHOCO"/>
    <x v="14"/>
    <x v="16"/>
    <x v="16"/>
    <n v="0"/>
    <n v="0"/>
    <n v="0"/>
    <x v="0"/>
    <x v="0"/>
    <x v="3"/>
  </r>
  <r>
    <x v="18"/>
    <s v="COMFACHOCO"/>
    <x v="15"/>
    <x v="17"/>
    <x v="17"/>
    <n v="4291640"/>
    <n v="1052505"/>
    <n v="5781188"/>
    <x v="0"/>
    <x v="0"/>
    <x v="3"/>
  </r>
  <r>
    <x v="18"/>
    <s v="COMFACHOCO"/>
    <x v="16"/>
    <x v="18"/>
    <x v="18"/>
    <n v="120954"/>
    <n v="255230"/>
    <n v="143747"/>
    <x v="0"/>
    <x v="0"/>
    <x v="3"/>
  </r>
  <r>
    <x v="18"/>
    <s v="COMFACHOCO"/>
    <x v="17"/>
    <x v="19"/>
    <x v="19"/>
    <n v="0"/>
    <n v="0"/>
    <n v="0"/>
    <x v="0"/>
    <x v="0"/>
    <x v="3"/>
  </r>
  <r>
    <x v="18"/>
    <s v="COMFACHOCO"/>
    <x v="18"/>
    <x v="20"/>
    <x v="20"/>
    <n v="0"/>
    <n v="0"/>
    <n v="0"/>
    <x v="0"/>
    <x v="0"/>
    <x v="3"/>
  </r>
  <r>
    <x v="18"/>
    <s v="COMFACHOCO"/>
    <x v="19"/>
    <x v="21"/>
    <x v="21"/>
    <n v="821592"/>
    <n v="622742"/>
    <n v="406275"/>
    <x v="0"/>
    <x v="0"/>
    <x v="3"/>
  </r>
  <r>
    <x v="18"/>
    <s v="COMFACHOCO"/>
    <x v="20"/>
    <x v="22"/>
    <x v="22"/>
    <n v="0"/>
    <n v="0"/>
    <n v="0"/>
    <x v="0"/>
    <x v="0"/>
    <x v="3"/>
  </r>
  <r>
    <x v="18"/>
    <s v="COMFACHOCO"/>
    <x v="21"/>
    <x v="23"/>
    <x v="23"/>
    <n v="0"/>
    <n v="0"/>
    <n v="0"/>
    <x v="0"/>
    <x v="0"/>
    <x v="3"/>
  </r>
  <r>
    <x v="18"/>
    <s v="COMFACHOCO"/>
    <x v="22"/>
    <x v="24"/>
    <x v="24"/>
    <n v="73431"/>
    <n v="163904"/>
    <n v="72712"/>
    <x v="0"/>
    <x v="0"/>
    <x v="3"/>
  </r>
  <r>
    <x v="18"/>
    <s v="COMFACHOCO"/>
    <x v="23"/>
    <x v="25"/>
    <x v="25"/>
    <n v="4954"/>
    <n v="109659"/>
    <n v="12358"/>
    <x v="0"/>
    <x v="0"/>
    <x v="3"/>
  </r>
  <r>
    <x v="18"/>
    <s v="COMFACHOCO"/>
    <x v="24"/>
    <x v="26"/>
    <x v="26"/>
    <n v="0"/>
    <n v="0"/>
    <n v="0"/>
    <x v="0"/>
    <x v="0"/>
    <x v="3"/>
  </r>
  <r>
    <x v="18"/>
    <s v="COMFACHOCO"/>
    <x v="25"/>
    <x v="27"/>
    <x v="27"/>
    <n v="151494"/>
    <n v="174575"/>
    <n v="343098"/>
    <x v="0"/>
    <x v="0"/>
    <x v="3"/>
  </r>
  <r>
    <x v="18"/>
    <s v="COMFACHOCO"/>
    <x v="26"/>
    <x v="28"/>
    <x v="28"/>
    <n v="1228308"/>
    <n v="1070100"/>
    <n v="1062624"/>
    <x v="0"/>
    <x v="0"/>
    <x v="3"/>
  </r>
  <r>
    <x v="18"/>
    <s v="COMFACHOCO"/>
    <x v="8"/>
    <x v="29"/>
    <x v="29"/>
    <n v="7941940"/>
    <n v="4954530"/>
    <n v="9522850"/>
    <x v="1"/>
    <x v="1"/>
    <x v="1"/>
  </r>
  <r>
    <x v="18"/>
    <s v="COMFACHOCO"/>
    <x v="27"/>
    <x v="30"/>
    <x v="30"/>
    <n v="0"/>
    <n v="0"/>
    <n v="0"/>
    <x v="0"/>
    <x v="0"/>
    <x v="4"/>
  </r>
  <r>
    <x v="18"/>
    <s v="COMFACHOCO"/>
    <x v="28"/>
    <x v="31"/>
    <x v="31"/>
    <n v="-1400"/>
    <n v="36628"/>
    <n v="-7284"/>
    <x v="0"/>
    <x v="0"/>
    <x v="4"/>
  </r>
  <r>
    <x v="18"/>
    <s v="COMFACHOCO"/>
    <x v="29"/>
    <x v="32"/>
    <x v="32"/>
    <n v="0"/>
    <n v="0"/>
    <n v="0"/>
    <x v="0"/>
    <x v="0"/>
    <x v="4"/>
  </r>
  <r>
    <x v="18"/>
    <s v="COMFACHOCO"/>
    <x v="30"/>
    <x v="33"/>
    <x v="33"/>
    <n v="0"/>
    <n v="0"/>
    <n v="0"/>
    <x v="0"/>
    <x v="0"/>
    <x v="4"/>
  </r>
  <r>
    <x v="18"/>
    <s v="COMFACHOCO"/>
    <x v="31"/>
    <x v="34"/>
    <x v="34"/>
    <n v="0"/>
    <n v="0"/>
    <n v="0"/>
    <x v="0"/>
    <x v="0"/>
    <x v="4"/>
  </r>
  <r>
    <x v="18"/>
    <s v="COMFACHOCO"/>
    <x v="32"/>
    <x v="35"/>
    <x v="35"/>
    <n v="0"/>
    <n v="0"/>
    <n v="0"/>
    <x v="0"/>
    <x v="0"/>
    <x v="4"/>
  </r>
  <r>
    <x v="18"/>
    <s v="COMFACHOCO"/>
    <x v="33"/>
    <x v="36"/>
    <x v="36"/>
    <n v="0"/>
    <n v="0"/>
    <n v="0"/>
    <x v="0"/>
    <x v="0"/>
    <x v="4"/>
  </r>
  <r>
    <x v="18"/>
    <s v="COMFACHOCO"/>
    <x v="34"/>
    <x v="37"/>
    <x v="37"/>
    <n v="0"/>
    <n v="0"/>
    <n v="0"/>
    <x v="0"/>
    <x v="0"/>
    <x v="4"/>
  </r>
  <r>
    <x v="18"/>
    <s v="COMFACHOCO"/>
    <x v="35"/>
    <x v="38"/>
    <x v="38"/>
    <n v="0"/>
    <n v="0"/>
    <n v="0"/>
    <x v="0"/>
    <x v="0"/>
    <x v="4"/>
  </r>
  <r>
    <x v="18"/>
    <s v="COMFACHOCO"/>
    <x v="36"/>
    <x v="39"/>
    <x v="39"/>
    <n v="0"/>
    <n v="0"/>
    <n v="0"/>
    <x v="0"/>
    <x v="0"/>
    <x v="4"/>
  </r>
  <r>
    <x v="18"/>
    <s v="COMFACHOCO"/>
    <x v="37"/>
    <x v="40"/>
    <x v="40"/>
    <n v="0"/>
    <n v="0"/>
    <n v="0"/>
    <x v="0"/>
    <x v="0"/>
    <x v="4"/>
  </r>
  <r>
    <x v="18"/>
    <s v="COMFACHOCO"/>
    <x v="38"/>
    <x v="41"/>
    <x v="41"/>
    <n v="0"/>
    <n v="0"/>
    <n v="0"/>
    <x v="0"/>
    <x v="0"/>
    <x v="4"/>
  </r>
  <r>
    <x v="18"/>
    <s v="COMFACHOCO"/>
    <x v="39"/>
    <x v="42"/>
    <x v="42"/>
    <n v="0"/>
    <n v="0"/>
    <n v="14335"/>
    <x v="0"/>
    <x v="0"/>
    <x v="4"/>
  </r>
  <r>
    <x v="18"/>
    <s v="COMFACHOCO"/>
    <x v="8"/>
    <x v="43"/>
    <x v="43"/>
    <n v="-1400"/>
    <n v="36628"/>
    <n v="7051"/>
    <x v="1"/>
    <x v="1"/>
    <x v="1"/>
  </r>
  <r>
    <x v="18"/>
    <s v="COMFACHOCO"/>
    <x v="40"/>
    <x v="44"/>
    <x v="44"/>
    <n v="0"/>
    <n v="13133"/>
    <n v="390980"/>
    <x v="0"/>
    <x v="0"/>
    <x v="5"/>
  </r>
  <r>
    <x v="18"/>
    <s v="COMFACHOCO"/>
    <x v="41"/>
    <x v="45"/>
    <x v="45"/>
    <n v="192124"/>
    <n v="225142"/>
    <n v="215922"/>
    <x v="0"/>
    <x v="0"/>
    <x v="5"/>
  </r>
  <r>
    <x v="18"/>
    <s v="COMFACHOCO"/>
    <x v="42"/>
    <x v="46"/>
    <x v="46"/>
    <n v="22423"/>
    <n v="18256"/>
    <n v="25911"/>
    <x v="0"/>
    <x v="0"/>
    <x v="5"/>
  </r>
  <r>
    <x v="18"/>
    <s v="COMFACHOCO"/>
    <x v="43"/>
    <x v="47"/>
    <x v="47"/>
    <n v="0"/>
    <n v="20261"/>
    <n v="0"/>
    <x v="0"/>
    <x v="0"/>
    <x v="5"/>
  </r>
  <r>
    <x v="18"/>
    <s v="COMFACHOCO"/>
    <x v="44"/>
    <x v="48"/>
    <x v="48"/>
    <n v="5726"/>
    <n v="56417"/>
    <n v="187863"/>
    <x v="0"/>
    <x v="0"/>
    <x v="5"/>
  </r>
  <r>
    <x v="18"/>
    <s v="COMFACHOCO"/>
    <x v="45"/>
    <x v="49"/>
    <x v="49"/>
    <n v="8046"/>
    <n v="177362"/>
    <n v="0"/>
    <x v="0"/>
    <x v="0"/>
    <x v="5"/>
  </r>
  <r>
    <x v="18"/>
    <s v="COMFACHOCO"/>
    <x v="46"/>
    <x v="50"/>
    <x v="50"/>
    <n v="0"/>
    <n v="0"/>
    <n v="0"/>
    <x v="0"/>
    <x v="0"/>
    <x v="5"/>
  </r>
  <r>
    <x v="18"/>
    <s v="COMFACHOCO"/>
    <x v="47"/>
    <x v="51"/>
    <x v="51"/>
    <n v="0"/>
    <n v="0"/>
    <n v="0"/>
    <x v="0"/>
    <x v="0"/>
    <x v="5"/>
  </r>
  <r>
    <x v="18"/>
    <s v="COMFACHOCO"/>
    <x v="48"/>
    <x v="52"/>
    <x v="52"/>
    <n v="0"/>
    <n v="0"/>
    <n v="0"/>
    <x v="0"/>
    <x v="0"/>
    <x v="5"/>
  </r>
  <r>
    <x v="18"/>
    <s v="COMFACHOCO"/>
    <x v="8"/>
    <x v="53"/>
    <x v="53"/>
    <n v="228319"/>
    <n v="510571"/>
    <n v="820676"/>
    <x v="1"/>
    <x v="1"/>
    <x v="1"/>
  </r>
  <r>
    <x v="18"/>
    <s v="COMFACHOCO"/>
    <x v="49"/>
    <x v="54"/>
    <x v="54"/>
    <n v="0"/>
    <n v="0"/>
    <n v="0"/>
    <x v="0"/>
    <x v="0"/>
    <x v="6"/>
  </r>
  <r>
    <x v="18"/>
    <s v="COMFACHOCO"/>
    <x v="50"/>
    <x v="55"/>
    <x v="55"/>
    <n v="0"/>
    <n v="98399"/>
    <n v="0"/>
    <x v="0"/>
    <x v="0"/>
    <x v="6"/>
  </r>
  <r>
    <x v="18"/>
    <s v="COMFACHOCO"/>
    <x v="51"/>
    <x v="56"/>
    <x v="56"/>
    <n v="0"/>
    <n v="0"/>
    <n v="0"/>
    <x v="0"/>
    <x v="0"/>
    <x v="6"/>
  </r>
  <r>
    <x v="18"/>
    <s v="COMFACHOCO"/>
    <x v="52"/>
    <x v="57"/>
    <x v="57"/>
    <n v="0"/>
    <n v="0"/>
    <n v="0"/>
    <x v="0"/>
    <x v="0"/>
    <x v="6"/>
  </r>
  <r>
    <x v="18"/>
    <s v="COMFACHOCO"/>
    <x v="53"/>
    <x v="58"/>
    <x v="58"/>
    <n v="0"/>
    <n v="855122"/>
    <n v="0"/>
    <x v="0"/>
    <x v="0"/>
    <x v="6"/>
  </r>
  <r>
    <x v="18"/>
    <s v="COMFACHOCO"/>
    <x v="54"/>
    <x v="59"/>
    <x v="59"/>
    <n v="0"/>
    <n v="0"/>
    <n v="0"/>
    <x v="0"/>
    <x v="0"/>
    <x v="6"/>
  </r>
  <r>
    <x v="18"/>
    <s v="COMFACHOCO"/>
    <x v="55"/>
    <x v="60"/>
    <x v="60"/>
    <n v="0"/>
    <n v="0"/>
    <n v="143047"/>
    <x v="0"/>
    <x v="0"/>
    <x v="6"/>
  </r>
  <r>
    <x v="18"/>
    <s v="COMFACHOCO"/>
    <x v="56"/>
    <x v="61"/>
    <x v="61"/>
    <n v="0"/>
    <n v="0"/>
    <n v="269075"/>
    <x v="0"/>
    <x v="0"/>
    <x v="6"/>
  </r>
  <r>
    <x v="18"/>
    <s v="COMFACHOCO"/>
    <x v="8"/>
    <x v="62"/>
    <x v="62"/>
    <n v="0"/>
    <n v="953521"/>
    <n v="412122"/>
    <x v="1"/>
    <x v="1"/>
    <x v="1"/>
  </r>
  <r>
    <x v="18"/>
    <s v="COMFACHOCO"/>
    <x v="57"/>
    <x v="63"/>
    <x v="63"/>
    <n v="0"/>
    <n v="0"/>
    <n v="0"/>
    <x v="0"/>
    <x v="0"/>
    <x v="7"/>
  </r>
  <r>
    <x v="18"/>
    <s v="COMFACHOCO"/>
    <x v="8"/>
    <x v="64"/>
    <x v="64"/>
    <n v="0"/>
    <n v="0"/>
    <n v="0"/>
    <x v="1"/>
    <x v="1"/>
    <x v="1"/>
  </r>
  <r>
    <x v="18"/>
    <s v="COMFACHOCO"/>
    <x v="58"/>
    <x v="65"/>
    <x v="65"/>
    <n v="0"/>
    <n v="0"/>
    <n v="27617"/>
    <x v="0"/>
    <x v="0"/>
    <x v="8"/>
  </r>
  <r>
    <x v="18"/>
    <s v="COMFACHOCO"/>
    <x v="59"/>
    <x v="66"/>
    <x v="66"/>
    <n v="1258132"/>
    <n v="210906"/>
    <n v="1521432"/>
    <x v="0"/>
    <x v="0"/>
    <x v="8"/>
  </r>
  <r>
    <x v="18"/>
    <s v="COMFACHOCO"/>
    <x v="60"/>
    <x v="67"/>
    <x v="67"/>
    <n v="1036"/>
    <n v="439"/>
    <n v="4"/>
    <x v="0"/>
    <x v="0"/>
    <x v="8"/>
  </r>
  <r>
    <x v="18"/>
    <s v="COMFACHOCO"/>
    <x v="61"/>
    <x v="68"/>
    <x v="68"/>
    <n v="0"/>
    <n v="0"/>
    <n v="0"/>
    <x v="0"/>
    <x v="0"/>
    <x v="8"/>
  </r>
  <r>
    <x v="18"/>
    <s v="COMFACHOCO"/>
    <x v="62"/>
    <x v="69"/>
    <x v="69"/>
    <n v="0"/>
    <n v="0"/>
    <n v="0"/>
    <x v="0"/>
    <x v="0"/>
    <x v="8"/>
  </r>
  <r>
    <x v="18"/>
    <s v="COMFACHOCO"/>
    <x v="63"/>
    <x v="70"/>
    <x v="70"/>
    <n v="0"/>
    <n v="0"/>
    <n v="0"/>
    <x v="0"/>
    <x v="0"/>
    <x v="8"/>
  </r>
  <r>
    <x v="18"/>
    <s v="COMFACHOCO"/>
    <x v="64"/>
    <x v="71"/>
    <x v="71"/>
    <n v="0"/>
    <n v="0"/>
    <n v="0"/>
    <x v="0"/>
    <x v="0"/>
    <x v="8"/>
  </r>
  <r>
    <x v="18"/>
    <s v="COMFACHOCO"/>
    <x v="65"/>
    <x v="72"/>
    <x v="72"/>
    <n v="0"/>
    <n v="0"/>
    <n v="0"/>
    <x v="0"/>
    <x v="0"/>
    <x v="8"/>
  </r>
  <r>
    <x v="18"/>
    <s v="COMFACHOCO"/>
    <x v="66"/>
    <x v="73"/>
    <x v="73"/>
    <n v="0"/>
    <n v="0"/>
    <n v="0"/>
    <x v="0"/>
    <x v="0"/>
    <x v="8"/>
  </r>
  <r>
    <x v="18"/>
    <s v="COMFACHOCO"/>
    <x v="67"/>
    <x v="74"/>
    <x v="74"/>
    <n v="0"/>
    <n v="0"/>
    <n v="0"/>
    <x v="0"/>
    <x v="0"/>
    <x v="8"/>
  </r>
  <r>
    <x v="18"/>
    <s v="COMFACHOCO"/>
    <x v="68"/>
    <x v="75"/>
    <x v="75"/>
    <n v="0"/>
    <n v="0"/>
    <n v="0"/>
    <x v="0"/>
    <x v="0"/>
    <x v="8"/>
  </r>
  <r>
    <x v="18"/>
    <s v="COMFACHOCO"/>
    <x v="69"/>
    <x v="76"/>
    <x v="76"/>
    <n v="0"/>
    <n v="0"/>
    <n v="0"/>
    <x v="0"/>
    <x v="0"/>
    <x v="8"/>
  </r>
  <r>
    <x v="18"/>
    <s v="COMFACHOCO"/>
    <x v="70"/>
    <x v="77"/>
    <x v="77"/>
    <n v="0"/>
    <n v="0"/>
    <n v="0"/>
    <x v="0"/>
    <x v="0"/>
    <x v="8"/>
  </r>
  <r>
    <x v="18"/>
    <s v="COMFACHOCO"/>
    <x v="71"/>
    <x v="78"/>
    <x v="78"/>
    <n v="0"/>
    <n v="0"/>
    <n v="0"/>
    <x v="0"/>
    <x v="0"/>
    <x v="8"/>
  </r>
  <r>
    <x v="18"/>
    <s v="COMFACHOCO"/>
    <x v="72"/>
    <x v="79"/>
    <x v="79"/>
    <n v="0"/>
    <n v="0"/>
    <n v="0"/>
    <x v="0"/>
    <x v="0"/>
    <x v="8"/>
  </r>
  <r>
    <x v="18"/>
    <s v="COMFACHOCO"/>
    <x v="73"/>
    <x v="80"/>
    <x v="80"/>
    <n v="0"/>
    <n v="0"/>
    <n v="0"/>
    <x v="0"/>
    <x v="0"/>
    <x v="8"/>
  </r>
  <r>
    <x v="18"/>
    <s v="COMFACHOCO"/>
    <x v="74"/>
    <x v="81"/>
    <x v="81"/>
    <n v="0"/>
    <n v="0"/>
    <n v="0"/>
    <x v="0"/>
    <x v="0"/>
    <x v="8"/>
  </r>
  <r>
    <x v="18"/>
    <s v="COMFACHOCO"/>
    <x v="75"/>
    <x v="82"/>
    <x v="82"/>
    <n v="0"/>
    <n v="0"/>
    <n v="0"/>
    <x v="0"/>
    <x v="0"/>
    <x v="8"/>
  </r>
  <r>
    <x v="18"/>
    <s v="COMFACHOCO"/>
    <x v="76"/>
    <x v="83"/>
    <x v="83"/>
    <n v="0"/>
    <n v="0"/>
    <n v="0"/>
    <x v="0"/>
    <x v="0"/>
    <x v="8"/>
  </r>
  <r>
    <x v="18"/>
    <s v="COMFACHOCO"/>
    <x v="77"/>
    <x v="84"/>
    <x v="84"/>
    <n v="0"/>
    <n v="0"/>
    <n v="0"/>
    <x v="0"/>
    <x v="0"/>
    <x v="8"/>
  </r>
  <r>
    <x v="18"/>
    <s v="COMFACHOCO"/>
    <x v="8"/>
    <x v="85"/>
    <x v="85"/>
    <n v="1259168"/>
    <n v="211345"/>
    <n v="1549053"/>
    <x v="1"/>
    <x v="1"/>
    <x v="1"/>
  </r>
  <r>
    <x v="18"/>
    <s v="COMFACHOCO"/>
    <x v="78"/>
    <x v="86"/>
    <x v="86"/>
    <n v="0"/>
    <n v="0"/>
    <n v="0"/>
    <x v="0"/>
    <x v="0"/>
    <x v="9"/>
  </r>
  <r>
    <x v="18"/>
    <s v="COMFACHOCO"/>
    <x v="8"/>
    <x v="87"/>
    <x v="87"/>
    <n v="0"/>
    <n v="0"/>
    <n v="0"/>
    <x v="1"/>
    <x v="1"/>
    <x v="1"/>
  </r>
  <r>
    <x v="18"/>
    <s v="COMFACHOCO"/>
    <x v="8"/>
    <x v="88"/>
    <x v="88"/>
    <n v="12958059"/>
    <n v="12358157"/>
    <n v="14886161"/>
    <x v="1"/>
    <x v="1"/>
    <x v="1"/>
  </r>
  <r>
    <x v="18"/>
    <s v="COMFACHOCO"/>
    <x v="8"/>
    <x v="88"/>
    <x v="89"/>
    <m/>
    <m/>
    <m/>
    <x v="1"/>
    <x v="1"/>
    <x v="1"/>
  </r>
  <r>
    <x v="18"/>
    <s v="COMFACHOCO"/>
    <x v="79"/>
    <x v="0"/>
    <x v="90"/>
    <n v="5555554"/>
    <n v="0"/>
    <n v="2079418"/>
    <x v="0"/>
    <x v="2"/>
    <x v="10"/>
  </r>
  <r>
    <x v="18"/>
    <s v="COMFACHOCO"/>
    <x v="80"/>
    <x v="1"/>
    <x v="91"/>
    <n v="0"/>
    <n v="0"/>
    <n v="0"/>
    <x v="0"/>
    <x v="2"/>
    <x v="10"/>
  </r>
  <r>
    <x v="18"/>
    <s v="COMFACHOCO"/>
    <x v="81"/>
    <x v="2"/>
    <x v="92"/>
    <n v="0"/>
    <n v="0"/>
    <n v="0"/>
    <x v="0"/>
    <x v="2"/>
    <x v="10"/>
  </r>
  <r>
    <x v="18"/>
    <s v="COMFACHOCO"/>
    <x v="82"/>
    <x v="3"/>
    <x v="93"/>
    <n v="0"/>
    <n v="0"/>
    <n v="0"/>
    <x v="0"/>
    <x v="2"/>
    <x v="10"/>
  </r>
  <r>
    <x v="18"/>
    <s v="COMFACHOCO"/>
    <x v="83"/>
    <x v="4"/>
    <x v="94"/>
    <n v="0"/>
    <n v="0"/>
    <n v="0"/>
    <x v="0"/>
    <x v="2"/>
    <x v="10"/>
  </r>
  <r>
    <x v="18"/>
    <s v="COMFACHOCO"/>
    <x v="8"/>
    <x v="8"/>
    <x v="95"/>
    <n v="5555554"/>
    <n v="0"/>
    <n v="2079418"/>
    <x v="1"/>
    <x v="1"/>
    <x v="1"/>
  </r>
  <r>
    <x v="18"/>
    <s v="COMFACHOCO"/>
    <x v="84"/>
    <x v="21"/>
    <x v="21"/>
    <n v="0"/>
    <n v="0"/>
    <n v="0"/>
    <x v="0"/>
    <x v="2"/>
    <x v="11"/>
  </r>
  <r>
    <x v="18"/>
    <s v="COMFACHOCO"/>
    <x v="85"/>
    <x v="28"/>
    <x v="96"/>
    <n v="0"/>
    <n v="0"/>
    <n v="0"/>
    <x v="0"/>
    <x v="2"/>
    <x v="11"/>
  </r>
  <r>
    <x v="18"/>
    <s v="COMFACHOCO"/>
    <x v="8"/>
    <x v="29"/>
    <x v="29"/>
    <n v="0"/>
    <n v="0"/>
    <n v="0"/>
    <x v="1"/>
    <x v="1"/>
    <x v="1"/>
  </r>
  <r>
    <x v="18"/>
    <s v="COMFACHOCO"/>
    <x v="86"/>
    <x v="49"/>
    <x v="49"/>
    <n v="0"/>
    <n v="0"/>
    <n v="0"/>
    <x v="0"/>
    <x v="2"/>
    <x v="12"/>
  </r>
  <r>
    <x v="18"/>
    <s v="COMFACHOCO"/>
    <x v="87"/>
    <x v="50"/>
    <x v="50"/>
    <n v="0"/>
    <n v="0"/>
    <n v="0"/>
    <x v="0"/>
    <x v="2"/>
    <x v="12"/>
  </r>
  <r>
    <x v="18"/>
    <s v="COMFACHOCO"/>
    <x v="8"/>
    <x v="53"/>
    <x v="53"/>
    <n v="0"/>
    <n v="0"/>
    <n v="0"/>
    <x v="1"/>
    <x v="1"/>
    <x v="1"/>
  </r>
  <r>
    <x v="18"/>
    <s v="COMFACHOCO"/>
    <x v="88"/>
    <x v="54"/>
    <x v="54"/>
    <n v="0"/>
    <n v="0"/>
    <n v="0"/>
    <x v="0"/>
    <x v="2"/>
    <x v="13"/>
  </r>
  <r>
    <x v="18"/>
    <s v="COMFACHOCO"/>
    <x v="89"/>
    <x v="55"/>
    <x v="55"/>
    <n v="0"/>
    <n v="0"/>
    <n v="0"/>
    <x v="0"/>
    <x v="2"/>
    <x v="13"/>
  </r>
  <r>
    <x v="18"/>
    <s v="COMFACHOCO"/>
    <x v="90"/>
    <x v="57"/>
    <x v="97"/>
    <n v="0"/>
    <n v="0"/>
    <n v="0"/>
    <x v="0"/>
    <x v="2"/>
    <x v="13"/>
  </r>
  <r>
    <x v="18"/>
    <s v="COMFACHOCO"/>
    <x v="91"/>
    <x v="60"/>
    <x v="60"/>
    <n v="0"/>
    <n v="0"/>
    <n v="0"/>
    <x v="0"/>
    <x v="2"/>
    <x v="13"/>
  </r>
  <r>
    <x v="18"/>
    <s v="COMFACHOCO"/>
    <x v="8"/>
    <x v="62"/>
    <x v="62"/>
    <n v="0"/>
    <n v="0"/>
    <n v="0"/>
    <x v="1"/>
    <x v="1"/>
    <x v="1"/>
  </r>
  <r>
    <x v="18"/>
    <s v="COMFACHOCO"/>
    <x v="92"/>
    <x v="71"/>
    <x v="71"/>
    <n v="15562"/>
    <n v="15562"/>
    <n v="15562"/>
    <x v="0"/>
    <x v="2"/>
    <x v="14"/>
  </r>
  <r>
    <x v="18"/>
    <s v="COMFACHOCO"/>
    <x v="93"/>
    <x v="72"/>
    <x v="72"/>
    <n v="0"/>
    <n v="0"/>
    <n v="0"/>
    <x v="0"/>
    <x v="2"/>
    <x v="14"/>
  </r>
  <r>
    <x v="18"/>
    <s v="COMFACHOCO"/>
    <x v="94"/>
    <x v="73"/>
    <x v="73"/>
    <n v="193639"/>
    <n v="255756"/>
    <n v="177021"/>
    <x v="0"/>
    <x v="2"/>
    <x v="14"/>
  </r>
  <r>
    <x v="18"/>
    <s v="COMFACHOCO"/>
    <x v="95"/>
    <x v="74"/>
    <x v="74"/>
    <n v="43913"/>
    <n v="976711"/>
    <n v="0"/>
    <x v="0"/>
    <x v="2"/>
    <x v="14"/>
  </r>
  <r>
    <x v="18"/>
    <s v="COMFACHOCO"/>
    <x v="96"/>
    <x v="75"/>
    <x v="75"/>
    <n v="28277"/>
    <n v="611266"/>
    <n v="143443"/>
    <x v="0"/>
    <x v="2"/>
    <x v="14"/>
  </r>
  <r>
    <x v="18"/>
    <s v="COMFACHOCO"/>
    <x v="97"/>
    <x v="76"/>
    <x v="76"/>
    <n v="647113"/>
    <n v="163846"/>
    <n v="108533"/>
    <x v="0"/>
    <x v="2"/>
    <x v="14"/>
  </r>
  <r>
    <x v="18"/>
    <s v="COMFACHOCO"/>
    <x v="98"/>
    <x v="77"/>
    <x v="77"/>
    <n v="1219876"/>
    <n v="263795"/>
    <n v="550270"/>
    <x v="0"/>
    <x v="2"/>
    <x v="14"/>
  </r>
  <r>
    <x v="18"/>
    <s v="COMFACHOCO"/>
    <x v="99"/>
    <x v="78"/>
    <x v="78"/>
    <n v="0"/>
    <n v="0"/>
    <n v="0"/>
    <x v="0"/>
    <x v="2"/>
    <x v="14"/>
  </r>
  <r>
    <x v="18"/>
    <s v="COMFACHOCO"/>
    <x v="100"/>
    <x v="89"/>
    <x v="98"/>
    <n v="0"/>
    <n v="0"/>
    <n v="0"/>
    <x v="0"/>
    <x v="2"/>
    <x v="14"/>
  </r>
  <r>
    <x v="18"/>
    <s v="COMFACHOCO"/>
    <x v="101"/>
    <x v="79"/>
    <x v="79"/>
    <n v="42978"/>
    <n v="187435"/>
    <n v="51794"/>
    <x v="0"/>
    <x v="2"/>
    <x v="14"/>
  </r>
  <r>
    <x v="18"/>
    <s v="COMFACHOCO"/>
    <x v="102"/>
    <x v="80"/>
    <x v="80"/>
    <n v="1968149"/>
    <n v="0"/>
    <n v="1557686"/>
    <x v="0"/>
    <x v="2"/>
    <x v="14"/>
  </r>
  <r>
    <x v="18"/>
    <s v="COMFACHOCO"/>
    <x v="103"/>
    <x v="81"/>
    <x v="81"/>
    <n v="0"/>
    <n v="295245"/>
    <n v="160206"/>
    <x v="0"/>
    <x v="2"/>
    <x v="14"/>
  </r>
  <r>
    <x v="18"/>
    <s v="COMFACHOCO"/>
    <x v="104"/>
    <x v="82"/>
    <x v="82"/>
    <n v="195335"/>
    <n v="43520"/>
    <n v="205481"/>
    <x v="0"/>
    <x v="2"/>
    <x v="14"/>
  </r>
  <r>
    <x v="18"/>
    <s v="COMFACHOCO"/>
    <x v="105"/>
    <x v="83"/>
    <x v="83"/>
    <n v="319450"/>
    <n v="340513"/>
    <n v="96236"/>
    <x v="0"/>
    <x v="2"/>
    <x v="14"/>
  </r>
  <r>
    <x v="18"/>
    <s v="COMFACHOCO"/>
    <x v="8"/>
    <x v="85"/>
    <x v="99"/>
    <n v="4674292"/>
    <n v="3153649"/>
    <n v="3066232"/>
    <x v="1"/>
    <x v="1"/>
    <x v="1"/>
  </r>
  <r>
    <x v="18"/>
    <s v="COMFACHOCO"/>
    <x v="8"/>
    <x v="88"/>
    <x v="100"/>
    <m/>
    <m/>
    <m/>
    <x v="1"/>
    <x v="1"/>
    <x v="1"/>
  </r>
  <r>
    <x v="18"/>
    <s v="COMFACHOCO"/>
    <x v="106"/>
    <x v="90"/>
    <x v="101"/>
    <n v="0"/>
    <n v="0"/>
    <n v="0"/>
    <x v="0"/>
    <x v="2"/>
    <x v="15"/>
  </r>
  <r>
    <x v="18"/>
    <s v="COMFACHOCO"/>
    <x v="8"/>
    <x v="88"/>
    <x v="100"/>
    <m/>
    <m/>
    <m/>
    <x v="1"/>
    <x v="1"/>
    <x v="1"/>
  </r>
  <r>
    <x v="18"/>
    <s v="COMFACHOCO"/>
    <x v="8"/>
    <x v="88"/>
    <x v="102"/>
    <n v="10229846"/>
    <n v="3153649"/>
    <n v="5145650"/>
    <x v="1"/>
    <x v="1"/>
    <x v="1"/>
  </r>
  <r>
    <x v="18"/>
    <s v="COMFACHOCO"/>
    <x v="8"/>
    <x v="88"/>
    <x v="100"/>
    <m/>
    <m/>
    <m/>
    <x v="1"/>
    <x v="1"/>
    <x v="1"/>
  </r>
  <r>
    <x v="18"/>
    <s v="COMFACHOCO"/>
    <x v="107"/>
    <x v="91"/>
    <x v="103"/>
    <n v="23187905"/>
    <n v="15511806"/>
    <n v="20031811"/>
    <x v="0"/>
    <x v="3"/>
    <x v="16"/>
  </r>
  <r>
    <x v="19"/>
    <s v="GUAJIRA"/>
    <x v="0"/>
    <x v="0"/>
    <x v="0"/>
    <n v="289711"/>
    <n v="1035473"/>
    <n v="564191"/>
    <x v="0"/>
    <x v="0"/>
    <x v="0"/>
  </r>
  <r>
    <x v="19"/>
    <s v="GUAJIRA"/>
    <x v="1"/>
    <x v="1"/>
    <x v="1"/>
    <n v="0"/>
    <n v="0"/>
    <n v="0"/>
    <x v="0"/>
    <x v="0"/>
    <x v="0"/>
  </r>
  <r>
    <x v="19"/>
    <s v="GUAJIRA"/>
    <x v="2"/>
    <x v="2"/>
    <x v="2"/>
    <n v="641120"/>
    <n v="0"/>
    <n v="821797"/>
    <x v="0"/>
    <x v="0"/>
    <x v="0"/>
  </r>
  <r>
    <x v="19"/>
    <s v="GUAJIRA"/>
    <x v="3"/>
    <x v="3"/>
    <x v="3"/>
    <n v="0"/>
    <n v="0"/>
    <n v="0"/>
    <x v="0"/>
    <x v="0"/>
    <x v="0"/>
  </r>
  <r>
    <x v="19"/>
    <s v="GUAJIRA"/>
    <x v="4"/>
    <x v="4"/>
    <x v="4"/>
    <n v="0"/>
    <n v="0"/>
    <n v="0"/>
    <x v="0"/>
    <x v="0"/>
    <x v="0"/>
  </r>
  <r>
    <x v="19"/>
    <s v="GUAJIRA"/>
    <x v="5"/>
    <x v="5"/>
    <x v="5"/>
    <n v="0"/>
    <n v="0"/>
    <n v="0"/>
    <x v="0"/>
    <x v="0"/>
    <x v="0"/>
  </r>
  <r>
    <x v="19"/>
    <s v="GUAJIRA"/>
    <x v="6"/>
    <x v="6"/>
    <x v="6"/>
    <n v="0"/>
    <n v="0"/>
    <n v="0"/>
    <x v="0"/>
    <x v="0"/>
    <x v="0"/>
  </r>
  <r>
    <x v="19"/>
    <s v="GUAJIRA"/>
    <x v="7"/>
    <x v="7"/>
    <x v="7"/>
    <n v="0"/>
    <n v="0"/>
    <n v="0"/>
    <x v="0"/>
    <x v="0"/>
    <x v="0"/>
  </r>
  <r>
    <x v="19"/>
    <s v="GUAJIRA"/>
    <x v="8"/>
    <x v="8"/>
    <x v="8"/>
    <n v="930831"/>
    <n v="1035473"/>
    <n v="1385988"/>
    <x v="1"/>
    <x v="1"/>
    <x v="1"/>
  </r>
  <r>
    <x v="19"/>
    <s v="GUAJIRA"/>
    <x v="9"/>
    <x v="9"/>
    <x v="9"/>
    <n v="653906"/>
    <n v="782329"/>
    <n v="578243"/>
    <x v="0"/>
    <x v="0"/>
    <x v="2"/>
  </r>
  <r>
    <x v="19"/>
    <s v="GUAJIRA"/>
    <x v="10"/>
    <x v="10"/>
    <x v="10"/>
    <n v="0"/>
    <n v="0"/>
    <n v="0"/>
    <x v="0"/>
    <x v="0"/>
    <x v="2"/>
  </r>
  <r>
    <x v="19"/>
    <s v="GUAJIRA"/>
    <x v="8"/>
    <x v="11"/>
    <x v="11"/>
    <n v="653906"/>
    <n v="782329"/>
    <n v="578243"/>
    <x v="1"/>
    <x v="1"/>
    <x v="1"/>
  </r>
  <r>
    <x v="19"/>
    <s v="GUAJIRA"/>
    <x v="8"/>
    <x v="12"/>
    <x v="12"/>
    <n v="1101337"/>
    <n v="1751086"/>
    <n v="1469910"/>
    <x v="1"/>
    <x v="1"/>
    <x v="1"/>
  </r>
  <r>
    <x v="19"/>
    <s v="GUAJIRA"/>
    <x v="11"/>
    <x v="13"/>
    <x v="13"/>
    <n v="605786"/>
    <n v="413183"/>
    <n v="621578"/>
    <x v="0"/>
    <x v="0"/>
    <x v="3"/>
  </r>
  <r>
    <x v="19"/>
    <s v="GUAJIRA"/>
    <x v="12"/>
    <x v="14"/>
    <x v="14"/>
    <n v="495551"/>
    <n v="489786"/>
    <n v="396359"/>
    <x v="0"/>
    <x v="0"/>
    <x v="3"/>
  </r>
  <r>
    <x v="19"/>
    <s v="GUAJIRA"/>
    <x v="13"/>
    <x v="15"/>
    <x v="15"/>
    <n v="0"/>
    <n v="848117"/>
    <n v="451973"/>
    <x v="0"/>
    <x v="0"/>
    <x v="3"/>
  </r>
  <r>
    <x v="19"/>
    <s v="GUAJIRA"/>
    <x v="14"/>
    <x v="16"/>
    <x v="16"/>
    <n v="0"/>
    <n v="0"/>
    <n v="0"/>
    <x v="0"/>
    <x v="0"/>
    <x v="3"/>
  </r>
  <r>
    <x v="19"/>
    <s v="GUAJIRA"/>
    <x v="15"/>
    <x v="17"/>
    <x v="17"/>
    <n v="3512249"/>
    <n v="4838737"/>
    <n v="3195564.4"/>
    <x v="0"/>
    <x v="0"/>
    <x v="3"/>
  </r>
  <r>
    <x v="19"/>
    <s v="GUAJIRA"/>
    <x v="16"/>
    <x v="18"/>
    <x v="18"/>
    <n v="372322"/>
    <n v="342944"/>
    <n v="395868"/>
    <x v="0"/>
    <x v="0"/>
    <x v="3"/>
  </r>
  <r>
    <x v="19"/>
    <s v="GUAJIRA"/>
    <x v="17"/>
    <x v="19"/>
    <x v="19"/>
    <n v="0"/>
    <n v="0"/>
    <n v="0"/>
    <x v="0"/>
    <x v="0"/>
    <x v="3"/>
  </r>
  <r>
    <x v="19"/>
    <s v="GUAJIRA"/>
    <x v="18"/>
    <x v="20"/>
    <x v="20"/>
    <n v="58869"/>
    <n v="120176"/>
    <n v="197945"/>
    <x v="0"/>
    <x v="0"/>
    <x v="3"/>
  </r>
  <r>
    <x v="19"/>
    <s v="GUAJIRA"/>
    <x v="19"/>
    <x v="21"/>
    <x v="21"/>
    <n v="418326"/>
    <n v="346340"/>
    <n v="793797"/>
    <x v="0"/>
    <x v="0"/>
    <x v="3"/>
  </r>
  <r>
    <x v="19"/>
    <s v="GUAJIRA"/>
    <x v="20"/>
    <x v="22"/>
    <x v="22"/>
    <n v="0"/>
    <n v="0"/>
    <n v="0"/>
    <x v="0"/>
    <x v="0"/>
    <x v="3"/>
  </r>
  <r>
    <x v="19"/>
    <s v="GUAJIRA"/>
    <x v="21"/>
    <x v="23"/>
    <x v="23"/>
    <n v="0"/>
    <n v="0"/>
    <n v="0"/>
    <x v="0"/>
    <x v="0"/>
    <x v="3"/>
  </r>
  <r>
    <x v="19"/>
    <s v="GUAJIRA"/>
    <x v="22"/>
    <x v="24"/>
    <x v="24"/>
    <n v="110006"/>
    <n v="83906"/>
    <n v="118429"/>
    <x v="0"/>
    <x v="0"/>
    <x v="3"/>
  </r>
  <r>
    <x v="19"/>
    <s v="GUAJIRA"/>
    <x v="23"/>
    <x v="25"/>
    <x v="25"/>
    <n v="114150"/>
    <n v="33623"/>
    <n v="57117"/>
    <x v="0"/>
    <x v="0"/>
    <x v="3"/>
  </r>
  <r>
    <x v="19"/>
    <s v="GUAJIRA"/>
    <x v="24"/>
    <x v="26"/>
    <x v="26"/>
    <n v="11799"/>
    <n v="36669"/>
    <n v="31038"/>
    <x v="0"/>
    <x v="0"/>
    <x v="3"/>
  </r>
  <r>
    <x v="19"/>
    <s v="GUAJIRA"/>
    <x v="25"/>
    <x v="27"/>
    <x v="27"/>
    <n v="557222"/>
    <n v="191702"/>
    <n v="671315"/>
    <x v="0"/>
    <x v="0"/>
    <x v="3"/>
  </r>
  <r>
    <x v="19"/>
    <s v="GUAJIRA"/>
    <x v="26"/>
    <x v="28"/>
    <x v="28"/>
    <n v="3819037"/>
    <n v="1271354"/>
    <n v="3063177.2"/>
    <x v="0"/>
    <x v="0"/>
    <x v="3"/>
  </r>
  <r>
    <x v="19"/>
    <s v="GUAJIRA"/>
    <x v="8"/>
    <x v="29"/>
    <x v="29"/>
    <n v="10075317"/>
    <n v="9016537"/>
    <n v="9994160.6000000015"/>
    <x v="1"/>
    <x v="1"/>
    <x v="1"/>
  </r>
  <r>
    <x v="19"/>
    <s v="GUAJIRA"/>
    <x v="27"/>
    <x v="30"/>
    <x v="30"/>
    <n v="0"/>
    <n v="0"/>
    <n v="0"/>
    <x v="0"/>
    <x v="0"/>
    <x v="4"/>
  </r>
  <r>
    <x v="19"/>
    <s v="GUAJIRA"/>
    <x v="28"/>
    <x v="31"/>
    <x v="31"/>
    <n v="-198916"/>
    <n v="172558"/>
    <n v="-180557"/>
    <x v="0"/>
    <x v="0"/>
    <x v="4"/>
  </r>
  <r>
    <x v="19"/>
    <s v="GUAJIRA"/>
    <x v="29"/>
    <x v="32"/>
    <x v="32"/>
    <n v="0"/>
    <n v="0"/>
    <n v="0"/>
    <x v="0"/>
    <x v="0"/>
    <x v="4"/>
  </r>
  <r>
    <x v="19"/>
    <s v="GUAJIRA"/>
    <x v="30"/>
    <x v="33"/>
    <x v="33"/>
    <n v="0"/>
    <n v="0"/>
    <n v="0"/>
    <x v="0"/>
    <x v="0"/>
    <x v="4"/>
  </r>
  <r>
    <x v="19"/>
    <s v="GUAJIRA"/>
    <x v="31"/>
    <x v="34"/>
    <x v="34"/>
    <n v="0"/>
    <n v="0"/>
    <n v="0"/>
    <x v="0"/>
    <x v="0"/>
    <x v="4"/>
  </r>
  <r>
    <x v="19"/>
    <s v="GUAJIRA"/>
    <x v="32"/>
    <x v="35"/>
    <x v="35"/>
    <n v="0"/>
    <n v="0"/>
    <n v="0"/>
    <x v="0"/>
    <x v="0"/>
    <x v="4"/>
  </r>
  <r>
    <x v="19"/>
    <s v="GUAJIRA"/>
    <x v="33"/>
    <x v="36"/>
    <x v="36"/>
    <n v="0"/>
    <n v="0"/>
    <n v="0"/>
    <x v="0"/>
    <x v="0"/>
    <x v="4"/>
  </r>
  <r>
    <x v="19"/>
    <s v="GUAJIRA"/>
    <x v="34"/>
    <x v="37"/>
    <x v="37"/>
    <n v="0"/>
    <n v="0"/>
    <n v="0"/>
    <x v="0"/>
    <x v="0"/>
    <x v="4"/>
  </r>
  <r>
    <x v="19"/>
    <s v="GUAJIRA"/>
    <x v="35"/>
    <x v="38"/>
    <x v="38"/>
    <n v="0"/>
    <n v="0"/>
    <n v="0"/>
    <x v="0"/>
    <x v="0"/>
    <x v="4"/>
  </r>
  <r>
    <x v="19"/>
    <s v="GUAJIRA"/>
    <x v="36"/>
    <x v="39"/>
    <x v="39"/>
    <n v="0"/>
    <n v="0"/>
    <n v="0"/>
    <x v="0"/>
    <x v="0"/>
    <x v="4"/>
  </r>
  <r>
    <x v="19"/>
    <s v="GUAJIRA"/>
    <x v="37"/>
    <x v="40"/>
    <x v="40"/>
    <n v="0"/>
    <n v="0"/>
    <n v="0"/>
    <x v="0"/>
    <x v="0"/>
    <x v="4"/>
  </r>
  <r>
    <x v="19"/>
    <s v="GUAJIRA"/>
    <x v="38"/>
    <x v="41"/>
    <x v="41"/>
    <n v="0"/>
    <n v="0"/>
    <n v="0"/>
    <x v="0"/>
    <x v="0"/>
    <x v="4"/>
  </r>
  <r>
    <x v="19"/>
    <s v="GUAJIRA"/>
    <x v="39"/>
    <x v="42"/>
    <x v="42"/>
    <n v="0"/>
    <n v="0"/>
    <n v="0"/>
    <x v="0"/>
    <x v="0"/>
    <x v="4"/>
  </r>
  <r>
    <x v="19"/>
    <s v="GUAJIRA"/>
    <x v="8"/>
    <x v="43"/>
    <x v="43"/>
    <n v="-198916"/>
    <n v="172558"/>
    <n v="-180557"/>
    <x v="1"/>
    <x v="1"/>
    <x v="1"/>
  </r>
  <r>
    <x v="19"/>
    <s v="GUAJIRA"/>
    <x v="40"/>
    <x v="44"/>
    <x v="44"/>
    <n v="0"/>
    <n v="0"/>
    <n v="0"/>
    <x v="0"/>
    <x v="0"/>
    <x v="5"/>
  </r>
  <r>
    <x v="19"/>
    <s v="GUAJIRA"/>
    <x v="41"/>
    <x v="45"/>
    <x v="45"/>
    <n v="568746"/>
    <n v="461748"/>
    <n v="619231"/>
    <x v="0"/>
    <x v="0"/>
    <x v="5"/>
  </r>
  <r>
    <x v="19"/>
    <s v="GUAJIRA"/>
    <x v="42"/>
    <x v="46"/>
    <x v="46"/>
    <n v="67507"/>
    <n v="55336"/>
    <n v="71299"/>
    <x v="0"/>
    <x v="0"/>
    <x v="5"/>
  </r>
  <r>
    <x v="19"/>
    <s v="GUAJIRA"/>
    <x v="43"/>
    <x v="47"/>
    <x v="47"/>
    <n v="0"/>
    <n v="0"/>
    <n v="0"/>
    <x v="0"/>
    <x v="0"/>
    <x v="5"/>
  </r>
  <r>
    <x v="19"/>
    <s v="GUAJIRA"/>
    <x v="44"/>
    <x v="48"/>
    <x v="48"/>
    <n v="87088"/>
    <n v="55556"/>
    <n v="116005"/>
    <x v="0"/>
    <x v="0"/>
    <x v="5"/>
  </r>
  <r>
    <x v="19"/>
    <s v="GUAJIRA"/>
    <x v="45"/>
    <x v="49"/>
    <x v="49"/>
    <n v="0"/>
    <n v="8553"/>
    <n v="0"/>
    <x v="0"/>
    <x v="0"/>
    <x v="5"/>
  </r>
  <r>
    <x v="19"/>
    <s v="GUAJIRA"/>
    <x v="46"/>
    <x v="50"/>
    <x v="50"/>
    <n v="0"/>
    <n v="0"/>
    <n v="0"/>
    <x v="0"/>
    <x v="0"/>
    <x v="5"/>
  </r>
  <r>
    <x v="19"/>
    <s v="GUAJIRA"/>
    <x v="47"/>
    <x v="51"/>
    <x v="51"/>
    <n v="0"/>
    <n v="0"/>
    <n v="0"/>
    <x v="0"/>
    <x v="0"/>
    <x v="5"/>
  </r>
  <r>
    <x v="19"/>
    <s v="GUAJIRA"/>
    <x v="48"/>
    <x v="52"/>
    <x v="52"/>
    <n v="0"/>
    <n v="0"/>
    <n v="0"/>
    <x v="0"/>
    <x v="0"/>
    <x v="5"/>
  </r>
  <r>
    <x v="19"/>
    <s v="GUAJIRA"/>
    <x v="8"/>
    <x v="53"/>
    <x v="53"/>
    <n v="723341"/>
    <n v="581193"/>
    <n v="806535"/>
    <x v="1"/>
    <x v="1"/>
    <x v="1"/>
  </r>
  <r>
    <x v="19"/>
    <s v="GUAJIRA"/>
    <x v="49"/>
    <x v="54"/>
    <x v="54"/>
    <n v="0"/>
    <n v="0"/>
    <n v="0"/>
    <x v="0"/>
    <x v="0"/>
    <x v="6"/>
  </r>
  <r>
    <x v="19"/>
    <s v="GUAJIRA"/>
    <x v="50"/>
    <x v="55"/>
    <x v="55"/>
    <n v="10067"/>
    <n v="0"/>
    <n v="0"/>
    <x v="0"/>
    <x v="0"/>
    <x v="6"/>
  </r>
  <r>
    <x v="19"/>
    <s v="GUAJIRA"/>
    <x v="51"/>
    <x v="56"/>
    <x v="56"/>
    <n v="0"/>
    <n v="0"/>
    <n v="0"/>
    <x v="0"/>
    <x v="0"/>
    <x v="6"/>
  </r>
  <r>
    <x v="19"/>
    <s v="GUAJIRA"/>
    <x v="52"/>
    <x v="57"/>
    <x v="57"/>
    <n v="0"/>
    <n v="0"/>
    <n v="0"/>
    <x v="0"/>
    <x v="0"/>
    <x v="6"/>
  </r>
  <r>
    <x v="19"/>
    <s v="GUAJIRA"/>
    <x v="53"/>
    <x v="58"/>
    <x v="58"/>
    <n v="0"/>
    <n v="0"/>
    <n v="0"/>
    <x v="0"/>
    <x v="0"/>
    <x v="6"/>
  </r>
  <r>
    <x v="19"/>
    <s v="GUAJIRA"/>
    <x v="54"/>
    <x v="59"/>
    <x v="59"/>
    <n v="0"/>
    <n v="0"/>
    <n v="0"/>
    <x v="0"/>
    <x v="0"/>
    <x v="6"/>
  </r>
  <r>
    <x v="19"/>
    <s v="GUAJIRA"/>
    <x v="55"/>
    <x v="60"/>
    <x v="60"/>
    <n v="794242"/>
    <n v="294242"/>
    <n v="475084"/>
    <x v="0"/>
    <x v="0"/>
    <x v="6"/>
  </r>
  <r>
    <x v="19"/>
    <s v="GUAJIRA"/>
    <x v="56"/>
    <x v="61"/>
    <x v="61"/>
    <n v="3533296"/>
    <n v="1305703"/>
    <n v="1386644"/>
    <x v="0"/>
    <x v="0"/>
    <x v="6"/>
  </r>
  <r>
    <x v="19"/>
    <s v="GUAJIRA"/>
    <x v="8"/>
    <x v="62"/>
    <x v="62"/>
    <n v="4337605"/>
    <n v="1599945"/>
    <n v="1861728"/>
    <x v="1"/>
    <x v="1"/>
    <x v="1"/>
  </r>
  <r>
    <x v="19"/>
    <s v="GUAJIRA"/>
    <x v="57"/>
    <x v="63"/>
    <x v="63"/>
    <n v="406633"/>
    <n v="628631"/>
    <n v="333125"/>
    <x v="0"/>
    <x v="0"/>
    <x v="7"/>
  </r>
  <r>
    <x v="19"/>
    <s v="GUAJIRA"/>
    <x v="8"/>
    <x v="64"/>
    <x v="64"/>
    <n v="406633"/>
    <n v="628631"/>
    <n v="333125"/>
    <x v="1"/>
    <x v="1"/>
    <x v="1"/>
  </r>
  <r>
    <x v="19"/>
    <s v="GUAJIRA"/>
    <x v="58"/>
    <x v="65"/>
    <x v="65"/>
    <n v="0"/>
    <n v="0"/>
    <n v="0"/>
    <x v="0"/>
    <x v="0"/>
    <x v="8"/>
  </r>
  <r>
    <x v="19"/>
    <s v="GUAJIRA"/>
    <x v="59"/>
    <x v="66"/>
    <x v="66"/>
    <n v="1187254"/>
    <n v="622934"/>
    <n v="1623874"/>
    <x v="0"/>
    <x v="0"/>
    <x v="8"/>
  </r>
  <r>
    <x v="19"/>
    <s v="GUAJIRA"/>
    <x v="60"/>
    <x v="67"/>
    <x v="67"/>
    <n v="364037"/>
    <n v="403419"/>
    <n v="407343"/>
    <x v="0"/>
    <x v="0"/>
    <x v="8"/>
  </r>
  <r>
    <x v="19"/>
    <s v="GUAJIRA"/>
    <x v="61"/>
    <x v="68"/>
    <x v="68"/>
    <n v="153443"/>
    <n v="119396"/>
    <n v="153443"/>
    <x v="0"/>
    <x v="0"/>
    <x v="8"/>
  </r>
  <r>
    <x v="19"/>
    <s v="GUAJIRA"/>
    <x v="62"/>
    <x v="69"/>
    <x v="69"/>
    <n v="0"/>
    <n v="0"/>
    <n v="0"/>
    <x v="0"/>
    <x v="0"/>
    <x v="8"/>
  </r>
  <r>
    <x v="19"/>
    <s v="GUAJIRA"/>
    <x v="63"/>
    <x v="70"/>
    <x v="70"/>
    <n v="0"/>
    <n v="0"/>
    <n v="0"/>
    <x v="0"/>
    <x v="0"/>
    <x v="8"/>
  </r>
  <r>
    <x v="19"/>
    <s v="GUAJIRA"/>
    <x v="64"/>
    <x v="71"/>
    <x v="71"/>
    <n v="0"/>
    <n v="0"/>
    <n v="0"/>
    <x v="0"/>
    <x v="0"/>
    <x v="8"/>
  </r>
  <r>
    <x v="19"/>
    <s v="GUAJIRA"/>
    <x v="65"/>
    <x v="72"/>
    <x v="72"/>
    <n v="0"/>
    <n v="0"/>
    <n v="0"/>
    <x v="0"/>
    <x v="0"/>
    <x v="8"/>
  </r>
  <r>
    <x v="19"/>
    <s v="GUAJIRA"/>
    <x v="66"/>
    <x v="73"/>
    <x v="73"/>
    <n v="0"/>
    <n v="0"/>
    <n v="0"/>
    <x v="0"/>
    <x v="0"/>
    <x v="8"/>
  </r>
  <r>
    <x v="19"/>
    <s v="GUAJIRA"/>
    <x v="67"/>
    <x v="74"/>
    <x v="74"/>
    <n v="0"/>
    <n v="0"/>
    <n v="0"/>
    <x v="0"/>
    <x v="0"/>
    <x v="8"/>
  </r>
  <r>
    <x v="19"/>
    <s v="GUAJIRA"/>
    <x v="68"/>
    <x v="75"/>
    <x v="75"/>
    <n v="0"/>
    <n v="0"/>
    <n v="0"/>
    <x v="0"/>
    <x v="0"/>
    <x v="8"/>
  </r>
  <r>
    <x v="19"/>
    <s v="GUAJIRA"/>
    <x v="69"/>
    <x v="76"/>
    <x v="76"/>
    <n v="0"/>
    <n v="0"/>
    <n v="0"/>
    <x v="0"/>
    <x v="0"/>
    <x v="8"/>
  </r>
  <r>
    <x v="19"/>
    <s v="GUAJIRA"/>
    <x v="70"/>
    <x v="77"/>
    <x v="77"/>
    <n v="0"/>
    <n v="0"/>
    <n v="0"/>
    <x v="0"/>
    <x v="0"/>
    <x v="8"/>
  </r>
  <r>
    <x v="19"/>
    <s v="GUAJIRA"/>
    <x v="71"/>
    <x v="78"/>
    <x v="78"/>
    <n v="0"/>
    <n v="0"/>
    <n v="2104360.4"/>
    <x v="0"/>
    <x v="0"/>
    <x v="8"/>
  </r>
  <r>
    <x v="19"/>
    <s v="GUAJIRA"/>
    <x v="72"/>
    <x v="79"/>
    <x v="79"/>
    <n v="0"/>
    <n v="0"/>
    <n v="0"/>
    <x v="0"/>
    <x v="0"/>
    <x v="8"/>
  </r>
  <r>
    <x v="19"/>
    <s v="GUAJIRA"/>
    <x v="73"/>
    <x v="80"/>
    <x v="80"/>
    <n v="0"/>
    <n v="0"/>
    <n v="0"/>
    <x v="0"/>
    <x v="0"/>
    <x v="8"/>
  </r>
  <r>
    <x v="19"/>
    <s v="GUAJIRA"/>
    <x v="74"/>
    <x v="81"/>
    <x v="81"/>
    <n v="0"/>
    <n v="0"/>
    <n v="0"/>
    <x v="0"/>
    <x v="0"/>
    <x v="8"/>
  </r>
  <r>
    <x v="19"/>
    <s v="GUAJIRA"/>
    <x v="75"/>
    <x v="82"/>
    <x v="82"/>
    <n v="0"/>
    <n v="0"/>
    <n v="0"/>
    <x v="0"/>
    <x v="0"/>
    <x v="8"/>
  </r>
  <r>
    <x v="19"/>
    <s v="GUAJIRA"/>
    <x v="76"/>
    <x v="83"/>
    <x v="83"/>
    <n v="0"/>
    <n v="0"/>
    <n v="0"/>
    <x v="0"/>
    <x v="0"/>
    <x v="8"/>
  </r>
  <r>
    <x v="19"/>
    <s v="GUAJIRA"/>
    <x v="77"/>
    <x v="84"/>
    <x v="84"/>
    <n v="0"/>
    <n v="0"/>
    <n v="0"/>
    <x v="0"/>
    <x v="0"/>
    <x v="8"/>
  </r>
  <r>
    <x v="19"/>
    <s v="GUAJIRA"/>
    <x v="8"/>
    <x v="85"/>
    <x v="85"/>
    <n v="1704734"/>
    <n v="1145749"/>
    <n v="4289020.4000000004"/>
    <x v="1"/>
    <x v="1"/>
    <x v="1"/>
  </r>
  <r>
    <x v="19"/>
    <s v="GUAJIRA"/>
    <x v="78"/>
    <x v="86"/>
    <x v="86"/>
    <n v="0"/>
    <n v="0"/>
    <n v="0"/>
    <x v="0"/>
    <x v="0"/>
    <x v="9"/>
  </r>
  <r>
    <x v="19"/>
    <s v="GUAJIRA"/>
    <x v="8"/>
    <x v="87"/>
    <x v="87"/>
    <n v="0"/>
    <n v="0"/>
    <n v="0"/>
    <x v="1"/>
    <x v="1"/>
    <x v="1"/>
  </r>
  <r>
    <x v="19"/>
    <s v="GUAJIRA"/>
    <x v="8"/>
    <x v="88"/>
    <x v="88"/>
    <n v="18633451"/>
    <n v="14962415"/>
    <n v="19068243"/>
    <x v="1"/>
    <x v="1"/>
    <x v="1"/>
  </r>
  <r>
    <x v="19"/>
    <s v="GUAJIRA"/>
    <x v="8"/>
    <x v="88"/>
    <x v="89"/>
    <m/>
    <m/>
    <m/>
    <x v="1"/>
    <x v="1"/>
    <x v="1"/>
  </r>
  <r>
    <x v="19"/>
    <s v="GUAJIRA"/>
    <x v="79"/>
    <x v="0"/>
    <x v="90"/>
    <n v="0"/>
    <n v="0"/>
    <n v="0"/>
    <x v="0"/>
    <x v="2"/>
    <x v="10"/>
  </r>
  <r>
    <x v="19"/>
    <s v="GUAJIRA"/>
    <x v="80"/>
    <x v="1"/>
    <x v="91"/>
    <n v="0"/>
    <n v="0"/>
    <n v="0"/>
    <x v="0"/>
    <x v="2"/>
    <x v="10"/>
  </r>
  <r>
    <x v="19"/>
    <s v="GUAJIRA"/>
    <x v="81"/>
    <x v="2"/>
    <x v="92"/>
    <n v="0"/>
    <n v="0"/>
    <n v="0"/>
    <x v="0"/>
    <x v="2"/>
    <x v="10"/>
  </r>
  <r>
    <x v="19"/>
    <s v="GUAJIRA"/>
    <x v="82"/>
    <x v="3"/>
    <x v="93"/>
    <n v="0"/>
    <n v="0"/>
    <n v="0"/>
    <x v="0"/>
    <x v="2"/>
    <x v="10"/>
  </r>
  <r>
    <x v="19"/>
    <s v="GUAJIRA"/>
    <x v="83"/>
    <x v="4"/>
    <x v="94"/>
    <n v="0"/>
    <n v="0"/>
    <n v="0"/>
    <x v="0"/>
    <x v="2"/>
    <x v="10"/>
  </r>
  <r>
    <x v="19"/>
    <s v="GUAJIRA"/>
    <x v="8"/>
    <x v="8"/>
    <x v="95"/>
    <n v="0"/>
    <n v="0"/>
    <n v="0"/>
    <x v="1"/>
    <x v="1"/>
    <x v="1"/>
  </r>
  <r>
    <x v="19"/>
    <s v="GUAJIRA"/>
    <x v="84"/>
    <x v="21"/>
    <x v="21"/>
    <n v="0"/>
    <n v="0"/>
    <n v="0"/>
    <x v="0"/>
    <x v="2"/>
    <x v="11"/>
  </r>
  <r>
    <x v="19"/>
    <s v="GUAJIRA"/>
    <x v="85"/>
    <x v="28"/>
    <x v="96"/>
    <n v="0"/>
    <n v="0"/>
    <n v="0"/>
    <x v="0"/>
    <x v="2"/>
    <x v="11"/>
  </r>
  <r>
    <x v="19"/>
    <s v="GUAJIRA"/>
    <x v="8"/>
    <x v="29"/>
    <x v="29"/>
    <n v="0"/>
    <n v="0"/>
    <n v="0"/>
    <x v="1"/>
    <x v="1"/>
    <x v="1"/>
  </r>
  <r>
    <x v="19"/>
    <s v="GUAJIRA"/>
    <x v="86"/>
    <x v="49"/>
    <x v="49"/>
    <n v="0"/>
    <n v="0"/>
    <n v="0"/>
    <x v="0"/>
    <x v="2"/>
    <x v="12"/>
  </r>
  <r>
    <x v="19"/>
    <s v="GUAJIRA"/>
    <x v="87"/>
    <x v="50"/>
    <x v="50"/>
    <n v="0"/>
    <n v="0"/>
    <n v="0"/>
    <x v="0"/>
    <x v="2"/>
    <x v="12"/>
  </r>
  <r>
    <x v="19"/>
    <s v="GUAJIRA"/>
    <x v="8"/>
    <x v="53"/>
    <x v="53"/>
    <n v="0"/>
    <n v="0"/>
    <n v="0"/>
    <x v="1"/>
    <x v="1"/>
    <x v="1"/>
  </r>
  <r>
    <x v="19"/>
    <s v="GUAJIRA"/>
    <x v="88"/>
    <x v="54"/>
    <x v="54"/>
    <n v="0"/>
    <n v="0"/>
    <n v="0"/>
    <x v="0"/>
    <x v="2"/>
    <x v="13"/>
  </r>
  <r>
    <x v="19"/>
    <s v="GUAJIRA"/>
    <x v="89"/>
    <x v="55"/>
    <x v="55"/>
    <n v="0"/>
    <n v="0"/>
    <n v="0"/>
    <x v="0"/>
    <x v="2"/>
    <x v="13"/>
  </r>
  <r>
    <x v="19"/>
    <s v="GUAJIRA"/>
    <x v="90"/>
    <x v="57"/>
    <x v="97"/>
    <n v="0"/>
    <n v="0"/>
    <n v="0"/>
    <x v="0"/>
    <x v="2"/>
    <x v="13"/>
  </r>
  <r>
    <x v="19"/>
    <s v="GUAJIRA"/>
    <x v="91"/>
    <x v="60"/>
    <x v="60"/>
    <n v="0"/>
    <n v="0"/>
    <n v="0"/>
    <x v="0"/>
    <x v="2"/>
    <x v="13"/>
  </r>
  <r>
    <x v="19"/>
    <s v="GUAJIRA"/>
    <x v="8"/>
    <x v="62"/>
    <x v="62"/>
    <n v="0"/>
    <n v="0"/>
    <n v="0"/>
    <x v="1"/>
    <x v="1"/>
    <x v="1"/>
  </r>
  <r>
    <x v="19"/>
    <s v="GUAJIRA"/>
    <x v="92"/>
    <x v="71"/>
    <x v="71"/>
    <n v="387134"/>
    <n v="2198333"/>
    <n v="296499"/>
    <x v="0"/>
    <x v="2"/>
    <x v="14"/>
  </r>
  <r>
    <x v="19"/>
    <s v="GUAJIRA"/>
    <x v="93"/>
    <x v="72"/>
    <x v="72"/>
    <n v="0"/>
    <n v="0"/>
    <n v="0"/>
    <x v="0"/>
    <x v="2"/>
    <x v="14"/>
  </r>
  <r>
    <x v="19"/>
    <s v="GUAJIRA"/>
    <x v="94"/>
    <x v="73"/>
    <x v="73"/>
    <n v="-15621"/>
    <n v="-53777"/>
    <n v="1182549"/>
    <x v="0"/>
    <x v="2"/>
    <x v="14"/>
  </r>
  <r>
    <x v="19"/>
    <s v="GUAJIRA"/>
    <x v="95"/>
    <x v="74"/>
    <x v="74"/>
    <n v="77612"/>
    <n v="2097408"/>
    <n v="1653"/>
    <x v="0"/>
    <x v="2"/>
    <x v="14"/>
  </r>
  <r>
    <x v="19"/>
    <s v="GUAJIRA"/>
    <x v="96"/>
    <x v="75"/>
    <x v="75"/>
    <n v="2169430"/>
    <n v="2084893"/>
    <n v="2160487"/>
    <x v="0"/>
    <x v="2"/>
    <x v="14"/>
  </r>
  <r>
    <x v="19"/>
    <s v="GUAJIRA"/>
    <x v="97"/>
    <x v="76"/>
    <x v="76"/>
    <n v="334400"/>
    <n v="834833"/>
    <n v="40175"/>
    <x v="0"/>
    <x v="2"/>
    <x v="14"/>
  </r>
  <r>
    <x v="19"/>
    <s v="GUAJIRA"/>
    <x v="98"/>
    <x v="77"/>
    <x v="77"/>
    <n v="2871363"/>
    <n v="1597515"/>
    <n v="2042500"/>
    <x v="0"/>
    <x v="2"/>
    <x v="14"/>
  </r>
  <r>
    <x v="19"/>
    <s v="GUAJIRA"/>
    <x v="99"/>
    <x v="78"/>
    <x v="78"/>
    <n v="635572"/>
    <n v="103173"/>
    <n v="4308725.4000000004"/>
    <x v="0"/>
    <x v="2"/>
    <x v="14"/>
  </r>
  <r>
    <x v="19"/>
    <s v="GUAJIRA"/>
    <x v="100"/>
    <x v="89"/>
    <x v="98"/>
    <n v="2327924"/>
    <n v="0"/>
    <n v="4805270"/>
    <x v="0"/>
    <x v="2"/>
    <x v="14"/>
  </r>
  <r>
    <x v="19"/>
    <s v="GUAJIRA"/>
    <x v="101"/>
    <x v="79"/>
    <x v="79"/>
    <n v="4170763"/>
    <n v="2720124"/>
    <n v="5535132"/>
    <x v="0"/>
    <x v="2"/>
    <x v="14"/>
  </r>
  <r>
    <x v="19"/>
    <s v="GUAJIRA"/>
    <x v="102"/>
    <x v="80"/>
    <x v="80"/>
    <n v="0"/>
    <n v="0"/>
    <n v="0"/>
    <x v="0"/>
    <x v="2"/>
    <x v="14"/>
  </r>
  <r>
    <x v="19"/>
    <s v="GUAJIRA"/>
    <x v="103"/>
    <x v="81"/>
    <x v="81"/>
    <n v="0"/>
    <n v="0"/>
    <n v="0"/>
    <x v="0"/>
    <x v="2"/>
    <x v="14"/>
  </r>
  <r>
    <x v="19"/>
    <s v="GUAJIRA"/>
    <x v="104"/>
    <x v="82"/>
    <x v="82"/>
    <n v="0"/>
    <n v="0"/>
    <n v="0"/>
    <x v="0"/>
    <x v="2"/>
    <x v="14"/>
  </r>
  <r>
    <x v="19"/>
    <s v="GUAJIRA"/>
    <x v="105"/>
    <x v="83"/>
    <x v="83"/>
    <n v="724295"/>
    <n v="536603"/>
    <n v="389643"/>
    <x v="0"/>
    <x v="2"/>
    <x v="14"/>
  </r>
  <r>
    <x v="19"/>
    <s v="GUAJIRA"/>
    <x v="8"/>
    <x v="85"/>
    <x v="99"/>
    <n v="13682872"/>
    <n v="12119105"/>
    <n v="20762633.399999999"/>
    <x v="1"/>
    <x v="1"/>
    <x v="1"/>
  </r>
  <r>
    <x v="19"/>
    <s v="GUAJIRA"/>
    <x v="8"/>
    <x v="88"/>
    <x v="100"/>
    <m/>
    <m/>
    <m/>
    <x v="1"/>
    <x v="1"/>
    <x v="1"/>
  </r>
  <r>
    <x v="19"/>
    <s v="GUAJIRA"/>
    <x v="106"/>
    <x v="90"/>
    <x v="101"/>
    <n v="0"/>
    <n v="0"/>
    <n v="0"/>
    <x v="0"/>
    <x v="2"/>
    <x v="15"/>
  </r>
  <r>
    <x v="19"/>
    <s v="GUAJIRA"/>
    <x v="8"/>
    <x v="88"/>
    <x v="100"/>
    <m/>
    <m/>
    <m/>
    <x v="1"/>
    <x v="1"/>
    <x v="1"/>
  </r>
  <r>
    <x v="19"/>
    <s v="GUAJIRA"/>
    <x v="8"/>
    <x v="88"/>
    <x v="102"/>
    <n v="13682872"/>
    <n v="12119105"/>
    <n v="20762633.399999999"/>
    <x v="1"/>
    <x v="1"/>
    <x v="1"/>
  </r>
  <r>
    <x v="19"/>
    <s v="GUAJIRA"/>
    <x v="8"/>
    <x v="88"/>
    <x v="100"/>
    <m/>
    <m/>
    <m/>
    <x v="1"/>
    <x v="1"/>
    <x v="1"/>
  </r>
  <r>
    <x v="19"/>
    <s v="GUAJIRA"/>
    <x v="107"/>
    <x v="91"/>
    <x v="103"/>
    <n v="32316323"/>
    <n v="27081520"/>
    <n v="39830876.399999999"/>
    <x v="0"/>
    <x v="3"/>
    <x v="16"/>
  </r>
  <r>
    <x v="20"/>
    <s v="COMFAMILIAR DEL HUILA"/>
    <x v="0"/>
    <x v="0"/>
    <x v="0"/>
    <n v="4497"/>
    <n v="2963122"/>
    <n v="3586163"/>
    <x v="0"/>
    <x v="0"/>
    <x v="0"/>
  </r>
  <r>
    <x v="20"/>
    <s v="COMFAMILIAR DEL HUILA"/>
    <x v="1"/>
    <x v="1"/>
    <x v="1"/>
    <n v="0"/>
    <n v="0"/>
    <n v="0"/>
    <x v="0"/>
    <x v="0"/>
    <x v="0"/>
  </r>
  <r>
    <x v="20"/>
    <s v="COMFAMILIAR DEL HUILA"/>
    <x v="2"/>
    <x v="2"/>
    <x v="2"/>
    <n v="0"/>
    <n v="0"/>
    <n v="0"/>
    <x v="0"/>
    <x v="0"/>
    <x v="0"/>
  </r>
  <r>
    <x v="20"/>
    <s v="COMFAMILIAR DEL HUILA"/>
    <x v="3"/>
    <x v="3"/>
    <x v="3"/>
    <n v="0"/>
    <n v="0"/>
    <n v="0"/>
    <x v="0"/>
    <x v="0"/>
    <x v="0"/>
  </r>
  <r>
    <x v="20"/>
    <s v="COMFAMILIAR DEL HUILA"/>
    <x v="4"/>
    <x v="4"/>
    <x v="4"/>
    <n v="0"/>
    <n v="0"/>
    <n v="0"/>
    <x v="0"/>
    <x v="0"/>
    <x v="0"/>
  </r>
  <r>
    <x v="20"/>
    <s v="COMFAMILIAR DEL HUILA"/>
    <x v="5"/>
    <x v="5"/>
    <x v="5"/>
    <n v="0"/>
    <n v="0"/>
    <n v="0"/>
    <x v="0"/>
    <x v="0"/>
    <x v="0"/>
  </r>
  <r>
    <x v="20"/>
    <s v="COMFAMILIAR DEL HUILA"/>
    <x v="6"/>
    <x v="6"/>
    <x v="6"/>
    <n v="0"/>
    <n v="0"/>
    <n v="0"/>
    <x v="0"/>
    <x v="0"/>
    <x v="0"/>
  </r>
  <r>
    <x v="20"/>
    <s v="COMFAMILIAR DEL HUILA"/>
    <x v="7"/>
    <x v="7"/>
    <x v="7"/>
    <n v="0"/>
    <n v="0"/>
    <n v="0"/>
    <x v="0"/>
    <x v="0"/>
    <x v="0"/>
  </r>
  <r>
    <x v="20"/>
    <s v="COMFAMILIAR DEL HUILA"/>
    <x v="8"/>
    <x v="8"/>
    <x v="8"/>
    <n v="4497"/>
    <n v="2963122"/>
    <n v="3586163"/>
    <x v="1"/>
    <x v="1"/>
    <x v="1"/>
  </r>
  <r>
    <x v="20"/>
    <s v="COMFAMILIAR DEL HUILA"/>
    <x v="9"/>
    <x v="9"/>
    <x v="9"/>
    <n v="8746202"/>
    <n v="6753283"/>
    <n v="9725269"/>
    <x v="0"/>
    <x v="0"/>
    <x v="2"/>
  </r>
  <r>
    <x v="20"/>
    <s v="COMFAMILIAR DEL HUILA"/>
    <x v="10"/>
    <x v="10"/>
    <x v="10"/>
    <n v="0"/>
    <n v="0"/>
    <n v="0"/>
    <x v="0"/>
    <x v="0"/>
    <x v="2"/>
  </r>
  <r>
    <x v="20"/>
    <s v="COMFAMILIAR DEL HUILA"/>
    <x v="8"/>
    <x v="11"/>
    <x v="11"/>
    <n v="8746202"/>
    <n v="6753283"/>
    <n v="9725269"/>
    <x v="1"/>
    <x v="1"/>
    <x v="1"/>
  </r>
  <r>
    <x v="20"/>
    <s v="COMFAMILIAR DEL HUILA"/>
    <x v="8"/>
    <x v="12"/>
    <x v="12"/>
    <n v="4987303"/>
    <n v="6920541"/>
    <n v="5144824"/>
    <x v="1"/>
    <x v="1"/>
    <x v="1"/>
  </r>
  <r>
    <x v="20"/>
    <s v="COMFAMILIAR DEL HUILA"/>
    <x v="11"/>
    <x v="13"/>
    <x v="13"/>
    <n v="400180"/>
    <n v="400197"/>
    <n v="400180"/>
    <x v="0"/>
    <x v="0"/>
    <x v="3"/>
  </r>
  <r>
    <x v="20"/>
    <s v="COMFAMILIAR DEL HUILA"/>
    <x v="12"/>
    <x v="14"/>
    <x v="14"/>
    <n v="3792925"/>
    <n v="3161514"/>
    <n v="3770021"/>
    <x v="0"/>
    <x v="0"/>
    <x v="3"/>
  </r>
  <r>
    <x v="20"/>
    <s v="COMFAMILIAR DEL HUILA"/>
    <x v="13"/>
    <x v="15"/>
    <x v="15"/>
    <n v="794198"/>
    <n v="3358830"/>
    <n v="974623"/>
    <x v="0"/>
    <x v="0"/>
    <x v="3"/>
  </r>
  <r>
    <x v="20"/>
    <s v="COMFAMILIAR DEL HUILA"/>
    <x v="14"/>
    <x v="16"/>
    <x v="16"/>
    <n v="0"/>
    <n v="0"/>
    <n v="0"/>
    <x v="0"/>
    <x v="0"/>
    <x v="3"/>
  </r>
  <r>
    <x v="20"/>
    <s v="COMFAMILIAR DEL HUILA"/>
    <x v="15"/>
    <x v="17"/>
    <x v="17"/>
    <n v="12391469"/>
    <n v="13590577"/>
    <n v="20038542"/>
    <x v="0"/>
    <x v="0"/>
    <x v="3"/>
  </r>
  <r>
    <x v="20"/>
    <s v="COMFAMILIAR DEL HUILA"/>
    <x v="16"/>
    <x v="18"/>
    <x v="18"/>
    <n v="518938"/>
    <n v="466251"/>
    <n v="578851"/>
    <x v="0"/>
    <x v="0"/>
    <x v="3"/>
  </r>
  <r>
    <x v="20"/>
    <s v="COMFAMILIAR DEL HUILA"/>
    <x v="17"/>
    <x v="19"/>
    <x v="19"/>
    <n v="10113434"/>
    <n v="213896"/>
    <n v="0"/>
    <x v="0"/>
    <x v="0"/>
    <x v="3"/>
  </r>
  <r>
    <x v="20"/>
    <s v="COMFAMILIAR DEL HUILA"/>
    <x v="18"/>
    <x v="20"/>
    <x v="20"/>
    <n v="0"/>
    <n v="0"/>
    <n v="0"/>
    <x v="0"/>
    <x v="0"/>
    <x v="3"/>
  </r>
  <r>
    <x v="20"/>
    <s v="COMFAMILIAR DEL HUILA"/>
    <x v="19"/>
    <x v="21"/>
    <x v="21"/>
    <n v="4786519"/>
    <n v="3516304"/>
    <n v="12597657"/>
    <x v="0"/>
    <x v="0"/>
    <x v="3"/>
  </r>
  <r>
    <x v="20"/>
    <s v="COMFAMILIAR DEL HUILA"/>
    <x v="20"/>
    <x v="22"/>
    <x v="22"/>
    <n v="0"/>
    <n v="0"/>
    <n v="0"/>
    <x v="0"/>
    <x v="0"/>
    <x v="3"/>
  </r>
  <r>
    <x v="20"/>
    <s v="COMFAMILIAR DEL HUILA"/>
    <x v="21"/>
    <x v="23"/>
    <x v="23"/>
    <n v="0"/>
    <n v="0"/>
    <n v="0"/>
    <x v="0"/>
    <x v="0"/>
    <x v="3"/>
  </r>
  <r>
    <x v="20"/>
    <s v="COMFAMILIAR DEL HUILA"/>
    <x v="22"/>
    <x v="24"/>
    <x v="24"/>
    <n v="356411"/>
    <n v="313650"/>
    <n v="655412"/>
    <x v="0"/>
    <x v="0"/>
    <x v="3"/>
  </r>
  <r>
    <x v="20"/>
    <s v="COMFAMILIAR DEL HUILA"/>
    <x v="23"/>
    <x v="25"/>
    <x v="25"/>
    <n v="140225"/>
    <n v="155257"/>
    <n v="56270"/>
    <x v="0"/>
    <x v="0"/>
    <x v="3"/>
  </r>
  <r>
    <x v="20"/>
    <s v="COMFAMILIAR DEL HUILA"/>
    <x v="24"/>
    <x v="26"/>
    <x v="26"/>
    <n v="11499"/>
    <n v="13377"/>
    <n v="26399"/>
    <x v="0"/>
    <x v="0"/>
    <x v="3"/>
  </r>
  <r>
    <x v="20"/>
    <s v="COMFAMILIAR DEL HUILA"/>
    <x v="25"/>
    <x v="27"/>
    <x v="27"/>
    <n v="539805"/>
    <n v="482136"/>
    <n v="481619"/>
    <x v="0"/>
    <x v="0"/>
    <x v="3"/>
  </r>
  <r>
    <x v="20"/>
    <s v="COMFAMILIAR DEL HUILA"/>
    <x v="26"/>
    <x v="28"/>
    <x v="28"/>
    <n v="1401197"/>
    <n v="2575667"/>
    <n v="1364101"/>
    <x v="0"/>
    <x v="0"/>
    <x v="3"/>
  </r>
  <r>
    <x v="20"/>
    <s v="COMFAMILIAR DEL HUILA"/>
    <x v="8"/>
    <x v="29"/>
    <x v="29"/>
    <n v="35246800"/>
    <n v="28247656"/>
    <n v="40943675"/>
    <x v="1"/>
    <x v="1"/>
    <x v="1"/>
  </r>
  <r>
    <x v="20"/>
    <s v="COMFAMILIAR DEL HUILA"/>
    <x v="27"/>
    <x v="30"/>
    <x v="30"/>
    <n v="575755"/>
    <n v="314728"/>
    <n v="854549"/>
    <x v="0"/>
    <x v="0"/>
    <x v="4"/>
  </r>
  <r>
    <x v="20"/>
    <s v="COMFAMILIAR DEL HUILA"/>
    <x v="28"/>
    <x v="31"/>
    <x v="31"/>
    <n v="302054"/>
    <n v="153009"/>
    <n v="154080"/>
    <x v="0"/>
    <x v="0"/>
    <x v="4"/>
  </r>
  <r>
    <x v="20"/>
    <s v="COMFAMILIAR DEL HUILA"/>
    <x v="29"/>
    <x v="32"/>
    <x v="32"/>
    <n v="0"/>
    <s v="-"/>
    <n v="0"/>
    <x v="0"/>
    <x v="0"/>
    <x v="4"/>
  </r>
  <r>
    <x v="20"/>
    <s v="COMFAMILIAR DEL HUILA"/>
    <x v="30"/>
    <x v="33"/>
    <x v="33"/>
    <n v="483335"/>
    <n v="412172"/>
    <n v="646524"/>
    <x v="0"/>
    <x v="0"/>
    <x v="4"/>
  </r>
  <r>
    <x v="20"/>
    <s v="COMFAMILIAR DEL HUILA"/>
    <x v="31"/>
    <x v="34"/>
    <x v="34"/>
    <n v="0"/>
    <n v="0"/>
    <n v="0"/>
    <x v="0"/>
    <x v="0"/>
    <x v="4"/>
  </r>
  <r>
    <x v="20"/>
    <s v="COMFAMILIAR DEL HUILA"/>
    <x v="32"/>
    <x v="35"/>
    <x v="35"/>
    <n v="0"/>
    <n v="0"/>
    <n v="0"/>
    <x v="0"/>
    <x v="0"/>
    <x v="4"/>
  </r>
  <r>
    <x v="20"/>
    <s v="COMFAMILIAR DEL HUILA"/>
    <x v="33"/>
    <x v="36"/>
    <x v="36"/>
    <n v="0"/>
    <n v="0"/>
    <n v="0"/>
    <x v="0"/>
    <x v="0"/>
    <x v="4"/>
  </r>
  <r>
    <x v="20"/>
    <s v="COMFAMILIAR DEL HUILA"/>
    <x v="34"/>
    <x v="37"/>
    <x v="37"/>
    <n v="3845"/>
    <n v="3737"/>
    <n v="3847"/>
    <x v="0"/>
    <x v="0"/>
    <x v="4"/>
  </r>
  <r>
    <x v="20"/>
    <s v="COMFAMILIAR DEL HUILA"/>
    <x v="35"/>
    <x v="38"/>
    <x v="38"/>
    <n v="0"/>
    <n v="0"/>
    <n v="0"/>
    <x v="0"/>
    <x v="0"/>
    <x v="4"/>
  </r>
  <r>
    <x v="20"/>
    <s v="COMFAMILIAR DEL HUILA"/>
    <x v="36"/>
    <x v="39"/>
    <x v="39"/>
    <n v="0"/>
    <n v="0"/>
    <n v="0"/>
    <x v="0"/>
    <x v="0"/>
    <x v="4"/>
  </r>
  <r>
    <x v="20"/>
    <s v="COMFAMILIAR DEL HUILA"/>
    <x v="37"/>
    <x v="40"/>
    <x v="40"/>
    <n v="0"/>
    <n v="0"/>
    <n v="0"/>
    <x v="0"/>
    <x v="0"/>
    <x v="4"/>
  </r>
  <r>
    <x v="20"/>
    <s v="COMFAMILIAR DEL HUILA"/>
    <x v="38"/>
    <x v="41"/>
    <x v="41"/>
    <n v="1550"/>
    <n v="1799"/>
    <n v="1381"/>
    <x v="0"/>
    <x v="0"/>
    <x v="4"/>
  </r>
  <r>
    <x v="20"/>
    <s v="COMFAMILIAR DEL HUILA"/>
    <x v="39"/>
    <x v="42"/>
    <x v="42"/>
    <n v="0"/>
    <n v="0"/>
    <n v="98180"/>
    <x v="0"/>
    <x v="0"/>
    <x v="4"/>
  </r>
  <r>
    <x v="20"/>
    <s v="COMFAMILIAR DEL HUILA"/>
    <x v="8"/>
    <x v="43"/>
    <x v="43"/>
    <n v="1366539"/>
    <n v="885445"/>
    <n v="1758561"/>
    <x v="1"/>
    <x v="1"/>
    <x v="1"/>
  </r>
  <r>
    <x v="20"/>
    <s v="COMFAMILIAR DEL HUILA"/>
    <x v="40"/>
    <x v="44"/>
    <x v="44"/>
    <n v="104187"/>
    <n v="119653"/>
    <n v="105653"/>
    <x v="0"/>
    <x v="0"/>
    <x v="5"/>
  </r>
  <r>
    <x v="20"/>
    <s v="COMFAMILIAR DEL HUILA"/>
    <x v="41"/>
    <x v="45"/>
    <x v="45"/>
    <n v="637975"/>
    <n v="426904"/>
    <n v="764614"/>
    <x v="0"/>
    <x v="0"/>
    <x v="5"/>
  </r>
  <r>
    <x v="20"/>
    <s v="COMFAMILIAR DEL HUILA"/>
    <x v="42"/>
    <x v="46"/>
    <x v="46"/>
    <n v="71186"/>
    <n v="38388"/>
    <n v="97340"/>
    <x v="0"/>
    <x v="0"/>
    <x v="5"/>
  </r>
  <r>
    <x v="20"/>
    <s v="COMFAMILIAR DEL HUILA"/>
    <x v="43"/>
    <x v="47"/>
    <x v="47"/>
    <n v="0"/>
    <s v="-"/>
    <n v="0"/>
    <x v="0"/>
    <x v="0"/>
    <x v="5"/>
  </r>
  <r>
    <x v="20"/>
    <s v="COMFAMILIAR DEL HUILA"/>
    <x v="44"/>
    <x v="48"/>
    <x v="48"/>
    <n v="355555"/>
    <n v="235823"/>
    <n v="369948"/>
    <x v="0"/>
    <x v="0"/>
    <x v="5"/>
  </r>
  <r>
    <x v="20"/>
    <s v="COMFAMILIAR DEL HUILA"/>
    <x v="45"/>
    <x v="49"/>
    <x v="49"/>
    <n v="136549"/>
    <n v="115016"/>
    <n v="131268"/>
    <x v="0"/>
    <x v="0"/>
    <x v="5"/>
  </r>
  <r>
    <x v="20"/>
    <s v="COMFAMILIAR DEL HUILA"/>
    <x v="46"/>
    <x v="50"/>
    <x v="50"/>
    <n v="0"/>
    <n v="0"/>
    <n v="0"/>
    <x v="0"/>
    <x v="0"/>
    <x v="5"/>
  </r>
  <r>
    <x v="20"/>
    <s v="COMFAMILIAR DEL HUILA"/>
    <x v="47"/>
    <x v="51"/>
    <x v="51"/>
    <n v="0"/>
    <n v="0"/>
    <n v="0"/>
    <x v="0"/>
    <x v="0"/>
    <x v="5"/>
  </r>
  <r>
    <x v="20"/>
    <s v="COMFAMILIAR DEL HUILA"/>
    <x v="48"/>
    <x v="52"/>
    <x v="52"/>
    <n v="0"/>
    <n v="0"/>
    <n v="0"/>
    <x v="0"/>
    <x v="0"/>
    <x v="5"/>
  </r>
  <r>
    <x v="20"/>
    <s v="COMFAMILIAR DEL HUILA"/>
    <x v="8"/>
    <x v="53"/>
    <x v="53"/>
    <n v="1305452"/>
    <n v="935784"/>
    <n v="1468823"/>
    <x v="1"/>
    <x v="1"/>
    <x v="1"/>
  </r>
  <r>
    <x v="20"/>
    <s v="COMFAMILIAR DEL HUILA"/>
    <x v="49"/>
    <x v="54"/>
    <x v="54"/>
    <n v="4432033"/>
    <n v="6395696"/>
    <n v="2104793"/>
    <x v="0"/>
    <x v="0"/>
    <x v="6"/>
  </r>
  <r>
    <x v="20"/>
    <s v="COMFAMILIAR DEL HUILA"/>
    <x v="50"/>
    <x v="55"/>
    <x v="55"/>
    <n v="0"/>
    <n v="0"/>
    <n v="0"/>
    <x v="0"/>
    <x v="0"/>
    <x v="6"/>
  </r>
  <r>
    <x v="20"/>
    <s v="COMFAMILIAR DEL HUILA"/>
    <x v="51"/>
    <x v="56"/>
    <x v="56"/>
    <n v="0"/>
    <n v="182561"/>
    <n v="0"/>
    <x v="0"/>
    <x v="0"/>
    <x v="6"/>
  </r>
  <r>
    <x v="20"/>
    <s v="COMFAMILIAR DEL HUILA"/>
    <x v="52"/>
    <x v="57"/>
    <x v="57"/>
    <n v="0"/>
    <n v="0"/>
    <n v="0"/>
    <x v="0"/>
    <x v="0"/>
    <x v="6"/>
  </r>
  <r>
    <x v="20"/>
    <s v="COMFAMILIAR DEL HUILA"/>
    <x v="53"/>
    <x v="58"/>
    <x v="58"/>
    <n v="0"/>
    <n v="0"/>
    <n v="0"/>
    <x v="0"/>
    <x v="0"/>
    <x v="6"/>
  </r>
  <r>
    <x v="20"/>
    <s v="COMFAMILIAR DEL HUILA"/>
    <x v="54"/>
    <x v="59"/>
    <x v="59"/>
    <n v="0"/>
    <n v="0"/>
    <n v="0"/>
    <x v="0"/>
    <x v="0"/>
    <x v="6"/>
  </r>
  <r>
    <x v="20"/>
    <s v="COMFAMILIAR DEL HUILA"/>
    <x v="55"/>
    <x v="60"/>
    <x v="60"/>
    <n v="0"/>
    <n v="0"/>
    <n v="0"/>
    <x v="0"/>
    <x v="0"/>
    <x v="6"/>
  </r>
  <r>
    <x v="20"/>
    <s v="COMFAMILIAR DEL HUILA"/>
    <x v="56"/>
    <x v="61"/>
    <x v="61"/>
    <n v="33138634"/>
    <n v="18812012"/>
    <n v="41154860"/>
    <x v="0"/>
    <x v="0"/>
    <x v="6"/>
  </r>
  <r>
    <x v="20"/>
    <s v="COMFAMILIAR DEL HUILA"/>
    <x v="8"/>
    <x v="62"/>
    <x v="62"/>
    <n v="37570667"/>
    <n v="25390269"/>
    <n v="43259653"/>
    <x v="1"/>
    <x v="1"/>
    <x v="1"/>
  </r>
  <r>
    <x v="20"/>
    <s v="COMFAMILIAR DEL HUILA"/>
    <x v="57"/>
    <x v="63"/>
    <x v="63"/>
    <n v="1953776"/>
    <n v="2505082"/>
    <n v="1492312"/>
    <x v="0"/>
    <x v="0"/>
    <x v="7"/>
  </r>
  <r>
    <x v="20"/>
    <s v="COMFAMILIAR DEL HUILA"/>
    <x v="8"/>
    <x v="64"/>
    <x v="64"/>
    <n v="1953776"/>
    <n v="2505082"/>
    <n v="1492312"/>
    <x v="1"/>
    <x v="1"/>
    <x v="1"/>
  </r>
  <r>
    <x v="20"/>
    <s v="COMFAMILIAR DEL HUILA"/>
    <x v="58"/>
    <x v="65"/>
    <x v="65"/>
    <n v="75455"/>
    <n v="0"/>
    <n v="482031"/>
    <x v="0"/>
    <x v="0"/>
    <x v="8"/>
  </r>
  <r>
    <x v="20"/>
    <s v="COMFAMILIAR DEL HUILA"/>
    <x v="59"/>
    <x v="66"/>
    <x v="66"/>
    <n v="769629"/>
    <n v="1417223"/>
    <n v="736722"/>
    <x v="0"/>
    <x v="0"/>
    <x v="8"/>
  </r>
  <r>
    <x v="20"/>
    <s v="COMFAMILIAR DEL HUILA"/>
    <x v="60"/>
    <x v="67"/>
    <x v="67"/>
    <n v="229136"/>
    <n v="206455"/>
    <n v="234789"/>
    <x v="0"/>
    <x v="0"/>
    <x v="8"/>
  </r>
  <r>
    <x v="20"/>
    <s v="COMFAMILIAR DEL HUILA"/>
    <x v="61"/>
    <x v="68"/>
    <x v="68"/>
    <n v="55568"/>
    <n v="29291"/>
    <n v="42368"/>
    <x v="0"/>
    <x v="0"/>
    <x v="8"/>
  </r>
  <r>
    <x v="20"/>
    <s v="COMFAMILIAR DEL HUILA"/>
    <x v="62"/>
    <x v="69"/>
    <x v="69"/>
    <n v="0"/>
    <n v="0"/>
    <n v="0"/>
    <x v="0"/>
    <x v="0"/>
    <x v="8"/>
  </r>
  <r>
    <x v="20"/>
    <s v="COMFAMILIAR DEL HUILA"/>
    <x v="63"/>
    <x v="70"/>
    <x v="70"/>
    <n v="0"/>
    <n v="0"/>
    <n v="0"/>
    <x v="0"/>
    <x v="0"/>
    <x v="8"/>
  </r>
  <r>
    <x v="20"/>
    <s v="COMFAMILIAR DEL HUILA"/>
    <x v="64"/>
    <x v="71"/>
    <x v="71"/>
    <n v="0"/>
    <n v="0"/>
    <n v="0"/>
    <x v="0"/>
    <x v="0"/>
    <x v="8"/>
  </r>
  <r>
    <x v="20"/>
    <s v="COMFAMILIAR DEL HUILA"/>
    <x v="65"/>
    <x v="72"/>
    <x v="72"/>
    <n v="0"/>
    <n v="0"/>
    <n v="0"/>
    <x v="0"/>
    <x v="0"/>
    <x v="8"/>
  </r>
  <r>
    <x v="20"/>
    <s v="COMFAMILIAR DEL HUILA"/>
    <x v="66"/>
    <x v="73"/>
    <x v="73"/>
    <n v="0"/>
    <n v="0"/>
    <n v="0"/>
    <x v="0"/>
    <x v="0"/>
    <x v="8"/>
  </r>
  <r>
    <x v="20"/>
    <s v="COMFAMILIAR DEL HUILA"/>
    <x v="67"/>
    <x v="74"/>
    <x v="74"/>
    <n v="0"/>
    <n v="0"/>
    <n v="0"/>
    <x v="0"/>
    <x v="0"/>
    <x v="8"/>
  </r>
  <r>
    <x v="20"/>
    <s v="COMFAMILIAR DEL HUILA"/>
    <x v="68"/>
    <x v="75"/>
    <x v="75"/>
    <n v="0"/>
    <n v="0"/>
    <n v="0"/>
    <x v="0"/>
    <x v="0"/>
    <x v="8"/>
  </r>
  <r>
    <x v="20"/>
    <s v="COMFAMILIAR DEL HUILA"/>
    <x v="69"/>
    <x v="76"/>
    <x v="76"/>
    <n v="0"/>
    <n v="0"/>
    <n v="0"/>
    <x v="0"/>
    <x v="0"/>
    <x v="8"/>
  </r>
  <r>
    <x v="20"/>
    <s v="COMFAMILIAR DEL HUILA"/>
    <x v="70"/>
    <x v="77"/>
    <x v="77"/>
    <n v="0"/>
    <n v="0"/>
    <n v="0"/>
    <x v="0"/>
    <x v="0"/>
    <x v="8"/>
  </r>
  <r>
    <x v="20"/>
    <s v="COMFAMILIAR DEL HUILA"/>
    <x v="71"/>
    <x v="78"/>
    <x v="78"/>
    <n v="693855"/>
    <n v="1156278"/>
    <n v="630349"/>
    <x v="0"/>
    <x v="0"/>
    <x v="8"/>
  </r>
  <r>
    <x v="20"/>
    <s v="COMFAMILIAR DEL HUILA"/>
    <x v="72"/>
    <x v="79"/>
    <x v="79"/>
    <n v="0"/>
    <n v="0"/>
    <n v="0"/>
    <x v="0"/>
    <x v="0"/>
    <x v="8"/>
  </r>
  <r>
    <x v="20"/>
    <s v="COMFAMILIAR DEL HUILA"/>
    <x v="73"/>
    <x v="80"/>
    <x v="80"/>
    <n v="0"/>
    <n v="0"/>
    <n v="0"/>
    <x v="0"/>
    <x v="0"/>
    <x v="8"/>
  </r>
  <r>
    <x v="20"/>
    <s v="COMFAMILIAR DEL HUILA"/>
    <x v="74"/>
    <x v="81"/>
    <x v="81"/>
    <n v="0"/>
    <n v="0"/>
    <n v="0"/>
    <x v="0"/>
    <x v="0"/>
    <x v="8"/>
  </r>
  <r>
    <x v="20"/>
    <s v="COMFAMILIAR DEL HUILA"/>
    <x v="75"/>
    <x v="82"/>
    <x v="82"/>
    <n v="0"/>
    <n v="0"/>
    <n v="0"/>
    <x v="0"/>
    <x v="0"/>
    <x v="8"/>
  </r>
  <r>
    <x v="20"/>
    <s v="COMFAMILIAR DEL HUILA"/>
    <x v="76"/>
    <x v="83"/>
    <x v="83"/>
    <n v="0"/>
    <n v="0"/>
    <n v="0"/>
    <x v="0"/>
    <x v="0"/>
    <x v="8"/>
  </r>
  <r>
    <x v="20"/>
    <s v="COMFAMILIAR DEL HUILA"/>
    <x v="77"/>
    <x v="84"/>
    <x v="84"/>
    <n v="0"/>
    <n v="0"/>
    <n v="0"/>
    <x v="0"/>
    <x v="0"/>
    <x v="8"/>
  </r>
  <r>
    <x v="20"/>
    <s v="COMFAMILIAR DEL HUILA"/>
    <x v="8"/>
    <x v="85"/>
    <x v="85"/>
    <n v="1823643"/>
    <n v="2809247"/>
    <n v="2126259"/>
    <x v="1"/>
    <x v="1"/>
    <x v="1"/>
  </r>
  <r>
    <x v="20"/>
    <s v="COMFAMILIAR DEL HUILA"/>
    <x v="78"/>
    <x v="86"/>
    <x v="86"/>
    <n v="0"/>
    <n v="0"/>
    <n v="0"/>
    <x v="0"/>
    <x v="0"/>
    <x v="9"/>
  </r>
  <r>
    <x v="20"/>
    <s v="COMFAMILIAR DEL HUILA"/>
    <x v="8"/>
    <x v="87"/>
    <x v="87"/>
    <n v="0"/>
    <n v="0"/>
    <n v="0"/>
    <x v="1"/>
    <x v="1"/>
    <x v="1"/>
  </r>
  <r>
    <x v="20"/>
    <s v="COMFAMILIAR DEL HUILA"/>
    <x v="8"/>
    <x v="88"/>
    <x v="88"/>
    <n v="88017576"/>
    <n v="70489888"/>
    <n v="104360715"/>
    <x v="1"/>
    <x v="1"/>
    <x v="1"/>
  </r>
  <r>
    <x v="20"/>
    <s v="COMFAMILIAR DEL HUILA"/>
    <x v="8"/>
    <x v="88"/>
    <x v="89"/>
    <m/>
    <m/>
    <m/>
    <x v="1"/>
    <x v="1"/>
    <x v="1"/>
  </r>
  <r>
    <x v="20"/>
    <s v="COMFAMILIAR DEL HUILA"/>
    <x v="79"/>
    <x v="0"/>
    <x v="90"/>
    <n v="0"/>
    <n v="0"/>
    <n v="0"/>
    <x v="0"/>
    <x v="2"/>
    <x v="10"/>
  </r>
  <r>
    <x v="20"/>
    <s v="COMFAMILIAR DEL HUILA"/>
    <x v="80"/>
    <x v="1"/>
    <x v="91"/>
    <n v="0"/>
    <n v="0"/>
    <n v="0"/>
    <x v="0"/>
    <x v="2"/>
    <x v="10"/>
  </r>
  <r>
    <x v="20"/>
    <s v="COMFAMILIAR DEL HUILA"/>
    <x v="81"/>
    <x v="2"/>
    <x v="92"/>
    <n v="0"/>
    <n v="0"/>
    <n v="0"/>
    <x v="0"/>
    <x v="2"/>
    <x v="10"/>
  </r>
  <r>
    <x v="20"/>
    <s v="COMFAMILIAR DEL HUILA"/>
    <x v="82"/>
    <x v="3"/>
    <x v="93"/>
    <n v="0"/>
    <n v="0"/>
    <n v="0"/>
    <x v="0"/>
    <x v="2"/>
    <x v="10"/>
  </r>
  <r>
    <x v="20"/>
    <s v="COMFAMILIAR DEL HUILA"/>
    <x v="83"/>
    <x v="4"/>
    <x v="94"/>
    <n v="0"/>
    <n v="0"/>
    <n v="0"/>
    <x v="0"/>
    <x v="2"/>
    <x v="10"/>
  </r>
  <r>
    <x v="20"/>
    <s v="COMFAMILIAR DEL HUILA"/>
    <x v="8"/>
    <x v="8"/>
    <x v="95"/>
    <n v="0"/>
    <n v="0"/>
    <n v="0"/>
    <x v="1"/>
    <x v="1"/>
    <x v="1"/>
  </r>
  <r>
    <x v="20"/>
    <s v="COMFAMILIAR DEL HUILA"/>
    <x v="84"/>
    <x v="21"/>
    <x v="21"/>
    <n v="0"/>
    <n v="0"/>
    <n v="0"/>
    <x v="0"/>
    <x v="2"/>
    <x v="11"/>
  </r>
  <r>
    <x v="20"/>
    <s v="COMFAMILIAR DEL HUILA"/>
    <x v="85"/>
    <x v="28"/>
    <x v="96"/>
    <n v="0"/>
    <n v="0"/>
    <n v="0"/>
    <x v="0"/>
    <x v="2"/>
    <x v="11"/>
  </r>
  <r>
    <x v="20"/>
    <s v="COMFAMILIAR DEL HUILA"/>
    <x v="8"/>
    <x v="29"/>
    <x v="29"/>
    <n v="0"/>
    <n v="0"/>
    <n v="0"/>
    <x v="1"/>
    <x v="1"/>
    <x v="1"/>
  </r>
  <r>
    <x v="20"/>
    <s v="COMFAMILIAR DEL HUILA"/>
    <x v="86"/>
    <x v="49"/>
    <x v="49"/>
    <n v="34366"/>
    <n v="14561"/>
    <n v="60168"/>
    <x v="0"/>
    <x v="2"/>
    <x v="12"/>
  </r>
  <r>
    <x v="20"/>
    <s v="COMFAMILIAR DEL HUILA"/>
    <x v="87"/>
    <x v="50"/>
    <x v="50"/>
    <n v="0"/>
    <n v="0"/>
    <n v="0"/>
    <x v="0"/>
    <x v="2"/>
    <x v="12"/>
  </r>
  <r>
    <x v="20"/>
    <s v="COMFAMILIAR DEL HUILA"/>
    <x v="8"/>
    <x v="53"/>
    <x v="53"/>
    <n v="34366"/>
    <n v="14561"/>
    <n v="60168"/>
    <x v="1"/>
    <x v="1"/>
    <x v="1"/>
  </r>
  <r>
    <x v="20"/>
    <s v="COMFAMILIAR DEL HUILA"/>
    <x v="88"/>
    <x v="54"/>
    <x v="54"/>
    <n v="0"/>
    <n v="0"/>
    <n v="0"/>
    <x v="0"/>
    <x v="2"/>
    <x v="13"/>
  </r>
  <r>
    <x v="20"/>
    <s v="COMFAMILIAR DEL HUILA"/>
    <x v="89"/>
    <x v="55"/>
    <x v="55"/>
    <n v="0"/>
    <n v="0"/>
    <n v="0"/>
    <x v="0"/>
    <x v="2"/>
    <x v="13"/>
  </r>
  <r>
    <x v="20"/>
    <s v="COMFAMILIAR DEL HUILA"/>
    <x v="90"/>
    <x v="57"/>
    <x v="97"/>
    <n v="0"/>
    <n v="0"/>
    <n v="0"/>
    <x v="0"/>
    <x v="2"/>
    <x v="13"/>
  </r>
  <r>
    <x v="20"/>
    <s v="COMFAMILIAR DEL HUILA"/>
    <x v="91"/>
    <x v="60"/>
    <x v="60"/>
    <n v="1715818"/>
    <n v="1741468"/>
    <n v="2215835"/>
    <x v="0"/>
    <x v="2"/>
    <x v="13"/>
  </r>
  <r>
    <x v="20"/>
    <s v="COMFAMILIAR DEL HUILA"/>
    <x v="8"/>
    <x v="62"/>
    <x v="62"/>
    <n v="1715818"/>
    <n v="1741468"/>
    <n v="2215835"/>
    <x v="1"/>
    <x v="1"/>
    <x v="1"/>
  </r>
  <r>
    <x v="20"/>
    <s v="COMFAMILIAR DEL HUILA"/>
    <x v="92"/>
    <x v="71"/>
    <x v="71"/>
    <n v="2149149"/>
    <n v="233093"/>
    <n v="2149149"/>
    <x v="0"/>
    <x v="2"/>
    <x v="14"/>
  </r>
  <r>
    <x v="20"/>
    <s v="COMFAMILIAR DEL HUILA"/>
    <x v="93"/>
    <x v="72"/>
    <x v="72"/>
    <n v="0"/>
    <n v="0"/>
    <n v="0"/>
    <x v="0"/>
    <x v="2"/>
    <x v="14"/>
  </r>
  <r>
    <x v="20"/>
    <s v="COMFAMILIAR DEL HUILA"/>
    <x v="94"/>
    <x v="73"/>
    <x v="73"/>
    <n v="365233"/>
    <n v="576271"/>
    <n v="528478"/>
    <x v="0"/>
    <x v="2"/>
    <x v="14"/>
  </r>
  <r>
    <x v="20"/>
    <s v="COMFAMILIAR DEL HUILA"/>
    <x v="95"/>
    <x v="74"/>
    <x v="74"/>
    <n v="2886049"/>
    <n v="879465"/>
    <n v="4733991"/>
    <x v="0"/>
    <x v="2"/>
    <x v="14"/>
  </r>
  <r>
    <x v="20"/>
    <s v="COMFAMILIAR DEL HUILA"/>
    <x v="96"/>
    <x v="75"/>
    <x v="75"/>
    <n v="3389797"/>
    <n v="3870233"/>
    <n v="2445087"/>
    <x v="0"/>
    <x v="2"/>
    <x v="14"/>
  </r>
  <r>
    <x v="20"/>
    <s v="COMFAMILIAR DEL HUILA"/>
    <x v="97"/>
    <x v="76"/>
    <x v="76"/>
    <n v="110353"/>
    <n v="192070"/>
    <n v="18904"/>
    <x v="0"/>
    <x v="2"/>
    <x v="14"/>
  </r>
  <r>
    <x v="20"/>
    <s v="COMFAMILIAR DEL HUILA"/>
    <x v="98"/>
    <x v="77"/>
    <x v="77"/>
    <n v="512448"/>
    <n v="1647296"/>
    <n v="2775137"/>
    <x v="0"/>
    <x v="2"/>
    <x v="14"/>
  </r>
  <r>
    <x v="20"/>
    <s v="COMFAMILIAR DEL HUILA"/>
    <x v="99"/>
    <x v="78"/>
    <x v="78"/>
    <n v="0"/>
    <n v="0"/>
    <n v="0"/>
    <x v="0"/>
    <x v="2"/>
    <x v="14"/>
  </r>
  <r>
    <x v="20"/>
    <s v="COMFAMILIAR DEL HUILA"/>
    <x v="100"/>
    <x v="89"/>
    <x v="98"/>
    <n v="0"/>
    <n v="0"/>
    <n v="0"/>
    <x v="0"/>
    <x v="2"/>
    <x v="14"/>
  </r>
  <r>
    <x v="20"/>
    <s v="COMFAMILIAR DEL HUILA"/>
    <x v="101"/>
    <x v="79"/>
    <x v="79"/>
    <n v="15403108"/>
    <n v="9852921"/>
    <n v="19247891"/>
    <x v="0"/>
    <x v="2"/>
    <x v="14"/>
  </r>
  <r>
    <x v="20"/>
    <s v="COMFAMILIAR DEL HUILA"/>
    <x v="102"/>
    <x v="80"/>
    <x v="80"/>
    <n v="72398.736799999999"/>
    <n v="240283"/>
    <n v="0"/>
    <x v="0"/>
    <x v="2"/>
    <x v="14"/>
  </r>
  <r>
    <x v="20"/>
    <s v="COMFAMILIAR DEL HUILA"/>
    <x v="103"/>
    <x v="81"/>
    <x v="81"/>
    <n v="0"/>
    <n v="0"/>
    <n v="0"/>
    <x v="0"/>
    <x v="2"/>
    <x v="14"/>
  </r>
  <r>
    <x v="20"/>
    <s v="COMFAMILIAR DEL HUILA"/>
    <x v="104"/>
    <x v="82"/>
    <x v="82"/>
    <n v="0"/>
    <n v="0"/>
    <n v="0"/>
    <x v="0"/>
    <x v="2"/>
    <x v="14"/>
  </r>
  <r>
    <x v="20"/>
    <s v="COMFAMILIAR DEL HUILA"/>
    <x v="105"/>
    <x v="83"/>
    <x v="83"/>
    <n v="920700.01899999997"/>
    <n v="410820"/>
    <n v="116174"/>
    <x v="0"/>
    <x v="2"/>
    <x v="14"/>
  </r>
  <r>
    <x v="20"/>
    <s v="COMFAMILIAR DEL HUILA"/>
    <x v="8"/>
    <x v="85"/>
    <x v="99"/>
    <n v="25809235.755800001"/>
    <n v="17902452"/>
    <n v="32014811"/>
    <x v="1"/>
    <x v="1"/>
    <x v="1"/>
  </r>
  <r>
    <x v="20"/>
    <s v="COMFAMILIAR DEL HUILA"/>
    <x v="8"/>
    <x v="88"/>
    <x v="100"/>
    <m/>
    <m/>
    <m/>
    <x v="1"/>
    <x v="1"/>
    <x v="1"/>
  </r>
  <r>
    <x v="20"/>
    <s v="COMFAMILIAR DEL HUILA"/>
    <x v="106"/>
    <x v="90"/>
    <x v="101"/>
    <n v="0"/>
    <n v="0"/>
    <n v="0"/>
    <x v="0"/>
    <x v="2"/>
    <x v="15"/>
  </r>
  <r>
    <x v="20"/>
    <s v="COMFAMILIAR DEL HUILA"/>
    <x v="8"/>
    <x v="88"/>
    <x v="100"/>
    <m/>
    <m/>
    <m/>
    <x v="1"/>
    <x v="1"/>
    <x v="1"/>
  </r>
  <r>
    <x v="20"/>
    <s v="COMFAMILIAR DEL HUILA"/>
    <x v="8"/>
    <x v="88"/>
    <x v="102"/>
    <n v="27559419.755800001"/>
    <n v="19658481"/>
    <n v="34290814"/>
    <x v="1"/>
    <x v="1"/>
    <x v="1"/>
  </r>
  <r>
    <x v="20"/>
    <s v="COMFAMILIAR DEL HUILA"/>
    <x v="8"/>
    <x v="88"/>
    <x v="100"/>
    <m/>
    <m/>
    <m/>
    <x v="1"/>
    <x v="1"/>
    <x v="1"/>
  </r>
  <r>
    <x v="20"/>
    <s v="COMFAMILIAR DEL HUILA"/>
    <x v="107"/>
    <x v="91"/>
    <x v="103"/>
    <n v="115576995.75580001"/>
    <n v="90148369"/>
    <n v="138651529"/>
    <x v="0"/>
    <x v="3"/>
    <x v="16"/>
  </r>
  <r>
    <x v="21"/>
    <s v="CAJAMAG"/>
    <x v="0"/>
    <x v="0"/>
    <x v="0"/>
    <n v="269516"/>
    <n v="435916"/>
    <n v="345052"/>
    <x v="0"/>
    <x v="0"/>
    <x v="0"/>
  </r>
  <r>
    <x v="21"/>
    <s v="CAJAMAG"/>
    <x v="1"/>
    <x v="1"/>
    <x v="1"/>
    <n v="0"/>
    <n v="0"/>
    <n v="0"/>
    <x v="0"/>
    <x v="0"/>
    <x v="0"/>
  </r>
  <r>
    <x v="21"/>
    <s v="CAJAMAG"/>
    <x v="2"/>
    <x v="2"/>
    <x v="2"/>
    <n v="0"/>
    <n v="0"/>
    <n v="0"/>
    <x v="0"/>
    <x v="0"/>
    <x v="0"/>
  </r>
  <r>
    <x v="21"/>
    <s v="CAJAMAG"/>
    <x v="3"/>
    <x v="3"/>
    <x v="3"/>
    <n v="0"/>
    <n v="0"/>
    <n v="0"/>
    <x v="0"/>
    <x v="0"/>
    <x v="0"/>
  </r>
  <r>
    <x v="21"/>
    <s v="CAJAMAG"/>
    <x v="4"/>
    <x v="4"/>
    <x v="4"/>
    <n v="0"/>
    <n v="0"/>
    <n v="0"/>
    <x v="0"/>
    <x v="0"/>
    <x v="0"/>
  </r>
  <r>
    <x v="21"/>
    <s v="CAJAMAG"/>
    <x v="5"/>
    <x v="5"/>
    <x v="5"/>
    <n v="0"/>
    <n v="0"/>
    <n v="0"/>
    <x v="0"/>
    <x v="0"/>
    <x v="0"/>
  </r>
  <r>
    <x v="21"/>
    <s v="CAJAMAG"/>
    <x v="6"/>
    <x v="6"/>
    <x v="6"/>
    <n v="0"/>
    <n v="0"/>
    <n v="0"/>
    <x v="0"/>
    <x v="0"/>
    <x v="0"/>
  </r>
  <r>
    <x v="21"/>
    <s v="CAJAMAG"/>
    <x v="7"/>
    <x v="7"/>
    <x v="7"/>
    <n v="0"/>
    <n v="0"/>
    <n v="0"/>
    <x v="0"/>
    <x v="0"/>
    <x v="0"/>
  </r>
  <r>
    <x v="21"/>
    <s v="CAJAMAG"/>
    <x v="8"/>
    <x v="8"/>
    <x v="8"/>
    <n v="269516"/>
    <n v="435916"/>
    <n v="345052"/>
    <x v="1"/>
    <x v="1"/>
    <x v="1"/>
  </r>
  <r>
    <x v="21"/>
    <s v="CAJAMAG"/>
    <x v="9"/>
    <x v="9"/>
    <x v="9"/>
    <n v="1716183"/>
    <n v="1307046"/>
    <n v="1796685"/>
    <x v="0"/>
    <x v="0"/>
    <x v="2"/>
  </r>
  <r>
    <x v="21"/>
    <s v="CAJAMAG"/>
    <x v="10"/>
    <x v="10"/>
    <x v="10"/>
    <n v="0"/>
    <n v="0"/>
    <n v="0"/>
    <x v="0"/>
    <x v="0"/>
    <x v="2"/>
  </r>
  <r>
    <x v="21"/>
    <s v="CAJAMAG"/>
    <x v="8"/>
    <x v="11"/>
    <x v="11"/>
    <n v="1716183"/>
    <n v="1307046"/>
    <n v="1796685"/>
    <x v="1"/>
    <x v="1"/>
    <x v="1"/>
  </r>
  <r>
    <x v="21"/>
    <s v="CAJAMAG"/>
    <x v="8"/>
    <x v="12"/>
    <x v="12"/>
    <n v="608931"/>
    <n v="279203"/>
    <n v="1711645"/>
    <x v="1"/>
    <x v="1"/>
    <x v="1"/>
  </r>
  <r>
    <x v="21"/>
    <s v="CAJAMAG"/>
    <x v="11"/>
    <x v="13"/>
    <x v="13"/>
    <n v="169687"/>
    <n v="139808"/>
    <n v="181961"/>
    <x v="0"/>
    <x v="0"/>
    <x v="3"/>
  </r>
  <r>
    <x v="21"/>
    <s v="CAJAMAG"/>
    <x v="12"/>
    <x v="14"/>
    <x v="14"/>
    <n v="167993"/>
    <n v="139395"/>
    <n v="185690"/>
    <x v="0"/>
    <x v="0"/>
    <x v="3"/>
  </r>
  <r>
    <x v="21"/>
    <s v="CAJAMAG"/>
    <x v="13"/>
    <x v="15"/>
    <x v="15"/>
    <n v="271251"/>
    <n v="0"/>
    <n v="1343994"/>
    <x v="0"/>
    <x v="0"/>
    <x v="3"/>
  </r>
  <r>
    <x v="21"/>
    <s v="CAJAMAG"/>
    <x v="14"/>
    <x v="16"/>
    <x v="16"/>
    <n v="0"/>
    <n v="0"/>
    <n v="0"/>
    <x v="0"/>
    <x v="0"/>
    <x v="3"/>
  </r>
  <r>
    <x v="21"/>
    <s v="CAJAMAG"/>
    <x v="15"/>
    <x v="17"/>
    <x v="17"/>
    <n v="0"/>
    <n v="0"/>
    <n v="0"/>
    <x v="0"/>
    <x v="0"/>
    <x v="3"/>
  </r>
  <r>
    <x v="21"/>
    <s v="CAJAMAG"/>
    <x v="16"/>
    <x v="18"/>
    <x v="18"/>
    <n v="524572"/>
    <n v="482851"/>
    <n v="598153"/>
    <x v="0"/>
    <x v="0"/>
    <x v="3"/>
  </r>
  <r>
    <x v="21"/>
    <s v="CAJAMAG"/>
    <x v="17"/>
    <x v="19"/>
    <x v="19"/>
    <n v="0"/>
    <n v="0"/>
    <n v="0"/>
    <x v="0"/>
    <x v="0"/>
    <x v="3"/>
  </r>
  <r>
    <x v="21"/>
    <s v="CAJAMAG"/>
    <x v="18"/>
    <x v="20"/>
    <x v="20"/>
    <n v="0"/>
    <n v="0"/>
    <n v="0"/>
    <x v="0"/>
    <x v="0"/>
    <x v="3"/>
  </r>
  <r>
    <x v="21"/>
    <s v="CAJAMAG"/>
    <x v="19"/>
    <x v="21"/>
    <x v="21"/>
    <n v="29342"/>
    <n v="208670"/>
    <n v="49185"/>
    <x v="0"/>
    <x v="0"/>
    <x v="3"/>
  </r>
  <r>
    <x v="21"/>
    <s v="CAJAMAG"/>
    <x v="20"/>
    <x v="22"/>
    <x v="22"/>
    <n v="0"/>
    <n v="0"/>
    <n v="0"/>
    <x v="0"/>
    <x v="0"/>
    <x v="3"/>
  </r>
  <r>
    <x v="21"/>
    <s v="CAJAMAG"/>
    <x v="21"/>
    <x v="23"/>
    <x v="23"/>
    <n v="0"/>
    <n v="0"/>
    <n v="0"/>
    <x v="0"/>
    <x v="0"/>
    <x v="3"/>
  </r>
  <r>
    <x v="21"/>
    <s v="CAJAMAG"/>
    <x v="22"/>
    <x v="24"/>
    <x v="24"/>
    <n v="63230"/>
    <n v="66482"/>
    <n v="68509"/>
    <x v="0"/>
    <x v="0"/>
    <x v="3"/>
  </r>
  <r>
    <x v="21"/>
    <s v="CAJAMAG"/>
    <x v="23"/>
    <x v="25"/>
    <x v="25"/>
    <n v="61126"/>
    <n v="97192"/>
    <n v="25811"/>
    <x v="0"/>
    <x v="0"/>
    <x v="3"/>
  </r>
  <r>
    <x v="21"/>
    <s v="CAJAMAG"/>
    <x v="24"/>
    <x v="26"/>
    <x v="26"/>
    <n v="11696"/>
    <n v="13744"/>
    <n v="8700"/>
    <x v="0"/>
    <x v="0"/>
    <x v="3"/>
  </r>
  <r>
    <x v="21"/>
    <s v="CAJAMAG"/>
    <x v="25"/>
    <x v="27"/>
    <x v="27"/>
    <n v="318916"/>
    <n v="230370"/>
    <n v="244600"/>
    <x v="0"/>
    <x v="0"/>
    <x v="3"/>
  </r>
  <r>
    <x v="21"/>
    <s v="CAJAMAG"/>
    <x v="26"/>
    <x v="28"/>
    <x v="28"/>
    <n v="49380"/>
    <n v="53410"/>
    <n v="51017"/>
    <x v="0"/>
    <x v="0"/>
    <x v="3"/>
  </r>
  <r>
    <x v="21"/>
    <s v="CAJAMAG"/>
    <x v="8"/>
    <x v="29"/>
    <x v="29"/>
    <n v="1667193"/>
    <n v="1431922"/>
    <n v="2757620"/>
    <x v="1"/>
    <x v="1"/>
    <x v="1"/>
  </r>
  <r>
    <x v="21"/>
    <s v="CAJAMAG"/>
    <x v="27"/>
    <x v="30"/>
    <x v="30"/>
    <n v="0"/>
    <n v="0"/>
    <n v="0"/>
    <x v="0"/>
    <x v="0"/>
    <x v="4"/>
  </r>
  <r>
    <x v="21"/>
    <s v="CAJAMAG"/>
    <x v="28"/>
    <x v="31"/>
    <x v="31"/>
    <n v="70427"/>
    <n v="124784"/>
    <n v="59873"/>
    <x v="0"/>
    <x v="0"/>
    <x v="4"/>
  </r>
  <r>
    <x v="21"/>
    <s v="CAJAMAG"/>
    <x v="29"/>
    <x v="32"/>
    <x v="32"/>
    <n v="0"/>
    <n v="0"/>
    <n v="0"/>
    <x v="0"/>
    <x v="0"/>
    <x v="4"/>
  </r>
  <r>
    <x v="21"/>
    <s v="CAJAMAG"/>
    <x v="30"/>
    <x v="33"/>
    <x v="33"/>
    <n v="0"/>
    <n v="0"/>
    <n v="0"/>
    <x v="0"/>
    <x v="0"/>
    <x v="4"/>
  </r>
  <r>
    <x v="21"/>
    <s v="CAJAMAG"/>
    <x v="31"/>
    <x v="34"/>
    <x v="34"/>
    <n v="0"/>
    <n v="0"/>
    <n v="0"/>
    <x v="0"/>
    <x v="0"/>
    <x v="4"/>
  </r>
  <r>
    <x v="21"/>
    <s v="CAJAMAG"/>
    <x v="32"/>
    <x v="35"/>
    <x v="35"/>
    <n v="0"/>
    <n v="0"/>
    <n v="0"/>
    <x v="0"/>
    <x v="0"/>
    <x v="4"/>
  </r>
  <r>
    <x v="21"/>
    <s v="CAJAMAG"/>
    <x v="33"/>
    <x v="36"/>
    <x v="36"/>
    <n v="0"/>
    <n v="0"/>
    <n v="0"/>
    <x v="0"/>
    <x v="0"/>
    <x v="4"/>
  </r>
  <r>
    <x v="21"/>
    <s v="CAJAMAG"/>
    <x v="34"/>
    <x v="37"/>
    <x v="37"/>
    <n v="0"/>
    <n v="0"/>
    <n v="0"/>
    <x v="0"/>
    <x v="0"/>
    <x v="4"/>
  </r>
  <r>
    <x v="21"/>
    <s v="CAJAMAG"/>
    <x v="35"/>
    <x v="38"/>
    <x v="38"/>
    <n v="0"/>
    <n v="0"/>
    <n v="0"/>
    <x v="0"/>
    <x v="0"/>
    <x v="4"/>
  </r>
  <r>
    <x v="21"/>
    <s v="CAJAMAG"/>
    <x v="36"/>
    <x v="39"/>
    <x v="39"/>
    <n v="0"/>
    <n v="0"/>
    <n v="0"/>
    <x v="0"/>
    <x v="0"/>
    <x v="4"/>
  </r>
  <r>
    <x v="21"/>
    <s v="CAJAMAG"/>
    <x v="37"/>
    <x v="40"/>
    <x v="40"/>
    <n v="0"/>
    <n v="0"/>
    <n v="0"/>
    <x v="0"/>
    <x v="0"/>
    <x v="4"/>
  </r>
  <r>
    <x v="21"/>
    <s v="CAJAMAG"/>
    <x v="38"/>
    <x v="41"/>
    <x v="41"/>
    <n v="0"/>
    <n v="0"/>
    <n v="0"/>
    <x v="0"/>
    <x v="0"/>
    <x v="4"/>
  </r>
  <r>
    <x v="21"/>
    <s v="CAJAMAG"/>
    <x v="39"/>
    <x v="42"/>
    <x v="42"/>
    <n v="0"/>
    <n v="0"/>
    <n v="23786"/>
    <x v="0"/>
    <x v="0"/>
    <x v="4"/>
  </r>
  <r>
    <x v="21"/>
    <s v="CAJAMAG"/>
    <x v="8"/>
    <x v="43"/>
    <x v="43"/>
    <n v="70427"/>
    <n v="124784"/>
    <n v="83659"/>
    <x v="1"/>
    <x v="1"/>
    <x v="1"/>
  </r>
  <r>
    <x v="21"/>
    <s v="CAJAMAG"/>
    <x v="40"/>
    <x v="44"/>
    <x v="44"/>
    <n v="1941"/>
    <n v="0"/>
    <n v="2491"/>
    <x v="0"/>
    <x v="0"/>
    <x v="5"/>
  </r>
  <r>
    <x v="21"/>
    <s v="CAJAMAG"/>
    <x v="41"/>
    <x v="45"/>
    <x v="45"/>
    <n v="889685"/>
    <n v="721738"/>
    <n v="891568"/>
    <x v="0"/>
    <x v="0"/>
    <x v="5"/>
  </r>
  <r>
    <x v="21"/>
    <s v="CAJAMAG"/>
    <x v="42"/>
    <x v="46"/>
    <x v="46"/>
    <n v="105906"/>
    <n v="88749"/>
    <n v="107475"/>
    <x v="0"/>
    <x v="0"/>
    <x v="5"/>
  </r>
  <r>
    <x v="21"/>
    <s v="CAJAMAG"/>
    <x v="43"/>
    <x v="47"/>
    <x v="47"/>
    <n v="0"/>
    <n v="0"/>
    <n v="0"/>
    <x v="0"/>
    <x v="0"/>
    <x v="5"/>
  </r>
  <r>
    <x v="21"/>
    <s v="CAJAMAG"/>
    <x v="44"/>
    <x v="48"/>
    <x v="48"/>
    <n v="0"/>
    <n v="0"/>
    <n v="0"/>
    <x v="0"/>
    <x v="0"/>
    <x v="5"/>
  </r>
  <r>
    <x v="21"/>
    <s v="CAJAMAG"/>
    <x v="45"/>
    <x v="49"/>
    <x v="49"/>
    <n v="0"/>
    <n v="0"/>
    <n v="0"/>
    <x v="0"/>
    <x v="0"/>
    <x v="5"/>
  </r>
  <r>
    <x v="21"/>
    <s v="CAJAMAG"/>
    <x v="46"/>
    <x v="50"/>
    <x v="50"/>
    <n v="0"/>
    <n v="0"/>
    <n v="0"/>
    <x v="0"/>
    <x v="0"/>
    <x v="5"/>
  </r>
  <r>
    <x v="21"/>
    <s v="CAJAMAG"/>
    <x v="47"/>
    <x v="51"/>
    <x v="51"/>
    <n v="0"/>
    <n v="0"/>
    <n v="0"/>
    <x v="0"/>
    <x v="0"/>
    <x v="5"/>
  </r>
  <r>
    <x v="21"/>
    <s v="CAJAMAG"/>
    <x v="48"/>
    <x v="52"/>
    <x v="52"/>
    <n v="0"/>
    <n v="0"/>
    <n v="0"/>
    <x v="0"/>
    <x v="0"/>
    <x v="5"/>
  </r>
  <r>
    <x v="21"/>
    <s v="CAJAMAG"/>
    <x v="8"/>
    <x v="53"/>
    <x v="53"/>
    <n v="997532"/>
    <n v="810487"/>
    <n v="1001534"/>
    <x v="1"/>
    <x v="1"/>
    <x v="1"/>
  </r>
  <r>
    <x v="21"/>
    <s v="CAJAMAG"/>
    <x v="49"/>
    <x v="54"/>
    <x v="54"/>
    <n v="0"/>
    <n v="0"/>
    <n v="0"/>
    <x v="0"/>
    <x v="0"/>
    <x v="6"/>
  </r>
  <r>
    <x v="21"/>
    <s v="CAJAMAG"/>
    <x v="50"/>
    <x v="55"/>
    <x v="55"/>
    <n v="0"/>
    <n v="0"/>
    <n v="0"/>
    <x v="0"/>
    <x v="0"/>
    <x v="6"/>
  </r>
  <r>
    <x v="21"/>
    <s v="CAJAMAG"/>
    <x v="51"/>
    <x v="56"/>
    <x v="56"/>
    <n v="0"/>
    <n v="0"/>
    <n v="0"/>
    <x v="0"/>
    <x v="0"/>
    <x v="6"/>
  </r>
  <r>
    <x v="21"/>
    <s v="CAJAMAG"/>
    <x v="52"/>
    <x v="57"/>
    <x v="57"/>
    <n v="0"/>
    <n v="0"/>
    <n v="0"/>
    <x v="0"/>
    <x v="0"/>
    <x v="6"/>
  </r>
  <r>
    <x v="21"/>
    <s v="CAJAMAG"/>
    <x v="53"/>
    <x v="58"/>
    <x v="58"/>
    <n v="0"/>
    <n v="0"/>
    <n v="0"/>
    <x v="0"/>
    <x v="0"/>
    <x v="6"/>
  </r>
  <r>
    <x v="21"/>
    <s v="CAJAMAG"/>
    <x v="54"/>
    <x v="59"/>
    <x v="59"/>
    <n v="0"/>
    <n v="0"/>
    <n v="0"/>
    <x v="0"/>
    <x v="0"/>
    <x v="6"/>
  </r>
  <r>
    <x v="21"/>
    <s v="CAJAMAG"/>
    <x v="55"/>
    <x v="60"/>
    <x v="60"/>
    <n v="32000"/>
    <n v="0"/>
    <n v="22320"/>
    <x v="0"/>
    <x v="0"/>
    <x v="6"/>
  </r>
  <r>
    <x v="21"/>
    <s v="CAJAMAG"/>
    <x v="56"/>
    <x v="61"/>
    <x v="61"/>
    <n v="0"/>
    <n v="0"/>
    <n v="0"/>
    <x v="0"/>
    <x v="0"/>
    <x v="6"/>
  </r>
  <r>
    <x v="21"/>
    <s v="CAJAMAG"/>
    <x v="8"/>
    <x v="62"/>
    <x v="62"/>
    <n v="32000"/>
    <n v="0"/>
    <n v="22320"/>
    <x v="1"/>
    <x v="1"/>
    <x v="1"/>
  </r>
  <r>
    <x v="21"/>
    <s v="CAJAMAG"/>
    <x v="57"/>
    <x v="63"/>
    <x v="63"/>
    <n v="0"/>
    <n v="0"/>
    <n v="59927"/>
    <x v="0"/>
    <x v="0"/>
    <x v="7"/>
  </r>
  <r>
    <x v="21"/>
    <s v="CAJAMAG"/>
    <x v="8"/>
    <x v="64"/>
    <x v="64"/>
    <n v="0"/>
    <n v="0"/>
    <n v="59927"/>
    <x v="1"/>
    <x v="1"/>
    <x v="1"/>
  </r>
  <r>
    <x v="21"/>
    <s v="CAJAMAG"/>
    <x v="58"/>
    <x v="65"/>
    <x v="65"/>
    <n v="0"/>
    <n v="0"/>
    <n v="0"/>
    <x v="0"/>
    <x v="0"/>
    <x v="8"/>
  </r>
  <r>
    <x v="21"/>
    <s v="CAJAMAG"/>
    <x v="59"/>
    <x v="66"/>
    <x v="66"/>
    <n v="3180077"/>
    <n v="2287282"/>
    <n v="1508201"/>
    <x v="0"/>
    <x v="0"/>
    <x v="8"/>
  </r>
  <r>
    <x v="21"/>
    <s v="CAJAMAG"/>
    <x v="60"/>
    <x v="67"/>
    <x v="67"/>
    <n v="91738"/>
    <n v="84608"/>
    <n v="73202"/>
    <x v="0"/>
    <x v="0"/>
    <x v="8"/>
  </r>
  <r>
    <x v="21"/>
    <s v="CAJAMAG"/>
    <x v="61"/>
    <x v="68"/>
    <x v="68"/>
    <n v="0"/>
    <n v="0"/>
    <n v="0"/>
    <x v="0"/>
    <x v="0"/>
    <x v="8"/>
  </r>
  <r>
    <x v="21"/>
    <s v="CAJAMAG"/>
    <x v="62"/>
    <x v="69"/>
    <x v="69"/>
    <n v="0"/>
    <n v="0"/>
    <n v="0"/>
    <x v="0"/>
    <x v="0"/>
    <x v="8"/>
  </r>
  <r>
    <x v="21"/>
    <s v="CAJAMAG"/>
    <x v="63"/>
    <x v="70"/>
    <x v="70"/>
    <n v="0"/>
    <n v="0"/>
    <n v="0"/>
    <x v="0"/>
    <x v="0"/>
    <x v="8"/>
  </r>
  <r>
    <x v="21"/>
    <s v="CAJAMAG"/>
    <x v="64"/>
    <x v="71"/>
    <x v="71"/>
    <n v="2129"/>
    <n v="776616"/>
    <n v="240520"/>
    <x v="0"/>
    <x v="0"/>
    <x v="8"/>
  </r>
  <r>
    <x v="21"/>
    <s v="CAJAMAG"/>
    <x v="65"/>
    <x v="72"/>
    <x v="72"/>
    <n v="0"/>
    <n v="0"/>
    <n v="0"/>
    <x v="0"/>
    <x v="0"/>
    <x v="8"/>
  </r>
  <r>
    <x v="21"/>
    <s v="CAJAMAG"/>
    <x v="66"/>
    <x v="73"/>
    <x v="73"/>
    <n v="0"/>
    <n v="0"/>
    <n v="0"/>
    <x v="0"/>
    <x v="0"/>
    <x v="8"/>
  </r>
  <r>
    <x v="21"/>
    <s v="CAJAMAG"/>
    <x v="67"/>
    <x v="74"/>
    <x v="74"/>
    <n v="0"/>
    <n v="0"/>
    <n v="0"/>
    <x v="0"/>
    <x v="0"/>
    <x v="8"/>
  </r>
  <r>
    <x v="21"/>
    <s v="CAJAMAG"/>
    <x v="68"/>
    <x v="75"/>
    <x v="75"/>
    <n v="0"/>
    <n v="0"/>
    <n v="0"/>
    <x v="0"/>
    <x v="0"/>
    <x v="8"/>
  </r>
  <r>
    <x v="21"/>
    <s v="CAJAMAG"/>
    <x v="69"/>
    <x v="76"/>
    <x v="76"/>
    <n v="0"/>
    <n v="0"/>
    <n v="0"/>
    <x v="0"/>
    <x v="0"/>
    <x v="8"/>
  </r>
  <r>
    <x v="21"/>
    <s v="CAJAMAG"/>
    <x v="70"/>
    <x v="77"/>
    <x v="77"/>
    <n v="0"/>
    <n v="0"/>
    <n v="0"/>
    <x v="0"/>
    <x v="0"/>
    <x v="8"/>
  </r>
  <r>
    <x v="21"/>
    <s v="CAJAMAG"/>
    <x v="71"/>
    <x v="78"/>
    <x v="78"/>
    <n v="0"/>
    <n v="0"/>
    <n v="0"/>
    <x v="0"/>
    <x v="0"/>
    <x v="8"/>
  </r>
  <r>
    <x v="21"/>
    <s v="CAJAMAG"/>
    <x v="72"/>
    <x v="79"/>
    <x v="79"/>
    <n v="0"/>
    <n v="0"/>
    <n v="0"/>
    <x v="0"/>
    <x v="0"/>
    <x v="8"/>
  </r>
  <r>
    <x v="21"/>
    <s v="CAJAMAG"/>
    <x v="73"/>
    <x v="80"/>
    <x v="80"/>
    <n v="0"/>
    <n v="0"/>
    <n v="0"/>
    <x v="0"/>
    <x v="0"/>
    <x v="8"/>
  </r>
  <r>
    <x v="21"/>
    <s v="CAJAMAG"/>
    <x v="74"/>
    <x v="81"/>
    <x v="81"/>
    <n v="0"/>
    <n v="0"/>
    <n v="0"/>
    <x v="0"/>
    <x v="0"/>
    <x v="8"/>
  </r>
  <r>
    <x v="21"/>
    <s v="CAJAMAG"/>
    <x v="75"/>
    <x v="82"/>
    <x v="82"/>
    <n v="0"/>
    <n v="0"/>
    <n v="0"/>
    <x v="0"/>
    <x v="0"/>
    <x v="8"/>
  </r>
  <r>
    <x v="21"/>
    <s v="CAJAMAG"/>
    <x v="76"/>
    <x v="83"/>
    <x v="83"/>
    <n v="0"/>
    <n v="0"/>
    <n v="0"/>
    <x v="0"/>
    <x v="0"/>
    <x v="8"/>
  </r>
  <r>
    <x v="21"/>
    <s v="CAJAMAG"/>
    <x v="77"/>
    <x v="84"/>
    <x v="84"/>
    <n v="0"/>
    <n v="0"/>
    <n v="0"/>
    <x v="0"/>
    <x v="0"/>
    <x v="8"/>
  </r>
  <r>
    <x v="21"/>
    <s v="CAJAMAG"/>
    <x v="8"/>
    <x v="85"/>
    <x v="85"/>
    <n v="3273944"/>
    <n v="3148506"/>
    <n v="1821923"/>
    <x v="1"/>
    <x v="1"/>
    <x v="1"/>
  </r>
  <r>
    <x v="21"/>
    <s v="CAJAMAG"/>
    <x v="78"/>
    <x v="86"/>
    <x v="86"/>
    <n v="0"/>
    <n v="0"/>
    <n v="0"/>
    <x v="0"/>
    <x v="0"/>
    <x v="9"/>
  </r>
  <r>
    <x v="21"/>
    <s v="CAJAMAG"/>
    <x v="8"/>
    <x v="87"/>
    <x v="87"/>
    <n v="0"/>
    <n v="0"/>
    <n v="0"/>
    <x v="1"/>
    <x v="1"/>
    <x v="1"/>
  </r>
  <r>
    <x v="21"/>
    <s v="CAJAMAG"/>
    <x v="8"/>
    <x v="88"/>
    <x v="88"/>
    <n v="8026795"/>
    <n v="7258661"/>
    <n v="7888720"/>
    <x v="1"/>
    <x v="1"/>
    <x v="1"/>
  </r>
  <r>
    <x v="21"/>
    <s v="CAJAMAG"/>
    <x v="8"/>
    <x v="88"/>
    <x v="89"/>
    <m/>
    <m/>
    <m/>
    <x v="1"/>
    <x v="1"/>
    <x v="1"/>
  </r>
  <r>
    <x v="21"/>
    <s v="CAJAMAG"/>
    <x v="79"/>
    <x v="0"/>
    <x v="90"/>
    <n v="0"/>
    <n v="0"/>
    <n v="0"/>
    <x v="0"/>
    <x v="2"/>
    <x v="10"/>
  </r>
  <r>
    <x v="21"/>
    <s v="CAJAMAG"/>
    <x v="80"/>
    <x v="1"/>
    <x v="91"/>
    <n v="0"/>
    <n v="0"/>
    <n v="0"/>
    <x v="0"/>
    <x v="2"/>
    <x v="10"/>
  </r>
  <r>
    <x v="21"/>
    <s v="CAJAMAG"/>
    <x v="81"/>
    <x v="2"/>
    <x v="92"/>
    <n v="0"/>
    <n v="0"/>
    <n v="0"/>
    <x v="0"/>
    <x v="2"/>
    <x v="10"/>
  </r>
  <r>
    <x v="21"/>
    <s v="CAJAMAG"/>
    <x v="82"/>
    <x v="3"/>
    <x v="93"/>
    <n v="0"/>
    <n v="0"/>
    <n v="0"/>
    <x v="0"/>
    <x v="2"/>
    <x v="10"/>
  </r>
  <r>
    <x v="21"/>
    <s v="CAJAMAG"/>
    <x v="83"/>
    <x v="4"/>
    <x v="94"/>
    <n v="0"/>
    <n v="0"/>
    <n v="0"/>
    <x v="0"/>
    <x v="2"/>
    <x v="10"/>
  </r>
  <r>
    <x v="21"/>
    <s v="CAJAMAG"/>
    <x v="8"/>
    <x v="8"/>
    <x v="95"/>
    <n v="0"/>
    <n v="0"/>
    <n v="0"/>
    <x v="1"/>
    <x v="1"/>
    <x v="1"/>
  </r>
  <r>
    <x v="21"/>
    <s v="CAJAMAG"/>
    <x v="84"/>
    <x v="21"/>
    <x v="21"/>
    <n v="0"/>
    <n v="0"/>
    <n v="0"/>
    <x v="0"/>
    <x v="2"/>
    <x v="11"/>
  </r>
  <r>
    <x v="21"/>
    <s v="CAJAMAG"/>
    <x v="85"/>
    <x v="28"/>
    <x v="96"/>
    <n v="0"/>
    <n v="0"/>
    <n v="0"/>
    <x v="0"/>
    <x v="2"/>
    <x v="11"/>
  </r>
  <r>
    <x v="21"/>
    <s v="CAJAMAG"/>
    <x v="8"/>
    <x v="29"/>
    <x v="29"/>
    <n v="0"/>
    <n v="0"/>
    <n v="0"/>
    <x v="1"/>
    <x v="1"/>
    <x v="1"/>
  </r>
  <r>
    <x v="21"/>
    <s v="CAJAMAG"/>
    <x v="86"/>
    <x v="49"/>
    <x v="49"/>
    <n v="0"/>
    <n v="0"/>
    <n v="0"/>
    <x v="0"/>
    <x v="2"/>
    <x v="12"/>
  </r>
  <r>
    <x v="21"/>
    <s v="CAJAMAG"/>
    <x v="87"/>
    <x v="50"/>
    <x v="50"/>
    <n v="0"/>
    <n v="0"/>
    <n v="0"/>
    <x v="0"/>
    <x v="2"/>
    <x v="12"/>
  </r>
  <r>
    <x v="21"/>
    <s v="CAJAMAG"/>
    <x v="8"/>
    <x v="53"/>
    <x v="53"/>
    <n v="0"/>
    <n v="0"/>
    <n v="0"/>
    <x v="1"/>
    <x v="1"/>
    <x v="1"/>
  </r>
  <r>
    <x v="21"/>
    <s v="CAJAMAG"/>
    <x v="88"/>
    <x v="54"/>
    <x v="54"/>
    <n v="0"/>
    <n v="0"/>
    <n v="0"/>
    <x v="0"/>
    <x v="2"/>
    <x v="13"/>
  </r>
  <r>
    <x v="21"/>
    <s v="CAJAMAG"/>
    <x v="89"/>
    <x v="55"/>
    <x v="55"/>
    <n v="0"/>
    <n v="0"/>
    <n v="0"/>
    <x v="0"/>
    <x v="2"/>
    <x v="13"/>
  </r>
  <r>
    <x v="21"/>
    <s v="CAJAMAG"/>
    <x v="90"/>
    <x v="57"/>
    <x v="97"/>
    <n v="0"/>
    <n v="0"/>
    <n v="0"/>
    <x v="0"/>
    <x v="2"/>
    <x v="13"/>
  </r>
  <r>
    <x v="21"/>
    <s v="CAJAMAG"/>
    <x v="91"/>
    <x v="60"/>
    <x v="60"/>
    <n v="0"/>
    <n v="0"/>
    <n v="0"/>
    <x v="0"/>
    <x v="2"/>
    <x v="13"/>
  </r>
  <r>
    <x v="21"/>
    <s v="CAJAMAG"/>
    <x v="8"/>
    <x v="62"/>
    <x v="62"/>
    <n v="0"/>
    <n v="0"/>
    <n v="0"/>
    <x v="1"/>
    <x v="1"/>
    <x v="1"/>
  </r>
  <r>
    <x v="21"/>
    <s v="CAJAMAG"/>
    <x v="92"/>
    <x v="71"/>
    <x v="71"/>
    <n v="0"/>
    <n v="0"/>
    <n v="0"/>
    <x v="0"/>
    <x v="2"/>
    <x v="14"/>
  </r>
  <r>
    <x v="21"/>
    <s v="CAJAMAG"/>
    <x v="93"/>
    <x v="72"/>
    <x v="72"/>
    <n v="0"/>
    <n v="0"/>
    <n v="0"/>
    <x v="0"/>
    <x v="2"/>
    <x v="14"/>
  </r>
  <r>
    <x v="21"/>
    <s v="CAJAMAG"/>
    <x v="94"/>
    <x v="73"/>
    <x v="73"/>
    <n v="1389"/>
    <n v="158706"/>
    <n v="23785"/>
    <x v="0"/>
    <x v="2"/>
    <x v="14"/>
  </r>
  <r>
    <x v="21"/>
    <s v="CAJAMAG"/>
    <x v="95"/>
    <x v="74"/>
    <x v="74"/>
    <n v="102706"/>
    <n v="94397"/>
    <n v="120096"/>
    <x v="0"/>
    <x v="2"/>
    <x v="14"/>
  </r>
  <r>
    <x v="21"/>
    <s v="CAJAMAG"/>
    <x v="96"/>
    <x v="75"/>
    <x v="75"/>
    <n v="826344"/>
    <n v="841943"/>
    <n v="1106946"/>
    <x v="0"/>
    <x v="2"/>
    <x v="14"/>
  </r>
  <r>
    <x v="21"/>
    <s v="CAJAMAG"/>
    <x v="97"/>
    <x v="76"/>
    <x v="76"/>
    <n v="330968"/>
    <n v="1077908"/>
    <n v="598677"/>
    <x v="0"/>
    <x v="2"/>
    <x v="14"/>
  </r>
  <r>
    <x v="21"/>
    <s v="CAJAMAG"/>
    <x v="98"/>
    <x v="77"/>
    <x v="77"/>
    <n v="1734926"/>
    <n v="1581415"/>
    <n v="2110767"/>
    <x v="0"/>
    <x v="2"/>
    <x v="14"/>
  </r>
  <r>
    <x v="21"/>
    <s v="CAJAMAG"/>
    <x v="99"/>
    <x v="78"/>
    <x v="78"/>
    <n v="7810"/>
    <n v="196589"/>
    <n v="0"/>
    <x v="0"/>
    <x v="2"/>
    <x v="14"/>
  </r>
  <r>
    <x v="21"/>
    <s v="CAJAMAG"/>
    <x v="100"/>
    <x v="89"/>
    <x v="98"/>
    <n v="3327564"/>
    <n v="0"/>
    <n v="3784353"/>
    <x v="0"/>
    <x v="2"/>
    <x v="14"/>
  </r>
  <r>
    <x v="21"/>
    <s v="CAJAMAG"/>
    <x v="101"/>
    <x v="79"/>
    <x v="79"/>
    <n v="5557494"/>
    <n v="4509139"/>
    <n v="6802489"/>
    <x v="0"/>
    <x v="2"/>
    <x v="14"/>
  </r>
  <r>
    <x v="21"/>
    <s v="CAJAMAG"/>
    <x v="102"/>
    <x v="80"/>
    <x v="80"/>
    <n v="0"/>
    <n v="0"/>
    <n v="0"/>
    <x v="0"/>
    <x v="2"/>
    <x v="14"/>
  </r>
  <r>
    <x v="21"/>
    <s v="CAJAMAG"/>
    <x v="103"/>
    <x v="81"/>
    <x v="81"/>
    <n v="57492"/>
    <n v="58682"/>
    <n v="0"/>
    <x v="0"/>
    <x v="2"/>
    <x v="14"/>
  </r>
  <r>
    <x v="21"/>
    <s v="CAJAMAG"/>
    <x v="104"/>
    <x v="82"/>
    <x v="82"/>
    <n v="403126"/>
    <n v="46343"/>
    <n v="250667"/>
    <x v="0"/>
    <x v="2"/>
    <x v="14"/>
  </r>
  <r>
    <x v="21"/>
    <s v="CAJAMAG"/>
    <x v="105"/>
    <x v="83"/>
    <x v="83"/>
    <n v="857587"/>
    <n v="794531"/>
    <n v="582406"/>
    <x v="0"/>
    <x v="2"/>
    <x v="14"/>
  </r>
  <r>
    <x v="21"/>
    <s v="CAJAMAG"/>
    <x v="8"/>
    <x v="85"/>
    <x v="99"/>
    <n v="13207406"/>
    <n v="9359653"/>
    <n v="15380186"/>
    <x v="1"/>
    <x v="1"/>
    <x v="1"/>
  </r>
  <r>
    <x v="21"/>
    <s v="CAJAMAG"/>
    <x v="8"/>
    <x v="88"/>
    <x v="100"/>
    <m/>
    <m/>
    <m/>
    <x v="1"/>
    <x v="1"/>
    <x v="1"/>
  </r>
  <r>
    <x v="21"/>
    <s v="CAJAMAG"/>
    <x v="106"/>
    <x v="90"/>
    <x v="101"/>
    <n v="0"/>
    <n v="0"/>
    <n v="0"/>
    <x v="0"/>
    <x v="2"/>
    <x v="15"/>
  </r>
  <r>
    <x v="21"/>
    <s v="CAJAMAG"/>
    <x v="8"/>
    <x v="88"/>
    <x v="100"/>
    <m/>
    <m/>
    <m/>
    <x v="1"/>
    <x v="1"/>
    <x v="1"/>
  </r>
  <r>
    <x v="21"/>
    <s v="CAJAMAG"/>
    <x v="8"/>
    <x v="88"/>
    <x v="102"/>
    <n v="13207406"/>
    <n v="9359653"/>
    <n v="15380186"/>
    <x v="1"/>
    <x v="1"/>
    <x v="1"/>
  </r>
  <r>
    <x v="21"/>
    <s v="CAJAMAG"/>
    <x v="8"/>
    <x v="88"/>
    <x v="100"/>
    <m/>
    <m/>
    <m/>
    <x v="1"/>
    <x v="1"/>
    <x v="1"/>
  </r>
  <r>
    <x v="21"/>
    <s v="CAJAMAG"/>
    <x v="107"/>
    <x v="91"/>
    <x v="103"/>
    <n v="21234201"/>
    <n v="16618314"/>
    <n v="23268906"/>
    <x v="0"/>
    <x v="3"/>
    <x v="16"/>
  </r>
  <r>
    <x v="22"/>
    <s v="COFREM"/>
    <x v="0"/>
    <x v="0"/>
    <x v="0"/>
    <n v="310164"/>
    <n v="0"/>
    <n v="640000"/>
    <x v="0"/>
    <x v="0"/>
    <x v="0"/>
  </r>
  <r>
    <x v="22"/>
    <s v="COFREM"/>
    <x v="1"/>
    <x v="1"/>
    <x v="1"/>
    <n v="0"/>
    <n v="0"/>
    <n v="0"/>
    <x v="0"/>
    <x v="0"/>
    <x v="0"/>
  </r>
  <r>
    <x v="22"/>
    <s v="COFREM"/>
    <x v="2"/>
    <x v="2"/>
    <x v="2"/>
    <n v="13700"/>
    <n v="0"/>
    <n v="575893"/>
    <x v="0"/>
    <x v="0"/>
    <x v="0"/>
  </r>
  <r>
    <x v="22"/>
    <s v="COFREM"/>
    <x v="3"/>
    <x v="3"/>
    <x v="3"/>
    <n v="0"/>
    <n v="0"/>
    <n v="0"/>
    <x v="0"/>
    <x v="0"/>
    <x v="0"/>
  </r>
  <r>
    <x v="22"/>
    <s v="COFREM"/>
    <x v="4"/>
    <x v="4"/>
    <x v="4"/>
    <n v="0"/>
    <n v="0"/>
    <n v="0"/>
    <x v="0"/>
    <x v="0"/>
    <x v="0"/>
  </r>
  <r>
    <x v="22"/>
    <s v="COFREM"/>
    <x v="5"/>
    <x v="5"/>
    <x v="5"/>
    <n v="0"/>
    <n v="0"/>
    <n v="0"/>
    <x v="0"/>
    <x v="0"/>
    <x v="0"/>
  </r>
  <r>
    <x v="22"/>
    <s v="COFREM"/>
    <x v="6"/>
    <x v="6"/>
    <x v="6"/>
    <n v="0"/>
    <n v="0"/>
    <n v="0"/>
    <x v="0"/>
    <x v="0"/>
    <x v="0"/>
  </r>
  <r>
    <x v="22"/>
    <s v="COFREM"/>
    <x v="7"/>
    <x v="7"/>
    <x v="7"/>
    <n v="0"/>
    <n v="0"/>
    <n v="0"/>
    <x v="0"/>
    <x v="0"/>
    <x v="0"/>
  </r>
  <r>
    <x v="22"/>
    <s v="COFREM"/>
    <x v="8"/>
    <x v="8"/>
    <x v="8"/>
    <n v="323864"/>
    <n v="0"/>
    <n v="1215893"/>
    <x v="1"/>
    <x v="1"/>
    <x v="1"/>
  </r>
  <r>
    <x v="22"/>
    <s v="COFREM"/>
    <x v="9"/>
    <x v="9"/>
    <x v="9"/>
    <n v="0"/>
    <n v="0"/>
    <n v="0"/>
    <x v="0"/>
    <x v="0"/>
    <x v="2"/>
  </r>
  <r>
    <x v="22"/>
    <s v="COFREM"/>
    <x v="10"/>
    <x v="10"/>
    <x v="10"/>
    <n v="0"/>
    <n v="0"/>
    <n v="0"/>
    <x v="0"/>
    <x v="0"/>
    <x v="2"/>
  </r>
  <r>
    <x v="22"/>
    <s v="COFREM"/>
    <x v="8"/>
    <x v="11"/>
    <x v="11"/>
    <n v="0"/>
    <n v="0"/>
    <n v="0"/>
    <x v="1"/>
    <x v="1"/>
    <x v="1"/>
  </r>
  <r>
    <x v="22"/>
    <s v="COFREM"/>
    <x v="8"/>
    <x v="12"/>
    <x v="12"/>
    <n v="5610352"/>
    <n v="4820380"/>
    <n v="7281191.324"/>
    <x v="1"/>
    <x v="1"/>
    <x v="1"/>
  </r>
  <r>
    <x v="22"/>
    <s v="COFREM"/>
    <x v="11"/>
    <x v="13"/>
    <x v="13"/>
    <n v="0"/>
    <n v="0"/>
    <n v="0"/>
    <x v="0"/>
    <x v="0"/>
    <x v="3"/>
  </r>
  <r>
    <x v="22"/>
    <s v="COFREM"/>
    <x v="12"/>
    <x v="14"/>
    <x v="14"/>
    <n v="5610352"/>
    <n v="4820380"/>
    <n v="7281191.324"/>
    <x v="0"/>
    <x v="0"/>
    <x v="3"/>
  </r>
  <r>
    <x v="22"/>
    <s v="COFREM"/>
    <x v="13"/>
    <x v="15"/>
    <x v="15"/>
    <n v="0"/>
    <n v="0"/>
    <n v="0"/>
    <x v="0"/>
    <x v="0"/>
    <x v="3"/>
  </r>
  <r>
    <x v="22"/>
    <s v="COFREM"/>
    <x v="14"/>
    <x v="16"/>
    <x v="16"/>
    <n v="0"/>
    <n v="0"/>
    <n v="0"/>
    <x v="0"/>
    <x v="0"/>
    <x v="3"/>
  </r>
  <r>
    <x v="22"/>
    <s v="COFREM"/>
    <x v="15"/>
    <x v="17"/>
    <x v="17"/>
    <n v="0"/>
    <n v="0"/>
    <n v="0"/>
    <x v="0"/>
    <x v="0"/>
    <x v="3"/>
  </r>
  <r>
    <x v="22"/>
    <s v="COFREM"/>
    <x v="16"/>
    <x v="18"/>
    <x v="18"/>
    <n v="713496"/>
    <n v="599265"/>
    <n v="836668.13300000003"/>
    <x v="0"/>
    <x v="0"/>
    <x v="3"/>
  </r>
  <r>
    <x v="22"/>
    <s v="COFREM"/>
    <x v="17"/>
    <x v="19"/>
    <x v="19"/>
    <n v="0"/>
    <n v="0"/>
    <n v="0"/>
    <x v="0"/>
    <x v="0"/>
    <x v="3"/>
  </r>
  <r>
    <x v="22"/>
    <s v="COFREM"/>
    <x v="18"/>
    <x v="20"/>
    <x v="20"/>
    <n v="0"/>
    <n v="0"/>
    <n v="0"/>
    <x v="0"/>
    <x v="0"/>
    <x v="3"/>
  </r>
  <r>
    <x v="22"/>
    <s v="COFREM"/>
    <x v="19"/>
    <x v="21"/>
    <x v="21"/>
    <n v="2211625"/>
    <n v="2138793"/>
    <n v="3768401.9751599999"/>
    <x v="0"/>
    <x v="0"/>
    <x v="3"/>
  </r>
  <r>
    <x v="22"/>
    <s v="COFREM"/>
    <x v="20"/>
    <x v="22"/>
    <x v="22"/>
    <n v="0"/>
    <n v="0"/>
    <n v="0"/>
    <x v="0"/>
    <x v="0"/>
    <x v="3"/>
  </r>
  <r>
    <x v="22"/>
    <s v="COFREM"/>
    <x v="21"/>
    <x v="23"/>
    <x v="23"/>
    <n v="0"/>
    <n v="0"/>
    <n v="0"/>
    <x v="0"/>
    <x v="0"/>
    <x v="3"/>
  </r>
  <r>
    <x v="22"/>
    <s v="COFREM"/>
    <x v="22"/>
    <x v="24"/>
    <x v="24"/>
    <n v="128839"/>
    <n v="156115"/>
    <n v="101360"/>
    <x v="0"/>
    <x v="0"/>
    <x v="3"/>
  </r>
  <r>
    <x v="22"/>
    <s v="COFREM"/>
    <x v="23"/>
    <x v="25"/>
    <x v="25"/>
    <n v="172101"/>
    <n v="164827"/>
    <n v="0"/>
    <x v="0"/>
    <x v="0"/>
    <x v="3"/>
  </r>
  <r>
    <x v="22"/>
    <s v="COFREM"/>
    <x v="24"/>
    <x v="26"/>
    <x v="26"/>
    <n v="18050"/>
    <n v="12243"/>
    <n v="8047"/>
    <x v="0"/>
    <x v="0"/>
    <x v="3"/>
  </r>
  <r>
    <x v="22"/>
    <s v="COFREM"/>
    <x v="25"/>
    <x v="27"/>
    <x v="27"/>
    <n v="244441"/>
    <n v="281335"/>
    <n v="341068.64399999997"/>
    <x v="0"/>
    <x v="0"/>
    <x v="3"/>
  </r>
  <r>
    <x v="22"/>
    <s v="COFREM"/>
    <x v="26"/>
    <x v="28"/>
    <x v="28"/>
    <n v="655700"/>
    <n v="493534"/>
    <n v="452090.24536"/>
    <x v="0"/>
    <x v="0"/>
    <x v="3"/>
  </r>
  <r>
    <x v="22"/>
    <s v="COFREM"/>
    <x v="8"/>
    <x v="29"/>
    <x v="29"/>
    <n v="9754604"/>
    <n v="8666492"/>
    <n v="12788827.321520001"/>
    <x v="1"/>
    <x v="1"/>
    <x v="1"/>
  </r>
  <r>
    <x v="22"/>
    <s v="COFREM"/>
    <x v="27"/>
    <x v="30"/>
    <x v="30"/>
    <n v="0"/>
    <n v="0"/>
    <n v="0"/>
    <x v="0"/>
    <x v="0"/>
    <x v="4"/>
  </r>
  <r>
    <x v="22"/>
    <s v="COFREM"/>
    <x v="28"/>
    <x v="31"/>
    <x v="31"/>
    <n v="94063"/>
    <n v="44640"/>
    <n v="148317"/>
    <x v="0"/>
    <x v="0"/>
    <x v="4"/>
  </r>
  <r>
    <x v="22"/>
    <s v="COFREM"/>
    <x v="29"/>
    <x v="32"/>
    <x v="32"/>
    <n v="0"/>
    <n v="0"/>
    <n v="0"/>
    <x v="0"/>
    <x v="0"/>
    <x v="4"/>
  </r>
  <r>
    <x v="22"/>
    <s v="COFREM"/>
    <x v="30"/>
    <x v="33"/>
    <x v="33"/>
    <n v="0"/>
    <n v="0"/>
    <n v="0"/>
    <x v="0"/>
    <x v="0"/>
    <x v="4"/>
  </r>
  <r>
    <x v="22"/>
    <s v="COFREM"/>
    <x v="31"/>
    <x v="34"/>
    <x v="34"/>
    <n v="0"/>
    <n v="0"/>
    <n v="0"/>
    <x v="0"/>
    <x v="0"/>
    <x v="4"/>
  </r>
  <r>
    <x v="22"/>
    <s v="COFREM"/>
    <x v="32"/>
    <x v="35"/>
    <x v="35"/>
    <n v="0"/>
    <n v="0"/>
    <n v="0"/>
    <x v="0"/>
    <x v="0"/>
    <x v="4"/>
  </r>
  <r>
    <x v="22"/>
    <s v="COFREM"/>
    <x v="33"/>
    <x v="36"/>
    <x v="36"/>
    <n v="0"/>
    <n v="0"/>
    <n v="0"/>
    <x v="0"/>
    <x v="0"/>
    <x v="4"/>
  </r>
  <r>
    <x v="22"/>
    <s v="COFREM"/>
    <x v="34"/>
    <x v="37"/>
    <x v="37"/>
    <n v="0"/>
    <n v="0"/>
    <n v="0"/>
    <x v="0"/>
    <x v="0"/>
    <x v="4"/>
  </r>
  <r>
    <x v="22"/>
    <s v="COFREM"/>
    <x v="35"/>
    <x v="38"/>
    <x v="38"/>
    <n v="0"/>
    <n v="0"/>
    <n v="0"/>
    <x v="0"/>
    <x v="0"/>
    <x v="4"/>
  </r>
  <r>
    <x v="22"/>
    <s v="COFREM"/>
    <x v="36"/>
    <x v="39"/>
    <x v="39"/>
    <n v="0"/>
    <n v="0"/>
    <n v="0"/>
    <x v="0"/>
    <x v="0"/>
    <x v="4"/>
  </r>
  <r>
    <x v="22"/>
    <s v="COFREM"/>
    <x v="37"/>
    <x v="40"/>
    <x v="40"/>
    <n v="0"/>
    <n v="0"/>
    <n v="0"/>
    <x v="0"/>
    <x v="0"/>
    <x v="4"/>
  </r>
  <r>
    <x v="22"/>
    <s v="COFREM"/>
    <x v="38"/>
    <x v="41"/>
    <x v="41"/>
    <n v="0"/>
    <n v="0"/>
    <n v="0"/>
    <x v="0"/>
    <x v="0"/>
    <x v="4"/>
  </r>
  <r>
    <x v="22"/>
    <s v="COFREM"/>
    <x v="39"/>
    <x v="42"/>
    <x v="42"/>
    <n v="0"/>
    <n v="0"/>
    <n v="2507"/>
    <x v="0"/>
    <x v="0"/>
    <x v="4"/>
  </r>
  <r>
    <x v="22"/>
    <s v="COFREM"/>
    <x v="8"/>
    <x v="43"/>
    <x v="43"/>
    <n v="94063"/>
    <n v="44640"/>
    <n v="150824"/>
    <x v="1"/>
    <x v="1"/>
    <x v="1"/>
  </r>
  <r>
    <x v="22"/>
    <s v="COFREM"/>
    <x v="40"/>
    <x v="44"/>
    <x v="44"/>
    <n v="214122"/>
    <n v="2958"/>
    <n v="0"/>
    <x v="0"/>
    <x v="0"/>
    <x v="5"/>
  </r>
  <r>
    <x v="22"/>
    <s v="COFREM"/>
    <x v="41"/>
    <x v="45"/>
    <x v="45"/>
    <n v="633995"/>
    <n v="593046"/>
    <n v="748095.44219999993"/>
    <x v="0"/>
    <x v="0"/>
    <x v="5"/>
  </r>
  <r>
    <x v="22"/>
    <s v="COFREM"/>
    <x v="42"/>
    <x v="46"/>
    <x v="46"/>
    <n v="122633"/>
    <n v="115604"/>
    <n v="141985.22700000001"/>
    <x v="0"/>
    <x v="0"/>
    <x v="5"/>
  </r>
  <r>
    <x v="22"/>
    <s v="COFREM"/>
    <x v="43"/>
    <x v="47"/>
    <x v="47"/>
    <n v="0"/>
    <n v="0"/>
    <n v="0"/>
    <x v="0"/>
    <x v="0"/>
    <x v="5"/>
  </r>
  <r>
    <x v="22"/>
    <s v="COFREM"/>
    <x v="44"/>
    <x v="48"/>
    <x v="48"/>
    <n v="210374"/>
    <n v="170423"/>
    <n v="319383.71999999997"/>
    <x v="0"/>
    <x v="0"/>
    <x v="5"/>
  </r>
  <r>
    <x v="22"/>
    <s v="COFREM"/>
    <x v="45"/>
    <x v="49"/>
    <x v="49"/>
    <n v="84411"/>
    <n v="91991"/>
    <n v="113884.7448"/>
    <x v="0"/>
    <x v="0"/>
    <x v="5"/>
  </r>
  <r>
    <x v="22"/>
    <s v="COFREM"/>
    <x v="46"/>
    <x v="50"/>
    <x v="50"/>
    <n v="0"/>
    <n v="0"/>
    <n v="0"/>
    <x v="0"/>
    <x v="0"/>
    <x v="5"/>
  </r>
  <r>
    <x v="22"/>
    <s v="COFREM"/>
    <x v="47"/>
    <x v="51"/>
    <x v="51"/>
    <n v="0"/>
    <n v="0"/>
    <n v="0"/>
    <x v="0"/>
    <x v="0"/>
    <x v="5"/>
  </r>
  <r>
    <x v="22"/>
    <s v="COFREM"/>
    <x v="48"/>
    <x v="52"/>
    <x v="52"/>
    <n v="0"/>
    <n v="0"/>
    <s v="-"/>
    <x v="0"/>
    <x v="0"/>
    <x v="5"/>
  </r>
  <r>
    <x v="22"/>
    <s v="COFREM"/>
    <x v="8"/>
    <x v="53"/>
    <x v="53"/>
    <n v="1265535"/>
    <n v="974022"/>
    <n v="1323349.1339999998"/>
    <x v="1"/>
    <x v="1"/>
    <x v="1"/>
  </r>
  <r>
    <x v="22"/>
    <s v="COFREM"/>
    <x v="49"/>
    <x v="54"/>
    <x v="54"/>
    <n v="0"/>
    <n v="0"/>
    <n v="0"/>
    <x v="0"/>
    <x v="0"/>
    <x v="6"/>
  </r>
  <r>
    <x v="22"/>
    <s v="COFREM"/>
    <x v="50"/>
    <x v="55"/>
    <x v="55"/>
    <n v="0"/>
    <n v="0"/>
    <n v="0"/>
    <x v="0"/>
    <x v="0"/>
    <x v="6"/>
  </r>
  <r>
    <x v="22"/>
    <s v="COFREM"/>
    <x v="51"/>
    <x v="56"/>
    <x v="56"/>
    <n v="0"/>
    <n v="0"/>
    <n v="0"/>
    <x v="0"/>
    <x v="0"/>
    <x v="6"/>
  </r>
  <r>
    <x v="22"/>
    <s v="COFREM"/>
    <x v="52"/>
    <x v="57"/>
    <x v="57"/>
    <n v="0"/>
    <n v="0"/>
    <n v="0"/>
    <x v="0"/>
    <x v="0"/>
    <x v="6"/>
  </r>
  <r>
    <x v="22"/>
    <s v="COFREM"/>
    <x v="53"/>
    <x v="58"/>
    <x v="58"/>
    <n v="0"/>
    <n v="0"/>
    <n v="0"/>
    <x v="0"/>
    <x v="0"/>
    <x v="6"/>
  </r>
  <r>
    <x v="22"/>
    <s v="COFREM"/>
    <x v="54"/>
    <x v="59"/>
    <x v="59"/>
    <n v="0"/>
    <n v="0"/>
    <n v="0"/>
    <x v="0"/>
    <x v="0"/>
    <x v="6"/>
  </r>
  <r>
    <x v="22"/>
    <s v="COFREM"/>
    <x v="55"/>
    <x v="60"/>
    <x v="60"/>
    <n v="46745"/>
    <n v="102949"/>
    <n v="346745.48499999999"/>
    <x v="0"/>
    <x v="0"/>
    <x v="6"/>
  </r>
  <r>
    <x v="22"/>
    <s v="COFREM"/>
    <x v="56"/>
    <x v="61"/>
    <x v="61"/>
    <n v="0"/>
    <n v="0"/>
    <n v="0"/>
    <x v="0"/>
    <x v="0"/>
    <x v="6"/>
  </r>
  <r>
    <x v="22"/>
    <s v="COFREM"/>
    <x v="8"/>
    <x v="62"/>
    <x v="62"/>
    <n v="46745"/>
    <n v="102949"/>
    <n v="346745.48499999999"/>
    <x v="1"/>
    <x v="1"/>
    <x v="1"/>
  </r>
  <r>
    <x v="22"/>
    <s v="COFREM"/>
    <x v="57"/>
    <x v="63"/>
    <x v="63"/>
    <n v="2719579"/>
    <n v="2364649"/>
    <n v="3755689.7098000003"/>
    <x v="0"/>
    <x v="0"/>
    <x v="7"/>
  </r>
  <r>
    <x v="22"/>
    <s v="COFREM"/>
    <x v="8"/>
    <x v="64"/>
    <x v="64"/>
    <n v="2719579"/>
    <n v="2364649"/>
    <n v="3755689.7098000003"/>
    <x v="1"/>
    <x v="1"/>
    <x v="1"/>
  </r>
  <r>
    <x v="22"/>
    <s v="COFREM"/>
    <x v="58"/>
    <x v="65"/>
    <x v="65"/>
    <n v="8215"/>
    <n v="3973"/>
    <n v="26719.960999999999"/>
    <x v="0"/>
    <x v="0"/>
    <x v="8"/>
  </r>
  <r>
    <x v="22"/>
    <s v="COFREM"/>
    <x v="59"/>
    <x v="66"/>
    <x v="66"/>
    <n v="0"/>
    <n v="0"/>
    <n v="0"/>
    <x v="0"/>
    <x v="0"/>
    <x v="8"/>
  </r>
  <r>
    <x v="22"/>
    <s v="COFREM"/>
    <x v="60"/>
    <x v="67"/>
    <x v="67"/>
    <n v="971808"/>
    <n v="522936"/>
    <n v="1018225.2893899999"/>
    <x v="0"/>
    <x v="0"/>
    <x v="8"/>
  </r>
  <r>
    <x v="22"/>
    <s v="COFREM"/>
    <x v="61"/>
    <x v="68"/>
    <x v="68"/>
    <n v="0"/>
    <n v="0"/>
    <n v="0"/>
    <x v="0"/>
    <x v="0"/>
    <x v="8"/>
  </r>
  <r>
    <x v="22"/>
    <s v="COFREM"/>
    <x v="62"/>
    <x v="69"/>
    <x v="69"/>
    <n v="0"/>
    <n v="0"/>
    <n v="0"/>
    <x v="0"/>
    <x v="0"/>
    <x v="8"/>
  </r>
  <r>
    <x v="22"/>
    <s v="COFREM"/>
    <x v="63"/>
    <x v="70"/>
    <x v="70"/>
    <n v="0"/>
    <n v="0"/>
    <n v="0"/>
    <x v="0"/>
    <x v="0"/>
    <x v="8"/>
  </r>
  <r>
    <x v="22"/>
    <s v="COFREM"/>
    <x v="64"/>
    <x v="71"/>
    <x v="71"/>
    <n v="1354862"/>
    <n v="3662747"/>
    <n v="1202425.8089999999"/>
    <x v="0"/>
    <x v="0"/>
    <x v="8"/>
  </r>
  <r>
    <x v="22"/>
    <s v="COFREM"/>
    <x v="65"/>
    <x v="72"/>
    <x v="72"/>
    <n v="0"/>
    <n v="0"/>
    <n v="0"/>
    <x v="0"/>
    <x v="0"/>
    <x v="8"/>
  </r>
  <r>
    <x v="22"/>
    <s v="COFREM"/>
    <x v="66"/>
    <x v="73"/>
    <x v="73"/>
    <n v="0"/>
    <n v="0"/>
    <n v="0"/>
    <x v="0"/>
    <x v="0"/>
    <x v="8"/>
  </r>
  <r>
    <x v="22"/>
    <s v="COFREM"/>
    <x v="67"/>
    <x v="74"/>
    <x v="74"/>
    <n v="0"/>
    <n v="0"/>
    <n v="0"/>
    <x v="0"/>
    <x v="0"/>
    <x v="8"/>
  </r>
  <r>
    <x v="22"/>
    <s v="COFREM"/>
    <x v="68"/>
    <x v="75"/>
    <x v="75"/>
    <n v="0"/>
    <n v="0"/>
    <n v="0"/>
    <x v="0"/>
    <x v="0"/>
    <x v="8"/>
  </r>
  <r>
    <x v="22"/>
    <s v="COFREM"/>
    <x v="69"/>
    <x v="76"/>
    <x v="76"/>
    <n v="0"/>
    <n v="0"/>
    <n v="0"/>
    <x v="0"/>
    <x v="0"/>
    <x v="8"/>
  </r>
  <r>
    <x v="22"/>
    <s v="COFREM"/>
    <x v="70"/>
    <x v="77"/>
    <x v="77"/>
    <n v="0"/>
    <n v="0"/>
    <n v="0"/>
    <x v="0"/>
    <x v="0"/>
    <x v="8"/>
  </r>
  <r>
    <x v="22"/>
    <s v="COFREM"/>
    <x v="71"/>
    <x v="78"/>
    <x v="78"/>
    <n v="0"/>
    <n v="0"/>
    <n v="0"/>
    <x v="0"/>
    <x v="0"/>
    <x v="8"/>
  </r>
  <r>
    <x v="22"/>
    <s v="COFREM"/>
    <x v="72"/>
    <x v="79"/>
    <x v="79"/>
    <n v="0"/>
    <n v="0"/>
    <n v="0"/>
    <x v="0"/>
    <x v="0"/>
    <x v="8"/>
  </r>
  <r>
    <x v="22"/>
    <s v="COFREM"/>
    <x v="73"/>
    <x v="80"/>
    <x v="80"/>
    <n v="0"/>
    <n v="0"/>
    <n v="0"/>
    <x v="0"/>
    <x v="0"/>
    <x v="8"/>
  </r>
  <r>
    <x v="22"/>
    <s v="COFREM"/>
    <x v="74"/>
    <x v="81"/>
    <x v="81"/>
    <n v="0"/>
    <n v="0"/>
    <n v="0"/>
    <x v="0"/>
    <x v="0"/>
    <x v="8"/>
  </r>
  <r>
    <x v="22"/>
    <s v="COFREM"/>
    <x v="75"/>
    <x v="82"/>
    <x v="82"/>
    <n v="0"/>
    <n v="0"/>
    <n v="0"/>
    <x v="0"/>
    <x v="0"/>
    <x v="8"/>
  </r>
  <r>
    <x v="22"/>
    <s v="COFREM"/>
    <x v="76"/>
    <x v="83"/>
    <x v="83"/>
    <n v="0"/>
    <n v="0"/>
    <n v="0"/>
    <x v="0"/>
    <x v="0"/>
    <x v="8"/>
  </r>
  <r>
    <x v="22"/>
    <s v="COFREM"/>
    <x v="77"/>
    <x v="84"/>
    <x v="84"/>
    <n v="0"/>
    <n v="0"/>
    <n v="0"/>
    <x v="0"/>
    <x v="0"/>
    <x v="8"/>
  </r>
  <r>
    <x v="22"/>
    <s v="COFREM"/>
    <x v="8"/>
    <x v="85"/>
    <x v="85"/>
    <n v="2334885"/>
    <n v="4189656"/>
    <n v="2247371.0593900001"/>
    <x v="1"/>
    <x v="1"/>
    <x v="1"/>
  </r>
  <r>
    <x v="22"/>
    <s v="COFREM"/>
    <x v="78"/>
    <x v="86"/>
    <x v="86"/>
    <n v="0"/>
    <n v="0"/>
    <n v="0"/>
    <x v="0"/>
    <x v="0"/>
    <x v="9"/>
  </r>
  <r>
    <x v="22"/>
    <s v="COFREM"/>
    <x v="8"/>
    <x v="87"/>
    <x v="87"/>
    <n v="0"/>
    <n v="0"/>
    <n v="0"/>
    <x v="1"/>
    <x v="1"/>
    <x v="1"/>
  </r>
  <r>
    <x v="22"/>
    <s v="COFREM"/>
    <x v="8"/>
    <x v="88"/>
    <x v="88"/>
    <n v="16539275"/>
    <n v="16342408"/>
    <n v="21828699.709710002"/>
    <x v="1"/>
    <x v="1"/>
    <x v="1"/>
  </r>
  <r>
    <x v="22"/>
    <s v="COFREM"/>
    <x v="8"/>
    <x v="88"/>
    <x v="89"/>
    <m/>
    <m/>
    <m/>
    <x v="1"/>
    <x v="1"/>
    <x v="1"/>
  </r>
  <r>
    <x v="22"/>
    <s v="COFREM"/>
    <x v="79"/>
    <x v="0"/>
    <x v="90"/>
    <n v="2950000"/>
    <n v="0"/>
    <n v="2310000"/>
    <x v="0"/>
    <x v="2"/>
    <x v="10"/>
  </r>
  <r>
    <x v="22"/>
    <s v="COFREM"/>
    <x v="80"/>
    <x v="1"/>
    <x v="91"/>
    <n v="0"/>
    <n v="0"/>
    <n v="0"/>
    <x v="0"/>
    <x v="2"/>
    <x v="10"/>
  </r>
  <r>
    <x v="22"/>
    <s v="COFREM"/>
    <x v="81"/>
    <x v="2"/>
    <x v="92"/>
    <n v="25482"/>
    <n v="0"/>
    <n v="1347044"/>
    <x v="0"/>
    <x v="2"/>
    <x v="10"/>
  </r>
  <r>
    <x v="22"/>
    <s v="COFREM"/>
    <x v="82"/>
    <x v="3"/>
    <x v="93"/>
    <n v="0"/>
    <n v="0"/>
    <n v="0"/>
    <x v="0"/>
    <x v="2"/>
    <x v="10"/>
  </r>
  <r>
    <x v="22"/>
    <s v="COFREM"/>
    <x v="83"/>
    <x v="4"/>
    <x v="94"/>
    <n v="0"/>
    <n v="0"/>
    <n v="0"/>
    <x v="0"/>
    <x v="2"/>
    <x v="10"/>
  </r>
  <r>
    <x v="22"/>
    <s v="COFREM"/>
    <x v="8"/>
    <x v="8"/>
    <x v="95"/>
    <n v="2975482"/>
    <n v="0"/>
    <n v="3657044"/>
    <x v="1"/>
    <x v="1"/>
    <x v="1"/>
  </r>
  <r>
    <x v="22"/>
    <s v="COFREM"/>
    <x v="84"/>
    <x v="21"/>
    <x v="21"/>
    <n v="0"/>
    <n v="0"/>
    <n v="0"/>
    <x v="0"/>
    <x v="2"/>
    <x v="11"/>
  </r>
  <r>
    <x v="22"/>
    <s v="COFREM"/>
    <x v="85"/>
    <x v="28"/>
    <x v="96"/>
    <n v="0"/>
    <n v="0"/>
    <n v="0"/>
    <x v="0"/>
    <x v="2"/>
    <x v="11"/>
  </r>
  <r>
    <x v="22"/>
    <s v="COFREM"/>
    <x v="8"/>
    <x v="29"/>
    <x v="29"/>
    <n v="0"/>
    <n v="0"/>
    <n v="0"/>
    <x v="1"/>
    <x v="1"/>
    <x v="1"/>
  </r>
  <r>
    <x v="22"/>
    <s v="COFREM"/>
    <x v="86"/>
    <x v="49"/>
    <x v="49"/>
    <n v="478938"/>
    <n v="456692"/>
    <n v="574656.45799999998"/>
    <x v="0"/>
    <x v="2"/>
    <x v="12"/>
  </r>
  <r>
    <x v="22"/>
    <s v="COFREM"/>
    <x v="87"/>
    <x v="50"/>
    <x v="50"/>
    <n v="0"/>
    <n v="0"/>
    <n v="0"/>
    <x v="0"/>
    <x v="2"/>
    <x v="12"/>
  </r>
  <r>
    <x v="22"/>
    <s v="COFREM"/>
    <x v="8"/>
    <x v="53"/>
    <x v="53"/>
    <n v="478938"/>
    <n v="456692"/>
    <n v="574656.45799999998"/>
    <x v="1"/>
    <x v="1"/>
    <x v="1"/>
  </r>
  <r>
    <x v="22"/>
    <s v="COFREM"/>
    <x v="88"/>
    <x v="54"/>
    <x v="54"/>
    <n v="0"/>
    <n v="0"/>
    <n v="0"/>
    <x v="0"/>
    <x v="2"/>
    <x v="13"/>
  </r>
  <r>
    <x v="22"/>
    <s v="COFREM"/>
    <x v="89"/>
    <x v="55"/>
    <x v="55"/>
    <n v="0"/>
    <n v="0"/>
    <n v="0"/>
    <x v="0"/>
    <x v="2"/>
    <x v="13"/>
  </r>
  <r>
    <x v="22"/>
    <s v="COFREM"/>
    <x v="90"/>
    <x v="57"/>
    <x v="97"/>
    <n v="0"/>
    <n v="0"/>
    <n v="0"/>
    <x v="0"/>
    <x v="2"/>
    <x v="13"/>
  </r>
  <r>
    <x v="22"/>
    <s v="COFREM"/>
    <x v="91"/>
    <x v="60"/>
    <x v="60"/>
    <n v="0"/>
    <n v="0"/>
    <n v="0"/>
    <x v="0"/>
    <x v="2"/>
    <x v="13"/>
  </r>
  <r>
    <x v="22"/>
    <s v="COFREM"/>
    <x v="8"/>
    <x v="62"/>
    <x v="62"/>
    <n v="0"/>
    <n v="0"/>
    <n v="0"/>
    <x v="1"/>
    <x v="1"/>
    <x v="1"/>
  </r>
  <r>
    <x v="22"/>
    <s v="COFREM"/>
    <x v="92"/>
    <x v="71"/>
    <x v="71"/>
    <n v="0"/>
    <n v="0"/>
    <n v="0"/>
    <x v="0"/>
    <x v="2"/>
    <x v="14"/>
  </r>
  <r>
    <x v="22"/>
    <s v="COFREM"/>
    <x v="93"/>
    <x v="72"/>
    <x v="72"/>
    <n v="0"/>
    <n v="0"/>
    <n v="0"/>
    <x v="0"/>
    <x v="2"/>
    <x v="14"/>
  </r>
  <r>
    <x v="22"/>
    <s v="COFREM"/>
    <x v="94"/>
    <x v="73"/>
    <x v="73"/>
    <n v="-12750"/>
    <n v="49740"/>
    <n v="42583.644999999997"/>
    <x v="0"/>
    <x v="2"/>
    <x v="14"/>
  </r>
  <r>
    <x v="22"/>
    <s v="COFREM"/>
    <x v="95"/>
    <x v="74"/>
    <x v="74"/>
    <n v="253820"/>
    <n v="192423"/>
    <n v="173862.78290000002"/>
    <x v="0"/>
    <x v="2"/>
    <x v="14"/>
  </r>
  <r>
    <x v="22"/>
    <s v="COFREM"/>
    <x v="96"/>
    <x v="75"/>
    <x v="75"/>
    <n v="1055692"/>
    <n v="0"/>
    <n v="1355451.4839999999"/>
    <x v="0"/>
    <x v="2"/>
    <x v="14"/>
  </r>
  <r>
    <x v="22"/>
    <s v="COFREM"/>
    <x v="97"/>
    <x v="76"/>
    <x v="76"/>
    <n v="3778742"/>
    <n v="3088485"/>
    <n v="6506300.7597700004"/>
    <x v="0"/>
    <x v="2"/>
    <x v="14"/>
  </r>
  <r>
    <x v="22"/>
    <s v="COFREM"/>
    <x v="98"/>
    <x v="77"/>
    <x v="77"/>
    <n v="2259164"/>
    <n v="2203500"/>
    <n v="2975522.55926"/>
    <x v="0"/>
    <x v="2"/>
    <x v="14"/>
  </r>
  <r>
    <x v="22"/>
    <s v="COFREM"/>
    <x v="99"/>
    <x v="78"/>
    <x v="78"/>
    <n v="2358642"/>
    <n v="2020345"/>
    <n v="2013478.7951300002"/>
    <x v="0"/>
    <x v="2"/>
    <x v="14"/>
  </r>
  <r>
    <x v="22"/>
    <s v="COFREM"/>
    <x v="100"/>
    <x v="89"/>
    <x v="98"/>
    <n v="4459351"/>
    <n v="0"/>
    <n v="5305166.8459999999"/>
    <x v="0"/>
    <x v="2"/>
    <x v="14"/>
  </r>
  <r>
    <x v="22"/>
    <s v="COFREM"/>
    <x v="101"/>
    <x v="79"/>
    <x v="79"/>
    <n v="8953825"/>
    <n v="5489012"/>
    <n v="13543826.312000001"/>
    <x v="0"/>
    <x v="2"/>
    <x v="14"/>
  </r>
  <r>
    <x v="22"/>
    <s v="COFREM"/>
    <x v="102"/>
    <x v="80"/>
    <x v="80"/>
    <n v="5319"/>
    <n v="5319"/>
    <n v="5319.0450000000001"/>
    <x v="0"/>
    <x v="2"/>
    <x v="14"/>
  </r>
  <r>
    <x v="22"/>
    <s v="COFREM"/>
    <x v="103"/>
    <x v="81"/>
    <x v="81"/>
    <n v="0"/>
    <n v="0"/>
    <n v="0"/>
    <x v="0"/>
    <x v="2"/>
    <x v="14"/>
  </r>
  <r>
    <x v="22"/>
    <s v="COFREM"/>
    <x v="104"/>
    <x v="82"/>
    <x v="82"/>
    <n v="0"/>
    <n v="0"/>
    <n v="0"/>
    <x v="0"/>
    <x v="2"/>
    <x v="14"/>
  </r>
  <r>
    <x v="22"/>
    <s v="COFREM"/>
    <x v="105"/>
    <x v="83"/>
    <x v="83"/>
    <n v="245289"/>
    <n v="157439"/>
    <n v="-22957.348999999998"/>
    <x v="0"/>
    <x v="2"/>
    <x v="14"/>
  </r>
  <r>
    <x v="22"/>
    <s v="COFREM"/>
    <x v="8"/>
    <x v="85"/>
    <x v="99"/>
    <n v="23357094"/>
    <n v="13206263"/>
    <n v="31898554.880060002"/>
    <x v="1"/>
    <x v="1"/>
    <x v="1"/>
  </r>
  <r>
    <x v="22"/>
    <s v="COFREM"/>
    <x v="8"/>
    <x v="88"/>
    <x v="100"/>
    <m/>
    <m/>
    <m/>
    <x v="1"/>
    <x v="1"/>
    <x v="1"/>
  </r>
  <r>
    <x v="22"/>
    <s v="COFREM"/>
    <x v="106"/>
    <x v="90"/>
    <x v="101"/>
    <n v="0"/>
    <n v="0"/>
    <n v="0"/>
    <x v="0"/>
    <x v="2"/>
    <x v="15"/>
  </r>
  <r>
    <x v="22"/>
    <s v="COFREM"/>
    <x v="8"/>
    <x v="88"/>
    <x v="100"/>
    <m/>
    <m/>
    <m/>
    <x v="1"/>
    <x v="1"/>
    <x v="1"/>
  </r>
  <r>
    <x v="22"/>
    <s v="COFREM"/>
    <x v="8"/>
    <x v="88"/>
    <x v="102"/>
    <n v="26811514"/>
    <n v="13662955"/>
    <n v="36130255.338059999"/>
    <x v="1"/>
    <x v="1"/>
    <x v="1"/>
  </r>
  <r>
    <x v="22"/>
    <s v="COFREM"/>
    <x v="8"/>
    <x v="88"/>
    <x v="100"/>
    <m/>
    <m/>
    <m/>
    <x v="1"/>
    <x v="1"/>
    <x v="1"/>
  </r>
  <r>
    <x v="22"/>
    <s v="COFREM"/>
    <x v="107"/>
    <x v="91"/>
    <x v="103"/>
    <n v="43350789"/>
    <n v="30005363"/>
    <n v="57958955.047770001"/>
    <x v="0"/>
    <x v="3"/>
    <x v="16"/>
  </r>
  <r>
    <x v="23"/>
    <s v="COMFAMILIAR NARIÑO"/>
    <x v="0"/>
    <x v="0"/>
    <x v="0"/>
    <n v="0"/>
    <n v="0"/>
    <n v="0"/>
    <x v="0"/>
    <x v="0"/>
    <x v="0"/>
  </r>
  <r>
    <x v="23"/>
    <s v="COMFAMILIAR NARIÑO"/>
    <x v="1"/>
    <x v="1"/>
    <x v="1"/>
    <n v="0"/>
    <n v="0"/>
    <n v="0"/>
    <x v="0"/>
    <x v="0"/>
    <x v="0"/>
  </r>
  <r>
    <x v="23"/>
    <s v="COMFAMILIAR NARIÑO"/>
    <x v="2"/>
    <x v="2"/>
    <x v="2"/>
    <n v="0"/>
    <n v="0"/>
    <n v="0"/>
    <x v="0"/>
    <x v="0"/>
    <x v="0"/>
  </r>
  <r>
    <x v="23"/>
    <s v="COMFAMILIAR NARIÑO"/>
    <x v="3"/>
    <x v="3"/>
    <x v="3"/>
    <n v="0"/>
    <n v="0"/>
    <n v="0"/>
    <x v="0"/>
    <x v="0"/>
    <x v="0"/>
  </r>
  <r>
    <x v="23"/>
    <s v="COMFAMILIAR NARIÑO"/>
    <x v="4"/>
    <x v="4"/>
    <x v="4"/>
    <n v="0"/>
    <n v="0"/>
    <n v="0"/>
    <x v="0"/>
    <x v="0"/>
    <x v="0"/>
  </r>
  <r>
    <x v="23"/>
    <s v="COMFAMILIAR NARIÑO"/>
    <x v="5"/>
    <x v="5"/>
    <x v="5"/>
    <n v="0"/>
    <n v="0"/>
    <n v="0"/>
    <x v="0"/>
    <x v="0"/>
    <x v="0"/>
  </r>
  <r>
    <x v="23"/>
    <s v="COMFAMILIAR NARIÑO"/>
    <x v="6"/>
    <x v="6"/>
    <x v="6"/>
    <n v="0"/>
    <n v="0"/>
    <n v="0"/>
    <x v="0"/>
    <x v="0"/>
    <x v="0"/>
  </r>
  <r>
    <x v="23"/>
    <s v="COMFAMILIAR NARIÑO"/>
    <x v="7"/>
    <x v="7"/>
    <x v="7"/>
    <n v="0"/>
    <n v="0"/>
    <n v="0"/>
    <x v="0"/>
    <x v="0"/>
    <x v="0"/>
  </r>
  <r>
    <x v="23"/>
    <s v="COMFAMILIAR NARIÑO"/>
    <x v="8"/>
    <x v="8"/>
    <x v="8"/>
    <n v="0"/>
    <n v="0"/>
    <n v="0"/>
    <x v="1"/>
    <x v="1"/>
    <x v="1"/>
  </r>
  <r>
    <x v="23"/>
    <s v="COMFAMILIAR NARIÑO"/>
    <x v="9"/>
    <x v="9"/>
    <x v="9"/>
    <n v="1033970"/>
    <n v="2297397"/>
    <n v="3299234"/>
    <x v="0"/>
    <x v="0"/>
    <x v="2"/>
  </r>
  <r>
    <x v="23"/>
    <s v="COMFAMILIAR NARIÑO"/>
    <x v="10"/>
    <x v="10"/>
    <x v="10"/>
    <n v="0"/>
    <n v="0"/>
    <n v="0"/>
    <x v="0"/>
    <x v="0"/>
    <x v="2"/>
  </r>
  <r>
    <x v="23"/>
    <s v="COMFAMILIAR NARIÑO"/>
    <x v="8"/>
    <x v="11"/>
    <x v="11"/>
    <n v="1033970"/>
    <n v="2297397"/>
    <n v="3299234"/>
    <x v="1"/>
    <x v="1"/>
    <x v="1"/>
  </r>
  <r>
    <x v="23"/>
    <s v="COMFAMILIAR NARIÑO"/>
    <x v="8"/>
    <x v="12"/>
    <x v="12"/>
    <n v="9374584"/>
    <n v="6322663"/>
    <n v="5943543"/>
    <x v="1"/>
    <x v="1"/>
    <x v="1"/>
  </r>
  <r>
    <x v="23"/>
    <s v="COMFAMILIAR NARIÑO"/>
    <x v="11"/>
    <x v="13"/>
    <x v="13"/>
    <n v="31"/>
    <n v="31"/>
    <n v="31"/>
    <x v="0"/>
    <x v="0"/>
    <x v="3"/>
  </r>
  <r>
    <x v="23"/>
    <s v="COMFAMILIAR NARIÑO"/>
    <x v="12"/>
    <x v="14"/>
    <x v="14"/>
    <n v="4669495"/>
    <n v="2179155"/>
    <n v="3988252"/>
    <x v="0"/>
    <x v="0"/>
    <x v="3"/>
  </r>
  <r>
    <x v="23"/>
    <s v="COMFAMILIAR NARIÑO"/>
    <x v="13"/>
    <x v="15"/>
    <x v="15"/>
    <n v="4705058"/>
    <n v="4143477"/>
    <n v="1955260"/>
    <x v="0"/>
    <x v="0"/>
    <x v="3"/>
  </r>
  <r>
    <x v="23"/>
    <s v="COMFAMILIAR NARIÑO"/>
    <x v="14"/>
    <x v="16"/>
    <x v="16"/>
    <n v="0"/>
    <n v="0"/>
    <n v="0"/>
    <x v="0"/>
    <x v="0"/>
    <x v="3"/>
  </r>
  <r>
    <x v="23"/>
    <s v="COMFAMILIAR NARIÑO"/>
    <x v="15"/>
    <x v="17"/>
    <x v="17"/>
    <n v="2394174"/>
    <n v="3846723"/>
    <n v="2423339"/>
    <x v="0"/>
    <x v="0"/>
    <x v="3"/>
  </r>
  <r>
    <x v="23"/>
    <s v="COMFAMILIAR NARIÑO"/>
    <x v="16"/>
    <x v="18"/>
    <x v="18"/>
    <n v="234937"/>
    <n v="259399"/>
    <n v="68835"/>
    <x v="0"/>
    <x v="0"/>
    <x v="3"/>
  </r>
  <r>
    <x v="23"/>
    <s v="COMFAMILIAR NARIÑO"/>
    <x v="17"/>
    <x v="19"/>
    <x v="19"/>
    <n v="0"/>
    <n v="0"/>
    <n v="0"/>
    <x v="0"/>
    <x v="0"/>
    <x v="3"/>
  </r>
  <r>
    <x v="23"/>
    <s v="COMFAMILIAR NARIÑO"/>
    <x v="18"/>
    <x v="20"/>
    <x v="20"/>
    <n v="0"/>
    <n v="0"/>
    <n v="0"/>
    <x v="0"/>
    <x v="0"/>
    <x v="3"/>
  </r>
  <r>
    <x v="23"/>
    <s v="COMFAMILIAR NARIÑO"/>
    <x v="19"/>
    <x v="21"/>
    <x v="21"/>
    <n v="1901129"/>
    <n v="1605391"/>
    <n v="2383733"/>
    <x v="0"/>
    <x v="0"/>
    <x v="3"/>
  </r>
  <r>
    <x v="23"/>
    <s v="COMFAMILIAR NARIÑO"/>
    <x v="20"/>
    <x v="22"/>
    <x v="22"/>
    <n v="0"/>
    <n v="0"/>
    <n v="0"/>
    <x v="0"/>
    <x v="0"/>
    <x v="3"/>
  </r>
  <r>
    <x v="23"/>
    <s v="COMFAMILIAR NARIÑO"/>
    <x v="21"/>
    <x v="23"/>
    <x v="23"/>
    <n v="0"/>
    <n v="0"/>
    <n v="0"/>
    <x v="0"/>
    <x v="0"/>
    <x v="3"/>
  </r>
  <r>
    <x v="23"/>
    <s v="COMFAMILIAR NARIÑO"/>
    <x v="22"/>
    <x v="24"/>
    <x v="24"/>
    <n v="198466"/>
    <n v="178038"/>
    <n v="362872"/>
    <x v="0"/>
    <x v="0"/>
    <x v="3"/>
  </r>
  <r>
    <x v="23"/>
    <s v="COMFAMILIAR NARIÑO"/>
    <x v="23"/>
    <x v="25"/>
    <x v="25"/>
    <n v="91939"/>
    <n v="90803"/>
    <n v="44901"/>
    <x v="0"/>
    <x v="0"/>
    <x v="3"/>
  </r>
  <r>
    <x v="23"/>
    <s v="COMFAMILIAR NARIÑO"/>
    <x v="24"/>
    <x v="26"/>
    <x v="26"/>
    <n v="16644"/>
    <n v="27139"/>
    <n v="49127"/>
    <x v="0"/>
    <x v="0"/>
    <x v="3"/>
  </r>
  <r>
    <x v="23"/>
    <s v="COMFAMILIAR NARIÑO"/>
    <x v="25"/>
    <x v="27"/>
    <x v="27"/>
    <n v="53813"/>
    <n v="216110"/>
    <n v="497127"/>
    <x v="0"/>
    <x v="0"/>
    <x v="3"/>
  </r>
  <r>
    <x v="23"/>
    <s v="COMFAMILIAR NARIÑO"/>
    <x v="26"/>
    <x v="28"/>
    <x v="28"/>
    <n v="97819"/>
    <n v="93507"/>
    <n v="941560"/>
    <x v="0"/>
    <x v="0"/>
    <x v="3"/>
  </r>
  <r>
    <x v="23"/>
    <s v="COMFAMILIAR NARIÑO"/>
    <x v="8"/>
    <x v="29"/>
    <x v="29"/>
    <n v="14363505"/>
    <n v="12639773"/>
    <n v="12715037"/>
    <x v="1"/>
    <x v="1"/>
    <x v="1"/>
  </r>
  <r>
    <x v="23"/>
    <s v="COMFAMILIAR NARIÑO"/>
    <x v="27"/>
    <x v="30"/>
    <x v="30"/>
    <n v="0"/>
    <n v="0"/>
    <n v="0"/>
    <x v="0"/>
    <x v="0"/>
    <x v="4"/>
  </r>
  <r>
    <x v="23"/>
    <s v="COMFAMILIAR NARIÑO"/>
    <x v="28"/>
    <x v="31"/>
    <x v="31"/>
    <n v="90828"/>
    <n v="53552"/>
    <n v="93432"/>
    <x v="0"/>
    <x v="0"/>
    <x v="4"/>
  </r>
  <r>
    <x v="23"/>
    <s v="COMFAMILIAR NARIÑO"/>
    <x v="29"/>
    <x v="32"/>
    <x v="32"/>
    <n v="0"/>
    <n v="0"/>
    <n v="0"/>
    <x v="0"/>
    <x v="0"/>
    <x v="4"/>
  </r>
  <r>
    <x v="23"/>
    <s v="COMFAMILIAR NARIÑO"/>
    <x v="30"/>
    <x v="33"/>
    <x v="33"/>
    <n v="0"/>
    <n v="0"/>
    <n v="0"/>
    <x v="0"/>
    <x v="0"/>
    <x v="4"/>
  </r>
  <r>
    <x v="23"/>
    <s v="COMFAMILIAR NARIÑO"/>
    <x v="31"/>
    <x v="34"/>
    <x v="34"/>
    <n v="0"/>
    <n v="0"/>
    <n v="0"/>
    <x v="0"/>
    <x v="0"/>
    <x v="4"/>
  </r>
  <r>
    <x v="23"/>
    <s v="COMFAMILIAR NARIÑO"/>
    <x v="32"/>
    <x v="35"/>
    <x v="35"/>
    <n v="0"/>
    <n v="0"/>
    <n v="0"/>
    <x v="0"/>
    <x v="0"/>
    <x v="4"/>
  </r>
  <r>
    <x v="23"/>
    <s v="COMFAMILIAR NARIÑO"/>
    <x v="33"/>
    <x v="36"/>
    <x v="36"/>
    <n v="0"/>
    <n v="0"/>
    <n v="0"/>
    <x v="0"/>
    <x v="0"/>
    <x v="4"/>
  </r>
  <r>
    <x v="23"/>
    <s v="COMFAMILIAR NARIÑO"/>
    <x v="34"/>
    <x v="37"/>
    <x v="37"/>
    <n v="0"/>
    <n v="0"/>
    <n v="0"/>
    <x v="0"/>
    <x v="0"/>
    <x v="4"/>
  </r>
  <r>
    <x v="23"/>
    <s v="COMFAMILIAR NARIÑO"/>
    <x v="35"/>
    <x v="38"/>
    <x v="38"/>
    <n v="0"/>
    <n v="0"/>
    <n v="0"/>
    <x v="0"/>
    <x v="0"/>
    <x v="4"/>
  </r>
  <r>
    <x v="23"/>
    <s v="COMFAMILIAR NARIÑO"/>
    <x v="36"/>
    <x v="39"/>
    <x v="39"/>
    <n v="0"/>
    <n v="0"/>
    <n v="0"/>
    <x v="0"/>
    <x v="0"/>
    <x v="4"/>
  </r>
  <r>
    <x v="23"/>
    <s v="COMFAMILIAR NARIÑO"/>
    <x v="37"/>
    <x v="40"/>
    <x v="40"/>
    <n v="0"/>
    <n v="0"/>
    <n v="0"/>
    <x v="0"/>
    <x v="0"/>
    <x v="4"/>
  </r>
  <r>
    <x v="23"/>
    <s v="COMFAMILIAR NARIÑO"/>
    <x v="38"/>
    <x v="41"/>
    <x v="41"/>
    <n v="0"/>
    <n v="1"/>
    <n v="0"/>
    <x v="0"/>
    <x v="0"/>
    <x v="4"/>
  </r>
  <r>
    <x v="23"/>
    <s v="COMFAMILIAR NARIÑO"/>
    <x v="39"/>
    <x v="42"/>
    <x v="42"/>
    <n v="0"/>
    <n v="0"/>
    <n v="2626"/>
    <x v="0"/>
    <x v="0"/>
    <x v="4"/>
  </r>
  <r>
    <x v="23"/>
    <s v="COMFAMILIAR NARIÑO"/>
    <x v="8"/>
    <x v="43"/>
    <x v="43"/>
    <n v="90828"/>
    <n v="53553"/>
    <n v="96058"/>
    <x v="1"/>
    <x v="1"/>
    <x v="1"/>
  </r>
  <r>
    <x v="23"/>
    <s v="COMFAMILIAR NARIÑO"/>
    <x v="40"/>
    <x v="44"/>
    <x v="44"/>
    <n v="0"/>
    <n v="0"/>
    <n v="10499"/>
    <x v="0"/>
    <x v="0"/>
    <x v="5"/>
  </r>
  <r>
    <x v="23"/>
    <s v="COMFAMILIAR NARIÑO"/>
    <x v="41"/>
    <x v="45"/>
    <x v="45"/>
    <n v="361253"/>
    <n v="348964"/>
    <n v="861970"/>
    <x v="0"/>
    <x v="0"/>
    <x v="5"/>
  </r>
  <r>
    <x v="23"/>
    <s v="COMFAMILIAR NARIÑO"/>
    <x v="42"/>
    <x v="46"/>
    <x v="46"/>
    <n v="43225"/>
    <n v="40295"/>
    <n v="95720"/>
    <x v="0"/>
    <x v="0"/>
    <x v="5"/>
  </r>
  <r>
    <x v="23"/>
    <s v="COMFAMILIAR NARIÑO"/>
    <x v="43"/>
    <x v="47"/>
    <x v="47"/>
    <n v="0"/>
    <n v="0"/>
    <n v="0"/>
    <x v="0"/>
    <x v="0"/>
    <x v="5"/>
  </r>
  <r>
    <x v="23"/>
    <s v="COMFAMILIAR NARIÑO"/>
    <x v="44"/>
    <x v="48"/>
    <x v="48"/>
    <n v="69690"/>
    <n v="70928"/>
    <n v="339778"/>
    <x v="0"/>
    <x v="0"/>
    <x v="5"/>
  </r>
  <r>
    <x v="23"/>
    <s v="COMFAMILIAR NARIÑO"/>
    <x v="45"/>
    <x v="49"/>
    <x v="49"/>
    <n v="245433"/>
    <n v="296956"/>
    <n v="157180"/>
    <x v="0"/>
    <x v="0"/>
    <x v="5"/>
  </r>
  <r>
    <x v="23"/>
    <s v="COMFAMILIAR NARIÑO"/>
    <x v="46"/>
    <x v="50"/>
    <x v="50"/>
    <n v="0"/>
    <n v="0"/>
    <n v="0"/>
    <x v="0"/>
    <x v="0"/>
    <x v="5"/>
  </r>
  <r>
    <x v="23"/>
    <s v="COMFAMILIAR NARIÑO"/>
    <x v="47"/>
    <x v="51"/>
    <x v="51"/>
    <n v="0"/>
    <n v="0"/>
    <n v="0"/>
    <x v="0"/>
    <x v="0"/>
    <x v="5"/>
  </r>
  <r>
    <x v="23"/>
    <s v="COMFAMILIAR NARIÑO"/>
    <x v="48"/>
    <x v="52"/>
    <x v="52"/>
    <n v="0"/>
    <n v="0"/>
    <n v="0"/>
    <x v="0"/>
    <x v="0"/>
    <x v="5"/>
  </r>
  <r>
    <x v="23"/>
    <s v="COMFAMILIAR NARIÑO"/>
    <x v="8"/>
    <x v="53"/>
    <x v="53"/>
    <n v="719601"/>
    <n v="757143"/>
    <n v="1465147"/>
    <x v="1"/>
    <x v="1"/>
    <x v="1"/>
  </r>
  <r>
    <x v="23"/>
    <s v="COMFAMILIAR NARIÑO"/>
    <x v="49"/>
    <x v="54"/>
    <x v="54"/>
    <n v="3652262"/>
    <n v="226827"/>
    <n v="956634"/>
    <x v="0"/>
    <x v="0"/>
    <x v="6"/>
  </r>
  <r>
    <x v="23"/>
    <s v="COMFAMILIAR NARIÑO"/>
    <x v="50"/>
    <x v="55"/>
    <x v="55"/>
    <n v="0"/>
    <n v="0"/>
    <n v="0"/>
    <x v="0"/>
    <x v="0"/>
    <x v="6"/>
  </r>
  <r>
    <x v="23"/>
    <s v="COMFAMILIAR NARIÑO"/>
    <x v="51"/>
    <x v="56"/>
    <x v="56"/>
    <n v="294766"/>
    <n v="344988"/>
    <n v="116722"/>
    <x v="0"/>
    <x v="0"/>
    <x v="6"/>
  </r>
  <r>
    <x v="23"/>
    <s v="COMFAMILIAR NARIÑO"/>
    <x v="52"/>
    <x v="57"/>
    <x v="57"/>
    <n v="0"/>
    <n v="0"/>
    <n v="0"/>
    <x v="0"/>
    <x v="0"/>
    <x v="6"/>
  </r>
  <r>
    <x v="23"/>
    <s v="COMFAMILIAR NARIÑO"/>
    <x v="53"/>
    <x v="58"/>
    <x v="58"/>
    <n v="0"/>
    <n v="0"/>
    <n v="0"/>
    <x v="0"/>
    <x v="0"/>
    <x v="6"/>
  </r>
  <r>
    <x v="23"/>
    <s v="COMFAMILIAR NARIÑO"/>
    <x v="54"/>
    <x v="59"/>
    <x v="59"/>
    <n v="0"/>
    <n v="0"/>
    <n v="0"/>
    <x v="0"/>
    <x v="0"/>
    <x v="6"/>
  </r>
  <r>
    <x v="23"/>
    <s v="COMFAMILIAR NARIÑO"/>
    <x v="55"/>
    <x v="60"/>
    <x v="60"/>
    <n v="888067"/>
    <n v="924360"/>
    <n v="798067"/>
    <x v="0"/>
    <x v="0"/>
    <x v="6"/>
  </r>
  <r>
    <x v="23"/>
    <s v="COMFAMILIAR NARIÑO"/>
    <x v="56"/>
    <x v="61"/>
    <x v="61"/>
    <n v="2061091"/>
    <n v="557658"/>
    <n v="4630894"/>
    <x v="0"/>
    <x v="0"/>
    <x v="6"/>
  </r>
  <r>
    <x v="23"/>
    <s v="COMFAMILIAR NARIÑO"/>
    <x v="8"/>
    <x v="62"/>
    <x v="62"/>
    <n v="6896186"/>
    <n v="2053833"/>
    <n v="6502317"/>
    <x v="1"/>
    <x v="1"/>
    <x v="1"/>
  </r>
  <r>
    <x v="23"/>
    <s v="COMFAMILIAR NARIÑO"/>
    <x v="57"/>
    <x v="63"/>
    <x v="63"/>
    <n v="818901"/>
    <n v="138430"/>
    <n v="758546"/>
    <x v="0"/>
    <x v="0"/>
    <x v="7"/>
  </r>
  <r>
    <x v="23"/>
    <s v="COMFAMILIAR NARIÑO"/>
    <x v="8"/>
    <x v="64"/>
    <x v="64"/>
    <n v="818901"/>
    <n v="138430"/>
    <n v="758546"/>
    <x v="1"/>
    <x v="1"/>
    <x v="1"/>
  </r>
  <r>
    <x v="23"/>
    <s v="COMFAMILIAR NARIÑO"/>
    <x v="58"/>
    <x v="65"/>
    <x v="65"/>
    <n v="0"/>
    <n v="0"/>
    <n v="0"/>
    <x v="0"/>
    <x v="0"/>
    <x v="8"/>
  </r>
  <r>
    <x v="23"/>
    <s v="COMFAMILIAR NARIÑO"/>
    <x v="59"/>
    <x v="66"/>
    <x v="66"/>
    <n v="8695084"/>
    <n v="1421636"/>
    <n v="14000903"/>
    <x v="0"/>
    <x v="0"/>
    <x v="8"/>
  </r>
  <r>
    <x v="23"/>
    <s v="COMFAMILIAR NARIÑO"/>
    <x v="60"/>
    <x v="67"/>
    <x v="67"/>
    <n v="1558576"/>
    <n v="1521557"/>
    <n v="10294510"/>
    <x v="0"/>
    <x v="0"/>
    <x v="8"/>
  </r>
  <r>
    <x v="23"/>
    <s v="COMFAMILIAR NARIÑO"/>
    <x v="61"/>
    <x v="68"/>
    <x v="68"/>
    <n v="0"/>
    <n v="0"/>
    <n v="0"/>
    <x v="0"/>
    <x v="0"/>
    <x v="8"/>
  </r>
  <r>
    <x v="23"/>
    <s v="COMFAMILIAR NARIÑO"/>
    <x v="62"/>
    <x v="69"/>
    <x v="69"/>
    <n v="0"/>
    <n v="0"/>
    <n v="0"/>
    <x v="0"/>
    <x v="0"/>
    <x v="8"/>
  </r>
  <r>
    <x v="23"/>
    <s v="COMFAMILIAR NARIÑO"/>
    <x v="63"/>
    <x v="70"/>
    <x v="70"/>
    <n v="0"/>
    <n v="0"/>
    <n v="0"/>
    <x v="0"/>
    <x v="0"/>
    <x v="8"/>
  </r>
  <r>
    <x v="23"/>
    <s v="COMFAMILIAR NARIÑO"/>
    <x v="64"/>
    <x v="71"/>
    <x v="71"/>
    <n v="0"/>
    <n v="0"/>
    <n v="0"/>
    <x v="0"/>
    <x v="0"/>
    <x v="8"/>
  </r>
  <r>
    <x v="23"/>
    <s v="COMFAMILIAR NARIÑO"/>
    <x v="65"/>
    <x v="72"/>
    <x v="72"/>
    <n v="0"/>
    <n v="0"/>
    <n v="0"/>
    <x v="0"/>
    <x v="0"/>
    <x v="8"/>
  </r>
  <r>
    <x v="23"/>
    <s v="COMFAMILIAR NARIÑO"/>
    <x v="66"/>
    <x v="73"/>
    <x v="73"/>
    <n v="0"/>
    <n v="0"/>
    <n v="0"/>
    <x v="0"/>
    <x v="0"/>
    <x v="8"/>
  </r>
  <r>
    <x v="23"/>
    <s v="COMFAMILIAR NARIÑO"/>
    <x v="67"/>
    <x v="74"/>
    <x v="74"/>
    <n v="0"/>
    <n v="0"/>
    <n v="0"/>
    <x v="0"/>
    <x v="0"/>
    <x v="8"/>
  </r>
  <r>
    <x v="23"/>
    <s v="COMFAMILIAR NARIÑO"/>
    <x v="68"/>
    <x v="75"/>
    <x v="75"/>
    <n v="0"/>
    <n v="0"/>
    <n v="0"/>
    <x v="0"/>
    <x v="0"/>
    <x v="8"/>
  </r>
  <r>
    <x v="23"/>
    <s v="COMFAMILIAR NARIÑO"/>
    <x v="69"/>
    <x v="76"/>
    <x v="76"/>
    <n v="0"/>
    <n v="0"/>
    <n v="0"/>
    <x v="0"/>
    <x v="0"/>
    <x v="8"/>
  </r>
  <r>
    <x v="23"/>
    <s v="COMFAMILIAR NARIÑO"/>
    <x v="70"/>
    <x v="77"/>
    <x v="77"/>
    <n v="0"/>
    <n v="0"/>
    <n v="0"/>
    <x v="0"/>
    <x v="0"/>
    <x v="8"/>
  </r>
  <r>
    <x v="23"/>
    <s v="COMFAMILIAR NARIÑO"/>
    <x v="71"/>
    <x v="78"/>
    <x v="78"/>
    <n v="0"/>
    <n v="0"/>
    <n v="0"/>
    <x v="0"/>
    <x v="0"/>
    <x v="8"/>
  </r>
  <r>
    <x v="23"/>
    <s v="COMFAMILIAR NARIÑO"/>
    <x v="72"/>
    <x v="79"/>
    <x v="79"/>
    <n v="0"/>
    <n v="0"/>
    <n v="0"/>
    <x v="0"/>
    <x v="0"/>
    <x v="8"/>
  </r>
  <r>
    <x v="23"/>
    <s v="COMFAMILIAR NARIÑO"/>
    <x v="73"/>
    <x v="80"/>
    <x v="80"/>
    <n v="0"/>
    <n v="0"/>
    <n v="0"/>
    <x v="0"/>
    <x v="0"/>
    <x v="8"/>
  </r>
  <r>
    <x v="23"/>
    <s v="COMFAMILIAR NARIÑO"/>
    <x v="74"/>
    <x v="81"/>
    <x v="81"/>
    <n v="0"/>
    <n v="0"/>
    <n v="0"/>
    <x v="0"/>
    <x v="0"/>
    <x v="8"/>
  </r>
  <r>
    <x v="23"/>
    <s v="COMFAMILIAR NARIÑO"/>
    <x v="75"/>
    <x v="82"/>
    <x v="82"/>
    <n v="0"/>
    <n v="0"/>
    <n v="0"/>
    <x v="0"/>
    <x v="0"/>
    <x v="8"/>
  </r>
  <r>
    <x v="23"/>
    <s v="COMFAMILIAR NARIÑO"/>
    <x v="76"/>
    <x v="83"/>
    <x v="83"/>
    <n v="0"/>
    <n v="0"/>
    <n v="0"/>
    <x v="0"/>
    <x v="0"/>
    <x v="8"/>
  </r>
  <r>
    <x v="23"/>
    <s v="COMFAMILIAR NARIÑO"/>
    <x v="77"/>
    <x v="84"/>
    <x v="84"/>
    <n v="1927569"/>
    <n v="931519"/>
    <n v="6252663"/>
    <x v="0"/>
    <x v="0"/>
    <x v="8"/>
  </r>
  <r>
    <x v="23"/>
    <s v="COMFAMILIAR NARIÑO"/>
    <x v="8"/>
    <x v="85"/>
    <x v="85"/>
    <n v="12181229"/>
    <n v="3874712"/>
    <n v="30548076"/>
    <x v="1"/>
    <x v="1"/>
    <x v="1"/>
  </r>
  <r>
    <x v="23"/>
    <s v="COMFAMILIAR NARIÑO"/>
    <x v="78"/>
    <x v="86"/>
    <x v="86"/>
    <n v="0"/>
    <n v="0"/>
    <n v="0"/>
    <x v="0"/>
    <x v="0"/>
    <x v="9"/>
  </r>
  <r>
    <x v="23"/>
    <s v="COMFAMILIAR NARIÑO"/>
    <x v="8"/>
    <x v="87"/>
    <x v="87"/>
    <n v="0"/>
    <n v="0"/>
    <n v="0"/>
    <x v="1"/>
    <x v="1"/>
    <x v="1"/>
  </r>
  <r>
    <x v="23"/>
    <s v="COMFAMILIAR NARIÑO"/>
    <x v="8"/>
    <x v="88"/>
    <x v="88"/>
    <n v="36104220"/>
    <n v="21814841"/>
    <n v="55384415"/>
    <x v="1"/>
    <x v="1"/>
    <x v="1"/>
  </r>
  <r>
    <x v="23"/>
    <s v="COMFAMILIAR NARIÑO"/>
    <x v="8"/>
    <x v="88"/>
    <x v="89"/>
    <m/>
    <m/>
    <m/>
    <x v="1"/>
    <x v="1"/>
    <x v="1"/>
  </r>
  <r>
    <x v="23"/>
    <s v="COMFAMILIAR NARIÑO"/>
    <x v="79"/>
    <x v="0"/>
    <x v="90"/>
    <n v="0"/>
    <n v="0"/>
    <n v="0"/>
    <x v="0"/>
    <x v="2"/>
    <x v="10"/>
  </r>
  <r>
    <x v="23"/>
    <s v="COMFAMILIAR NARIÑO"/>
    <x v="80"/>
    <x v="1"/>
    <x v="91"/>
    <n v="0"/>
    <n v="0"/>
    <n v="0"/>
    <x v="0"/>
    <x v="2"/>
    <x v="10"/>
  </r>
  <r>
    <x v="23"/>
    <s v="COMFAMILIAR NARIÑO"/>
    <x v="81"/>
    <x v="2"/>
    <x v="92"/>
    <n v="0"/>
    <n v="0"/>
    <n v="0"/>
    <x v="0"/>
    <x v="2"/>
    <x v="10"/>
  </r>
  <r>
    <x v="23"/>
    <s v="COMFAMILIAR NARIÑO"/>
    <x v="82"/>
    <x v="3"/>
    <x v="93"/>
    <n v="0"/>
    <n v="0"/>
    <n v="0"/>
    <x v="0"/>
    <x v="2"/>
    <x v="10"/>
  </r>
  <r>
    <x v="23"/>
    <s v="COMFAMILIAR NARIÑO"/>
    <x v="83"/>
    <x v="4"/>
    <x v="94"/>
    <n v="0"/>
    <n v="0"/>
    <n v="0"/>
    <x v="0"/>
    <x v="2"/>
    <x v="10"/>
  </r>
  <r>
    <x v="23"/>
    <s v="COMFAMILIAR NARIÑO"/>
    <x v="8"/>
    <x v="8"/>
    <x v="95"/>
    <n v="0"/>
    <n v="0"/>
    <n v="0"/>
    <x v="1"/>
    <x v="1"/>
    <x v="1"/>
  </r>
  <r>
    <x v="23"/>
    <s v="COMFAMILIAR NARIÑO"/>
    <x v="84"/>
    <x v="21"/>
    <x v="21"/>
    <n v="0"/>
    <n v="0"/>
    <n v="0"/>
    <x v="0"/>
    <x v="2"/>
    <x v="11"/>
  </r>
  <r>
    <x v="23"/>
    <s v="COMFAMILIAR NARIÑO"/>
    <x v="85"/>
    <x v="28"/>
    <x v="96"/>
    <n v="0"/>
    <n v="0"/>
    <n v="0"/>
    <x v="0"/>
    <x v="2"/>
    <x v="11"/>
  </r>
  <r>
    <x v="23"/>
    <s v="COMFAMILIAR NARIÑO"/>
    <x v="8"/>
    <x v="29"/>
    <x v="29"/>
    <n v="0"/>
    <n v="0"/>
    <n v="0"/>
    <x v="1"/>
    <x v="1"/>
    <x v="1"/>
  </r>
  <r>
    <x v="23"/>
    <s v="COMFAMILIAR NARIÑO"/>
    <x v="86"/>
    <x v="49"/>
    <x v="49"/>
    <n v="0"/>
    <n v="0"/>
    <n v="0"/>
    <x v="0"/>
    <x v="2"/>
    <x v="12"/>
  </r>
  <r>
    <x v="23"/>
    <s v="COMFAMILIAR NARIÑO"/>
    <x v="87"/>
    <x v="50"/>
    <x v="50"/>
    <n v="0"/>
    <n v="0"/>
    <n v="0"/>
    <x v="0"/>
    <x v="2"/>
    <x v="12"/>
  </r>
  <r>
    <x v="23"/>
    <s v="COMFAMILIAR NARIÑO"/>
    <x v="8"/>
    <x v="53"/>
    <x v="53"/>
    <n v="0"/>
    <n v="0"/>
    <n v="0"/>
    <x v="1"/>
    <x v="1"/>
    <x v="1"/>
  </r>
  <r>
    <x v="23"/>
    <s v="COMFAMILIAR NARIÑO"/>
    <x v="88"/>
    <x v="54"/>
    <x v="54"/>
    <n v="0"/>
    <n v="0"/>
    <n v="0"/>
    <x v="0"/>
    <x v="2"/>
    <x v="13"/>
  </r>
  <r>
    <x v="23"/>
    <s v="COMFAMILIAR NARIÑO"/>
    <x v="89"/>
    <x v="55"/>
    <x v="55"/>
    <n v="0"/>
    <n v="0"/>
    <n v="0"/>
    <x v="0"/>
    <x v="2"/>
    <x v="13"/>
  </r>
  <r>
    <x v="23"/>
    <s v="COMFAMILIAR NARIÑO"/>
    <x v="90"/>
    <x v="57"/>
    <x v="97"/>
    <n v="0"/>
    <n v="0"/>
    <n v="0"/>
    <x v="0"/>
    <x v="2"/>
    <x v="13"/>
  </r>
  <r>
    <x v="23"/>
    <s v="COMFAMILIAR NARIÑO"/>
    <x v="91"/>
    <x v="60"/>
    <x v="60"/>
    <n v="888067"/>
    <n v="924360"/>
    <n v="798067"/>
    <x v="0"/>
    <x v="2"/>
    <x v="13"/>
  </r>
  <r>
    <x v="23"/>
    <s v="COMFAMILIAR NARIÑO"/>
    <x v="8"/>
    <x v="62"/>
    <x v="62"/>
    <n v="888067"/>
    <n v="924360"/>
    <n v="798067"/>
    <x v="1"/>
    <x v="1"/>
    <x v="1"/>
  </r>
  <r>
    <x v="23"/>
    <s v="COMFAMILIAR NARIÑO"/>
    <x v="92"/>
    <x v="71"/>
    <x v="71"/>
    <n v="0"/>
    <n v="0"/>
    <n v="0"/>
    <x v="0"/>
    <x v="2"/>
    <x v="14"/>
  </r>
  <r>
    <x v="23"/>
    <s v="COMFAMILIAR NARIÑO"/>
    <x v="93"/>
    <x v="72"/>
    <x v="72"/>
    <n v="0"/>
    <n v="0"/>
    <n v="0"/>
    <x v="0"/>
    <x v="2"/>
    <x v="14"/>
  </r>
  <r>
    <x v="23"/>
    <s v="COMFAMILIAR NARIÑO"/>
    <x v="94"/>
    <x v="73"/>
    <x v="73"/>
    <n v="8209192"/>
    <n v="7541181"/>
    <n v="9012761"/>
    <x v="0"/>
    <x v="2"/>
    <x v="14"/>
  </r>
  <r>
    <x v="23"/>
    <s v="COMFAMILIAR NARIÑO"/>
    <x v="95"/>
    <x v="74"/>
    <x v="74"/>
    <n v="291973"/>
    <n v="4514849"/>
    <n v="384730"/>
    <x v="0"/>
    <x v="2"/>
    <x v="14"/>
  </r>
  <r>
    <x v="23"/>
    <s v="COMFAMILIAR NARIÑO"/>
    <x v="96"/>
    <x v="75"/>
    <x v="75"/>
    <n v="0"/>
    <n v="0"/>
    <n v="0"/>
    <x v="0"/>
    <x v="2"/>
    <x v="14"/>
  </r>
  <r>
    <x v="23"/>
    <s v="COMFAMILIAR NARIÑO"/>
    <x v="97"/>
    <x v="76"/>
    <x v="76"/>
    <n v="567299"/>
    <n v="455909"/>
    <n v="600300"/>
    <x v="0"/>
    <x v="2"/>
    <x v="14"/>
  </r>
  <r>
    <x v="23"/>
    <s v="COMFAMILIAR NARIÑO"/>
    <x v="98"/>
    <x v="77"/>
    <x v="77"/>
    <n v="847781"/>
    <n v="791370"/>
    <n v="2705762"/>
    <x v="0"/>
    <x v="2"/>
    <x v="14"/>
  </r>
  <r>
    <x v="23"/>
    <s v="COMFAMILIAR NARIÑO"/>
    <x v="99"/>
    <x v="78"/>
    <x v="78"/>
    <n v="0"/>
    <n v="0"/>
    <n v="0"/>
    <x v="0"/>
    <x v="2"/>
    <x v="14"/>
  </r>
  <r>
    <x v="23"/>
    <s v="COMFAMILIAR NARIÑO"/>
    <x v="100"/>
    <x v="89"/>
    <x v="98"/>
    <n v="2939235"/>
    <n v="0"/>
    <n v="3971856"/>
    <x v="0"/>
    <x v="2"/>
    <x v="14"/>
  </r>
  <r>
    <x v="23"/>
    <s v="COMFAMILIAR NARIÑO"/>
    <x v="101"/>
    <x v="79"/>
    <x v="79"/>
    <n v="0"/>
    <n v="0"/>
    <n v="0"/>
    <x v="0"/>
    <x v="2"/>
    <x v="14"/>
  </r>
  <r>
    <x v="23"/>
    <s v="COMFAMILIAR NARIÑO"/>
    <x v="102"/>
    <x v="80"/>
    <x v="80"/>
    <n v="0"/>
    <n v="0"/>
    <n v="0"/>
    <x v="0"/>
    <x v="2"/>
    <x v="14"/>
  </r>
  <r>
    <x v="23"/>
    <s v="COMFAMILIAR NARIÑO"/>
    <x v="103"/>
    <x v="81"/>
    <x v="81"/>
    <n v="0"/>
    <n v="0"/>
    <n v="0"/>
    <x v="0"/>
    <x v="2"/>
    <x v="14"/>
  </r>
  <r>
    <x v="23"/>
    <s v="COMFAMILIAR NARIÑO"/>
    <x v="104"/>
    <x v="82"/>
    <x v="82"/>
    <n v="0"/>
    <n v="0"/>
    <n v="0"/>
    <x v="0"/>
    <x v="2"/>
    <x v="14"/>
  </r>
  <r>
    <x v="23"/>
    <s v="COMFAMILIAR NARIÑO"/>
    <x v="105"/>
    <x v="83"/>
    <x v="83"/>
    <n v="0"/>
    <n v="0"/>
    <n v="0"/>
    <x v="0"/>
    <x v="2"/>
    <x v="14"/>
  </r>
  <r>
    <x v="23"/>
    <s v="COMFAMILIAR NARIÑO"/>
    <x v="8"/>
    <x v="85"/>
    <x v="99"/>
    <n v="12855480"/>
    <n v="13303309"/>
    <n v="16675409"/>
    <x v="1"/>
    <x v="1"/>
    <x v="1"/>
  </r>
  <r>
    <x v="23"/>
    <s v="COMFAMILIAR NARIÑO"/>
    <x v="8"/>
    <x v="88"/>
    <x v="100"/>
    <m/>
    <m/>
    <m/>
    <x v="1"/>
    <x v="1"/>
    <x v="1"/>
  </r>
  <r>
    <x v="23"/>
    <s v="COMFAMILIAR NARIÑO"/>
    <x v="106"/>
    <x v="90"/>
    <x v="101"/>
    <n v="0"/>
    <n v="0"/>
    <n v="0"/>
    <x v="0"/>
    <x v="2"/>
    <x v="15"/>
  </r>
  <r>
    <x v="23"/>
    <s v="COMFAMILIAR NARIÑO"/>
    <x v="8"/>
    <x v="88"/>
    <x v="100"/>
    <m/>
    <m/>
    <m/>
    <x v="1"/>
    <x v="1"/>
    <x v="1"/>
  </r>
  <r>
    <x v="23"/>
    <s v="COMFAMILIAR NARIÑO"/>
    <x v="8"/>
    <x v="88"/>
    <x v="102"/>
    <n v="13743547"/>
    <n v="14227669"/>
    <n v="17473476"/>
    <x v="1"/>
    <x v="1"/>
    <x v="1"/>
  </r>
  <r>
    <x v="23"/>
    <s v="COMFAMILIAR NARIÑO"/>
    <x v="8"/>
    <x v="88"/>
    <x v="100"/>
    <m/>
    <m/>
    <m/>
    <x v="1"/>
    <x v="1"/>
    <x v="1"/>
  </r>
  <r>
    <x v="23"/>
    <s v="COMFAMILIAR NARIÑO"/>
    <x v="107"/>
    <x v="91"/>
    <x v="103"/>
    <n v="49847767"/>
    <n v="36042510"/>
    <n v="72857891"/>
    <x v="0"/>
    <x v="3"/>
    <x v="16"/>
  </r>
  <r>
    <x v="24"/>
    <s v="COMFAORIENTE"/>
    <x v="0"/>
    <x v="0"/>
    <x v="0"/>
    <n v="410105.82699999999"/>
    <n v="1500000"/>
    <n v="0"/>
    <x v="0"/>
    <x v="0"/>
    <x v="0"/>
  </r>
  <r>
    <x v="24"/>
    <s v="COMFAORIENTE"/>
    <x v="1"/>
    <x v="1"/>
    <x v="1"/>
    <n v="0"/>
    <n v="0"/>
    <n v="0"/>
    <x v="0"/>
    <x v="0"/>
    <x v="0"/>
  </r>
  <r>
    <x v="24"/>
    <s v="COMFAORIENTE"/>
    <x v="2"/>
    <x v="2"/>
    <x v="2"/>
    <n v="0"/>
    <n v="0"/>
    <n v="0"/>
    <x v="0"/>
    <x v="0"/>
    <x v="0"/>
  </r>
  <r>
    <x v="24"/>
    <s v="COMFAORIENTE"/>
    <x v="3"/>
    <x v="3"/>
    <x v="3"/>
    <n v="0"/>
    <n v="0"/>
    <n v="0"/>
    <x v="0"/>
    <x v="0"/>
    <x v="0"/>
  </r>
  <r>
    <x v="24"/>
    <s v="COMFAORIENTE"/>
    <x v="4"/>
    <x v="4"/>
    <x v="4"/>
    <n v="0"/>
    <n v="0"/>
    <n v="0"/>
    <x v="0"/>
    <x v="0"/>
    <x v="0"/>
  </r>
  <r>
    <x v="24"/>
    <s v="COMFAORIENTE"/>
    <x v="5"/>
    <x v="5"/>
    <x v="5"/>
    <n v="0"/>
    <n v="0"/>
    <n v="0"/>
    <x v="0"/>
    <x v="0"/>
    <x v="0"/>
  </r>
  <r>
    <x v="24"/>
    <s v="COMFAORIENTE"/>
    <x v="6"/>
    <x v="6"/>
    <x v="6"/>
    <n v="0"/>
    <n v="0"/>
    <n v="0"/>
    <x v="0"/>
    <x v="0"/>
    <x v="0"/>
  </r>
  <r>
    <x v="24"/>
    <s v="COMFAORIENTE"/>
    <x v="7"/>
    <x v="7"/>
    <x v="7"/>
    <n v="0"/>
    <n v="0"/>
    <n v="0"/>
    <x v="0"/>
    <x v="0"/>
    <x v="0"/>
  </r>
  <r>
    <x v="24"/>
    <s v="COMFAORIENTE"/>
    <x v="8"/>
    <x v="8"/>
    <x v="8"/>
    <n v="410105.82699999999"/>
    <n v="1500000"/>
    <n v="0"/>
    <x v="1"/>
    <x v="1"/>
    <x v="1"/>
  </r>
  <r>
    <x v="24"/>
    <s v="COMFAORIENTE"/>
    <x v="9"/>
    <x v="9"/>
    <x v="9"/>
    <n v="0"/>
    <n v="0"/>
    <n v="0"/>
    <x v="0"/>
    <x v="0"/>
    <x v="2"/>
  </r>
  <r>
    <x v="24"/>
    <s v="COMFAORIENTE"/>
    <x v="10"/>
    <x v="10"/>
    <x v="10"/>
    <n v="0"/>
    <n v="0"/>
    <n v="0"/>
    <x v="0"/>
    <x v="0"/>
    <x v="2"/>
  </r>
  <r>
    <x v="24"/>
    <s v="COMFAORIENTE"/>
    <x v="8"/>
    <x v="11"/>
    <x v="11"/>
    <n v="0"/>
    <n v="0"/>
    <n v="0"/>
    <x v="1"/>
    <x v="1"/>
    <x v="1"/>
  </r>
  <r>
    <x v="24"/>
    <s v="COMFAORIENTE"/>
    <x v="8"/>
    <x v="12"/>
    <x v="12"/>
    <n v="2651133.7370000002"/>
    <n v="3209908.7709999997"/>
    <n v="2779393.4872400002"/>
    <x v="1"/>
    <x v="1"/>
    <x v="1"/>
  </r>
  <r>
    <x v="24"/>
    <s v="COMFAORIENTE"/>
    <x v="11"/>
    <x v="13"/>
    <x v="13"/>
    <n v="1811811.29"/>
    <n v="1852325.558"/>
    <n v="1681494.077"/>
    <x v="0"/>
    <x v="0"/>
    <x v="3"/>
  </r>
  <r>
    <x v="24"/>
    <s v="COMFAORIENTE"/>
    <x v="12"/>
    <x v="14"/>
    <x v="14"/>
    <n v="137859.114"/>
    <n v="158231.58499999999"/>
    <n v="137384.44500000001"/>
    <x v="0"/>
    <x v="0"/>
    <x v="3"/>
  </r>
  <r>
    <x v="24"/>
    <s v="COMFAORIENTE"/>
    <x v="13"/>
    <x v="15"/>
    <x v="15"/>
    <n v="701463.33299999998"/>
    <n v="1199351.628"/>
    <n v="960514.96524000005"/>
    <x v="0"/>
    <x v="0"/>
    <x v="3"/>
  </r>
  <r>
    <x v="24"/>
    <s v="COMFAORIENTE"/>
    <x v="14"/>
    <x v="16"/>
    <x v="16"/>
    <n v="0"/>
    <n v="0"/>
    <n v="0"/>
    <x v="0"/>
    <x v="0"/>
    <x v="3"/>
  </r>
  <r>
    <x v="24"/>
    <s v="COMFAORIENTE"/>
    <x v="15"/>
    <x v="17"/>
    <x v="17"/>
    <n v="15774899.7085"/>
    <n v="16315377.037319999"/>
    <n v="15633924.676650001"/>
    <x v="0"/>
    <x v="0"/>
    <x v="3"/>
  </r>
  <r>
    <x v="24"/>
    <s v="COMFAORIENTE"/>
    <x v="16"/>
    <x v="18"/>
    <x v="18"/>
    <n v="271812.88900000002"/>
    <n v="259878.11900000001"/>
    <n v="289245.67090000003"/>
    <x v="0"/>
    <x v="0"/>
    <x v="3"/>
  </r>
  <r>
    <x v="24"/>
    <s v="COMFAORIENTE"/>
    <x v="17"/>
    <x v="19"/>
    <x v="19"/>
    <n v="0"/>
    <n v="0"/>
    <n v="0"/>
    <x v="0"/>
    <x v="0"/>
    <x v="3"/>
  </r>
  <r>
    <x v="24"/>
    <s v="COMFAORIENTE"/>
    <x v="18"/>
    <x v="20"/>
    <x v="20"/>
    <n v="0"/>
    <n v="0"/>
    <n v="0"/>
    <x v="0"/>
    <x v="0"/>
    <x v="3"/>
  </r>
  <r>
    <x v="24"/>
    <s v="COMFAORIENTE"/>
    <x v="19"/>
    <x v="21"/>
    <x v="21"/>
    <n v="2278774.5154900001"/>
    <n v="2312275.682"/>
    <n v="1945777.5722000001"/>
    <x v="0"/>
    <x v="0"/>
    <x v="3"/>
  </r>
  <r>
    <x v="24"/>
    <s v="COMFAORIENTE"/>
    <x v="20"/>
    <x v="22"/>
    <x v="22"/>
    <n v="0"/>
    <n v="0"/>
    <n v="0"/>
    <x v="0"/>
    <x v="0"/>
    <x v="3"/>
  </r>
  <r>
    <x v="24"/>
    <s v="COMFAORIENTE"/>
    <x v="21"/>
    <x v="23"/>
    <x v="23"/>
    <n v="0"/>
    <n v="0"/>
    <n v="0"/>
    <x v="0"/>
    <x v="0"/>
    <x v="3"/>
  </r>
  <r>
    <x v="24"/>
    <s v="COMFAORIENTE"/>
    <x v="22"/>
    <x v="24"/>
    <x v="24"/>
    <n v="108279.10799999999"/>
    <n v="75952.032999999996"/>
    <n v="75900.082750000001"/>
    <x v="0"/>
    <x v="0"/>
    <x v="3"/>
  </r>
  <r>
    <x v="24"/>
    <s v="COMFAORIENTE"/>
    <x v="23"/>
    <x v="25"/>
    <x v="25"/>
    <n v="80800.900999999998"/>
    <n v="57980.22"/>
    <n v="18178.946"/>
    <x v="0"/>
    <x v="0"/>
    <x v="3"/>
  </r>
  <r>
    <x v="24"/>
    <s v="COMFAORIENTE"/>
    <x v="24"/>
    <x v="26"/>
    <x v="26"/>
    <n v="18863.574000000001"/>
    <n v="15518.813"/>
    <n v="13501.853999999999"/>
    <x v="0"/>
    <x v="0"/>
    <x v="3"/>
  </r>
  <r>
    <x v="24"/>
    <s v="COMFAORIENTE"/>
    <x v="25"/>
    <x v="27"/>
    <x v="27"/>
    <n v="124973.834"/>
    <n v="128387.44500000001"/>
    <n v="178170.65700000001"/>
    <x v="0"/>
    <x v="0"/>
    <x v="3"/>
  </r>
  <r>
    <x v="24"/>
    <s v="COMFAORIENTE"/>
    <x v="26"/>
    <x v="28"/>
    <x v="28"/>
    <n v="5380710.9545799997"/>
    <n v="2374241.4720000001"/>
    <n v="4531920.8145899996"/>
    <x v="0"/>
    <x v="0"/>
    <x v="3"/>
  </r>
  <r>
    <x v="24"/>
    <s v="COMFAORIENTE"/>
    <x v="8"/>
    <x v="29"/>
    <x v="29"/>
    <n v="26690249.22157"/>
    <n v="24749519.592319999"/>
    <n v="25466013.761329997"/>
    <x v="1"/>
    <x v="1"/>
    <x v="1"/>
  </r>
  <r>
    <x v="24"/>
    <s v="COMFAORIENTE"/>
    <x v="27"/>
    <x v="30"/>
    <x v="30"/>
    <n v="0"/>
    <n v="0"/>
    <n v="0"/>
    <x v="0"/>
    <x v="0"/>
    <x v="4"/>
  </r>
  <r>
    <x v="24"/>
    <s v="COMFAORIENTE"/>
    <x v="28"/>
    <x v="31"/>
    <x v="31"/>
    <n v="2675.9290000000001"/>
    <n v="0"/>
    <n v="3453.51224"/>
    <x v="0"/>
    <x v="0"/>
    <x v="4"/>
  </r>
  <r>
    <x v="24"/>
    <s v="COMFAORIENTE"/>
    <x v="29"/>
    <x v="32"/>
    <x v="32"/>
    <n v="0"/>
    <n v="0"/>
    <n v="0"/>
    <x v="0"/>
    <x v="0"/>
    <x v="4"/>
  </r>
  <r>
    <x v="24"/>
    <s v="COMFAORIENTE"/>
    <x v="30"/>
    <x v="33"/>
    <x v="33"/>
    <n v="0"/>
    <n v="9057"/>
    <n v="8565"/>
    <x v="0"/>
    <x v="0"/>
    <x v="4"/>
  </r>
  <r>
    <x v="24"/>
    <s v="COMFAORIENTE"/>
    <x v="31"/>
    <x v="34"/>
    <x v="34"/>
    <n v="0"/>
    <n v="6267.5"/>
    <n v="0"/>
    <x v="0"/>
    <x v="0"/>
    <x v="4"/>
  </r>
  <r>
    <x v="24"/>
    <s v="COMFAORIENTE"/>
    <x v="32"/>
    <x v="35"/>
    <x v="35"/>
    <n v="0"/>
    <n v="0"/>
    <n v="0"/>
    <x v="0"/>
    <x v="0"/>
    <x v="4"/>
  </r>
  <r>
    <x v="24"/>
    <s v="COMFAORIENTE"/>
    <x v="33"/>
    <x v="36"/>
    <x v="36"/>
    <n v="0"/>
    <n v="0"/>
    <n v="0"/>
    <x v="0"/>
    <x v="0"/>
    <x v="4"/>
  </r>
  <r>
    <x v="24"/>
    <s v="COMFAORIENTE"/>
    <x v="34"/>
    <x v="37"/>
    <x v="37"/>
    <n v="7.3650000000000002"/>
    <n v="6.3330000000000002"/>
    <n v="9.2330000000000005"/>
    <x v="0"/>
    <x v="0"/>
    <x v="4"/>
  </r>
  <r>
    <x v="24"/>
    <s v="COMFAORIENTE"/>
    <x v="35"/>
    <x v="38"/>
    <x v="38"/>
    <n v="0"/>
    <n v="0"/>
    <n v="0"/>
    <x v="0"/>
    <x v="0"/>
    <x v="4"/>
  </r>
  <r>
    <x v="24"/>
    <s v="COMFAORIENTE"/>
    <x v="36"/>
    <x v="39"/>
    <x v="39"/>
    <n v="0"/>
    <n v="0"/>
    <n v="0"/>
    <x v="0"/>
    <x v="0"/>
    <x v="4"/>
  </r>
  <r>
    <x v="24"/>
    <s v="COMFAORIENTE"/>
    <x v="37"/>
    <x v="40"/>
    <x v="40"/>
    <n v="0"/>
    <n v="0"/>
    <n v="0"/>
    <x v="0"/>
    <x v="0"/>
    <x v="4"/>
  </r>
  <r>
    <x v="24"/>
    <s v="COMFAORIENTE"/>
    <x v="38"/>
    <x v="41"/>
    <x v="41"/>
    <n v="0"/>
    <n v="0"/>
    <n v="0"/>
    <x v="0"/>
    <x v="0"/>
    <x v="4"/>
  </r>
  <r>
    <x v="24"/>
    <s v="COMFAORIENTE"/>
    <x v="39"/>
    <x v="42"/>
    <x v="42"/>
    <n v="0"/>
    <n v="0"/>
    <n v="0"/>
    <x v="0"/>
    <x v="0"/>
    <x v="4"/>
  </r>
  <r>
    <x v="24"/>
    <s v="COMFAORIENTE"/>
    <x v="8"/>
    <x v="43"/>
    <x v="43"/>
    <n v="2683.2939999999999"/>
    <n v="15330.833000000001"/>
    <n v="12027.74524"/>
    <x v="1"/>
    <x v="1"/>
    <x v="1"/>
  </r>
  <r>
    <x v="24"/>
    <s v="COMFAORIENTE"/>
    <x v="40"/>
    <x v="44"/>
    <x v="44"/>
    <n v="0"/>
    <n v="0"/>
    <n v="0"/>
    <x v="0"/>
    <x v="0"/>
    <x v="5"/>
  </r>
  <r>
    <x v="24"/>
    <s v="COMFAORIENTE"/>
    <x v="41"/>
    <x v="45"/>
    <x v="45"/>
    <n v="300090.27899999998"/>
    <n v="249661.867"/>
    <n v="331255.92200000002"/>
    <x v="0"/>
    <x v="0"/>
    <x v="5"/>
  </r>
  <r>
    <x v="24"/>
    <s v="COMFAORIENTE"/>
    <x v="42"/>
    <x v="46"/>
    <x v="46"/>
    <n v="35744.728000000003"/>
    <n v="29381.671999999999"/>
    <n v="39269.510999999999"/>
    <x v="0"/>
    <x v="0"/>
    <x v="5"/>
  </r>
  <r>
    <x v="24"/>
    <s v="COMFAORIENTE"/>
    <x v="43"/>
    <x v="47"/>
    <x v="47"/>
    <n v="0"/>
    <n v="0"/>
    <n v="0"/>
    <x v="0"/>
    <x v="0"/>
    <x v="5"/>
  </r>
  <r>
    <x v="24"/>
    <s v="COMFAORIENTE"/>
    <x v="44"/>
    <x v="48"/>
    <x v="48"/>
    <n v="135852.913"/>
    <n v="105347.35799999999"/>
    <n v="146954.35500000001"/>
    <x v="0"/>
    <x v="0"/>
    <x v="5"/>
  </r>
  <r>
    <x v="24"/>
    <s v="COMFAORIENTE"/>
    <x v="45"/>
    <x v="49"/>
    <x v="49"/>
    <n v="140894.17600000001"/>
    <n v="118966.314"/>
    <n v="142462.647"/>
    <x v="0"/>
    <x v="0"/>
    <x v="5"/>
  </r>
  <r>
    <x v="24"/>
    <s v="COMFAORIENTE"/>
    <x v="46"/>
    <x v="50"/>
    <x v="50"/>
    <n v="0"/>
    <n v="0"/>
    <n v="0"/>
    <x v="0"/>
    <x v="0"/>
    <x v="5"/>
  </r>
  <r>
    <x v="24"/>
    <s v="COMFAORIENTE"/>
    <x v="47"/>
    <x v="51"/>
    <x v="51"/>
    <n v="0"/>
    <n v="0"/>
    <n v="0"/>
    <x v="0"/>
    <x v="0"/>
    <x v="5"/>
  </r>
  <r>
    <x v="24"/>
    <s v="COMFAORIENTE"/>
    <x v="48"/>
    <x v="52"/>
    <x v="52"/>
    <n v="0"/>
    <n v="0"/>
    <n v="0"/>
    <x v="0"/>
    <x v="0"/>
    <x v="5"/>
  </r>
  <r>
    <x v="24"/>
    <s v="COMFAORIENTE"/>
    <x v="8"/>
    <x v="53"/>
    <x v="53"/>
    <n v="612582.09600000002"/>
    <n v="503357.21100000001"/>
    <n v="659942.43500000006"/>
    <x v="1"/>
    <x v="1"/>
    <x v="1"/>
  </r>
  <r>
    <x v="24"/>
    <s v="COMFAORIENTE"/>
    <x v="49"/>
    <x v="54"/>
    <x v="54"/>
    <n v="986088.33715000004"/>
    <n v="577383.39800000004"/>
    <n v="1636736.25266"/>
    <x v="0"/>
    <x v="0"/>
    <x v="6"/>
  </r>
  <r>
    <x v="24"/>
    <s v="COMFAORIENTE"/>
    <x v="50"/>
    <x v="55"/>
    <x v="55"/>
    <n v="0"/>
    <n v="0"/>
    <n v="0"/>
    <x v="0"/>
    <x v="0"/>
    <x v="6"/>
  </r>
  <r>
    <x v="24"/>
    <s v="COMFAORIENTE"/>
    <x v="51"/>
    <x v="56"/>
    <x v="56"/>
    <n v="0"/>
    <n v="0"/>
    <n v="0"/>
    <x v="0"/>
    <x v="0"/>
    <x v="6"/>
  </r>
  <r>
    <x v="24"/>
    <s v="COMFAORIENTE"/>
    <x v="52"/>
    <x v="57"/>
    <x v="57"/>
    <n v="0"/>
    <n v="0"/>
    <n v="0"/>
    <x v="0"/>
    <x v="0"/>
    <x v="6"/>
  </r>
  <r>
    <x v="24"/>
    <s v="COMFAORIENTE"/>
    <x v="53"/>
    <x v="58"/>
    <x v="58"/>
    <n v="0"/>
    <n v="0"/>
    <n v="0"/>
    <x v="0"/>
    <x v="0"/>
    <x v="6"/>
  </r>
  <r>
    <x v="24"/>
    <s v="COMFAORIENTE"/>
    <x v="54"/>
    <x v="59"/>
    <x v="59"/>
    <n v="0"/>
    <n v="0"/>
    <n v="0"/>
    <x v="0"/>
    <x v="0"/>
    <x v="6"/>
  </r>
  <r>
    <x v="24"/>
    <s v="COMFAORIENTE"/>
    <x v="55"/>
    <x v="60"/>
    <x v="60"/>
    <n v="776812.27110999997"/>
    <n v="812136.21400000004"/>
    <n v="1961817.4463800001"/>
    <x v="0"/>
    <x v="0"/>
    <x v="6"/>
  </r>
  <r>
    <x v="24"/>
    <s v="COMFAORIENTE"/>
    <x v="56"/>
    <x v="61"/>
    <x v="61"/>
    <n v="8070177.9693200001"/>
    <n v="3184520.2409999999"/>
    <n v="13164576.01976"/>
    <x v="0"/>
    <x v="0"/>
    <x v="6"/>
  </r>
  <r>
    <x v="24"/>
    <s v="COMFAORIENTE"/>
    <x v="8"/>
    <x v="62"/>
    <x v="62"/>
    <n v="9833078.5775800012"/>
    <n v="4574039.8530000001"/>
    <n v="16763129.718800001"/>
    <x v="1"/>
    <x v="1"/>
    <x v="1"/>
  </r>
  <r>
    <x v="24"/>
    <s v="COMFAORIENTE"/>
    <x v="57"/>
    <x v="63"/>
    <x v="63"/>
    <n v="725119.64624999999"/>
    <n v="746356.59"/>
    <n v="850489.14963"/>
    <x v="0"/>
    <x v="0"/>
    <x v="7"/>
  </r>
  <r>
    <x v="24"/>
    <s v="COMFAORIENTE"/>
    <x v="8"/>
    <x v="64"/>
    <x v="64"/>
    <n v="725119.64624999999"/>
    <n v="746356.59"/>
    <n v="850489.14963"/>
    <x v="1"/>
    <x v="1"/>
    <x v="1"/>
  </r>
  <r>
    <x v="24"/>
    <s v="COMFAORIENTE"/>
    <x v="58"/>
    <x v="65"/>
    <x v="65"/>
    <n v="0"/>
    <n v="0"/>
    <n v="0"/>
    <x v="0"/>
    <x v="0"/>
    <x v="8"/>
  </r>
  <r>
    <x v="24"/>
    <s v="COMFAORIENTE"/>
    <x v="59"/>
    <x v="66"/>
    <x v="66"/>
    <n v="0"/>
    <n v="0"/>
    <n v="45579.214200000002"/>
    <x v="0"/>
    <x v="0"/>
    <x v="8"/>
  </r>
  <r>
    <x v="24"/>
    <s v="COMFAORIENTE"/>
    <x v="60"/>
    <x v="67"/>
    <x v="67"/>
    <n v="4019.5790000000002"/>
    <n v="16836.629000000001"/>
    <n v="4291.2910000000002"/>
    <x v="0"/>
    <x v="0"/>
    <x v="8"/>
  </r>
  <r>
    <x v="24"/>
    <s v="COMFAORIENTE"/>
    <x v="61"/>
    <x v="68"/>
    <x v="68"/>
    <n v="0"/>
    <n v="0"/>
    <n v="0"/>
    <x v="0"/>
    <x v="0"/>
    <x v="8"/>
  </r>
  <r>
    <x v="24"/>
    <s v="COMFAORIENTE"/>
    <x v="62"/>
    <x v="69"/>
    <x v="69"/>
    <n v="0"/>
    <n v="0"/>
    <n v="0"/>
    <x v="0"/>
    <x v="0"/>
    <x v="8"/>
  </r>
  <r>
    <x v="24"/>
    <s v="COMFAORIENTE"/>
    <x v="63"/>
    <x v="70"/>
    <x v="70"/>
    <n v="0"/>
    <n v="0"/>
    <n v="0"/>
    <x v="0"/>
    <x v="0"/>
    <x v="8"/>
  </r>
  <r>
    <x v="24"/>
    <s v="COMFAORIENTE"/>
    <x v="64"/>
    <x v="71"/>
    <x v="71"/>
    <n v="1201135.7516399999"/>
    <n v="1259821.28"/>
    <n v="704214.80807999999"/>
    <x v="0"/>
    <x v="0"/>
    <x v="8"/>
  </r>
  <r>
    <x v="24"/>
    <s v="COMFAORIENTE"/>
    <x v="65"/>
    <x v="72"/>
    <x v="72"/>
    <n v="0"/>
    <n v="0"/>
    <n v="0"/>
    <x v="0"/>
    <x v="0"/>
    <x v="8"/>
  </r>
  <r>
    <x v="24"/>
    <s v="COMFAORIENTE"/>
    <x v="66"/>
    <x v="73"/>
    <x v="73"/>
    <n v="0"/>
    <n v="0"/>
    <n v="0"/>
    <x v="0"/>
    <x v="0"/>
    <x v="8"/>
  </r>
  <r>
    <x v="24"/>
    <s v="COMFAORIENTE"/>
    <x v="67"/>
    <x v="74"/>
    <x v="74"/>
    <n v="0"/>
    <n v="0"/>
    <n v="0"/>
    <x v="0"/>
    <x v="0"/>
    <x v="8"/>
  </r>
  <r>
    <x v="24"/>
    <s v="COMFAORIENTE"/>
    <x v="68"/>
    <x v="75"/>
    <x v="75"/>
    <n v="0"/>
    <n v="0"/>
    <n v="0"/>
    <x v="0"/>
    <x v="0"/>
    <x v="8"/>
  </r>
  <r>
    <x v="24"/>
    <s v="COMFAORIENTE"/>
    <x v="69"/>
    <x v="76"/>
    <x v="76"/>
    <n v="0"/>
    <n v="0"/>
    <n v="0"/>
    <x v="0"/>
    <x v="0"/>
    <x v="8"/>
  </r>
  <r>
    <x v="24"/>
    <s v="COMFAORIENTE"/>
    <x v="70"/>
    <x v="77"/>
    <x v="77"/>
    <n v="0"/>
    <n v="0"/>
    <n v="0"/>
    <x v="0"/>
    <x v="0"/>
    <x v="8"/>
  </r>
  <r>
    <x v="24"/>
    <s v="COMFAORIENTE"/>
    <x v="71"/>
    <x v="78"/>
    <x v="78"/>
    <n v="808712.29076999996"/>
    <n v="929075.88800000004"/>
    <n v="723342.84880000004"/>
    <x v="0"/>
    <x v="0"/>
    <x v="8"/>
  </r>
  <r>
    <x v="24"/>
    <s v="COMFAORIENTE"/>
    <x v="72"/>
    <x v="79"/>
    <x v="79"/>
    <n v="134067.28275000001"/>
    <n v="982338.00199999998"/>
    <n v="39680.252999999997"/>
    <x v="0"/>
    <x v="0"/>
    <x v="8"/>
  </r>
  <r>
    <x v="24"/>
    <s v="COMFAORIENTE"/>
    <x v="73"/>
    <x v="80"/>
    <x v="80"/>
    <n v="130590.36199999999"/>
    <n v="99220.14"/>
    <n v="1397260.9569999999"/>
    <x v="0"/>
    <x v="0"/>
    <x v="8"/>
  </r>
  <r>
    <x v="24"/>
    <s v="COMFAORIENTE"/>
    <x v="74"/>
    <x v="81"/>
    <x v="81"/>
    <n v="44652.677409999997"/>
    <n v="0"/>
    <n v="2802.3159999999998"/>
    <x v="0"/>
    <x v="0"/>
    <x v="8"/>
  </r>
  <r>
    <x v="24"/>
    <s v="COMFAORIENTE"/>
    <x v="75"/>
    <x v="82"/>
    <x v="82"/>
    <n v="237237.49520999999"/>
    <n v="221162.486"/>
    <n v="251019.04676"/>
    <x v="0"/>
    <x v="0"/>
    <x v="8"/>
  </r>
  <r>
    <x v="24"/>
    <s v="COMFAORIENTE"/>
    <x v="76"/>
    <x v="83"/>
    <x v="83"/>
    <n v="1425668.7774199999"/>
    <n v="864467.12600000005"/>
    <n v="1088605.47542"/>
    <x v="0"/>
    <x v="0"/>
    <x v="8"/>
  </r>
  <r>
    <x v="24"/>
    <s v="COMFAORIENTE"/>
    <x v="77"/>
    <x v="84"/>
    <x v="84"/>
    <n v="0"/>
    <n v="0"/>
    <n v="0"/>
    <x v="0"/>
    <x v="0"/>
    <x v="8"/>
  </r>
  <r>
    <x v="24"/>
    <s v="COMFAORIENTE"/>
    <x v="8"/>
    <x v="85"/>
    <x v="85"/>
    <n v="3986084.2161999997"/>
    <n v="4372921.551"/>
    <n v="4256796.2102600001"/>
    <x v="1"/>
    <x v="1"/>
    <x v="1"/>
  </r>
  <r>
    <x v="24"/>
    <s v="COMFAORIENTE"/>
    <x v="78"/>
    <x v="86"/>
    <x v="86"/>
    <n v="0"/>
    <n v="0"/>
    <n v="0"/>
    <x v="0"/>
    <x v="0"/>
    <x v="9"/>
  </r>
  <r>
    <x v="24"/>
    <s v="COMFAORIENTE"/>
    <x v="8"/>
    <x v="87"/>
    <x v="87"/>
    <n v="0"/>
    <n v="0"/>
    <n v="0"/>
    <x v="1"/>
    <x v="1"/>
    <x v="1"/>
  </r>
  <r>
    <x v="24"/>
    <s v="COMFAORIENTE"/>
    <x v="8"/>
    <x v="88"/>
    <x v="88"/>
    <n v="42259902.878600001"/>
    <n v="36461525.630319998"/>
    <n v="48008399.020259991"/>
    <x v="1"/>
    <x v="1"/>
    <x v="1"/>
  </r>
  <r>
    <x v="24"/>
    <s v="COMFAORIENTE"/>
    <x v="8"/>
    <x v="88"/>
    <x v="89"/>
    <m/>
    <m/>
    <m/>
    <x v="1"/>
    <x v="1"/>
    <x v="1"/>
  </r>
  <r>
    <x v="24"/>
    <s v="COMFAORIENTE"/>
    <x v="79"/>
    <x v="0"/>
    <x v="90"/>
    <n v="0"/>
    <n v="1000000"/>
    <n v="0"/>
    <x v="0"/>
    <x v="2"/>
    <x v="10"/>
  </r>
  <r>
    <x v="24"/>
    <s v="COMFAORIENTE"/>
    <x v="80"/>
    <x v="1"/>
    <x v="91"/>
    <n v="0"/>
    <n v="0"/>
    <n v="0"/>
    <x v="0"/>
    <x v="2"/>
    <x v="10"/>
  </r>
  <r>
    <x v="24"/>
    <s v="COMFAORIENTE"/>
    <x v="81"/>
    <x v="2"/>
    <x v="92"/>
    <n v="0"/>
    <n v="0"/>
    <n v="0"/>
    <x v="0"/>
    <x v="2"/>
    <x v="10"/>
  </r>
  <r>
    <x v="24"/>
    <s v="COMFAORIENTE"/>
    <x v="82"/>
    <x v="3"/>
    <x v="93"/>
    <n v="0"/>
    <n v="4426.2560000000003"/>
    <n v="0"/>
    <x v="0"/>
    <x v="2"/>
    <x v="10"/>
  </r>
  <r>
    <x v="24"/>
    <s v="COMFAORIENTE"/>
    <x v="83"/>
    <x v="4"/>
    <x v="94"/>
    <n v="0"/>
    <n v="0"/>
    <n v="0"/>
    <x v="0"/>
    <x v="2"/>
    <x v="10"/>
  </r>
  <r>
    <x v="24"/>
    <s v="COMFAORIENTE"/>
    <x v="8"/>
    <x v="8"/>
    <x v="95"/>
    <n v="0"/>
    <n v="1004426.2560000001"/>
    <n v="0"/>
    <x v="1"/>
    <x v="1"/>
    <x v="1"/>
  </r>
  <r>
    <x v="24"/>
    <s v="COMFAORIENTE"/>
    <x v="84"/>
    <x v="21"/>
    <x v="21"/>
    <n v="0"/>
    <n v="0"/>
    <n v="0"/>
    <x v="0"/>
    <x v="2"/>
    <x v="11"/>
  </r>
  <r>
    <x v="24"/>
    <s v="COMFAORIENTE"/>
    <x v="85"/>
    <x v="28"/>
    <x v="96"/>
    <n v="0"/>
    <n v="0"/>
    <n v="0"/>
    <x v="0"/>
    <x v="2"/>
    <x v="11"/>
  </r>
  <r>
    <x v="24"/>
    <s v="COMFAORIENTE"/>
    <x v="8"/>
    <x v="29"/>
    <x v="29"/>
    <n v="0"/>
    <n v="0"/>
    <n v="0"/>
    <x v="1"/>
    <x v="1"/>
    <x v="1"/>
  </r>
  <r>
    <x v="24"/>
    <s v="COMFAORIENTE"/>
    <x v="86"/>
    <x v="49"/>
    <x v="49"/>
    <n v="0"/>
    <n v="0"/>
    <n v="0"/>
    <x v="0"/>
    <x v="2"/>
    <x v="12"/>
  </r>
  <r>
    <x v="24"/>
    <s v="COMFAORIENTE"/>
    <x v="87"/>
    <x v="50"/>
    <x v="50"/>
    <n v="0"/>
    <n v="0"/>
    <n v="0"/>
    <x v="0"/>
    <x v="2"/>
    <x v="12"/>
  </r>
  <r>
    <x v="24"/>
    <s v="COMFAORIENTE"/>
    <x v="8"/>
    <x v="53"/>
    <x v="53"/>
    <n v="0"/>
    <n v="0"/>
    <n v="0"/>
    <x v="1"/>
    <x v="1"/>
    <x v="1"/>
  </r>
  <r>
    <x v="24"/>
    <s v="COMFAORIENTE"/>
    <x v="88"/>
    <x v="54"/>
    <x v="54"/>
    <n v="0"/>
    <n v="0"/>
    <n v="0"/>
    <x v="0"/>
    <x v="2"/>
    <x v="13"/>
  </r>
  <r>
    <x v="24"/>
    <s v="COMFAORIENTE"/>
    <x v="89"/>
    <x v="55"/>
    <x v="55"/>
    <n v="0"/>
    <n v="0"/>
    <n v="0"/>
    <x v="0"/>
    <x v="2"/>
    <x v="13"/>
  </r>
  <r>
    <x v="24"/>
    <s v="COMFAORIENTE"/>
    <x v="90"/>
    <x v="57"/>
    <x v="97"/>
    <n v="0"/>
    <n v="0"/>
    <n v="0"/>
    <x v="0"/>
    <x v="2"/>
    <x v="13"/>
  </r>
  <r>
    <x v="24"/>
    <s v="COMFAORIENTE"/>
    <x v="91"/>
    <x v="60"/>
    <x v="60"/>
    <n v="0"/>
    <n v="0"/>
    <n v="0"/>
    <x v="0"/>
    <x v="2"/>
    <x v="13"/>
  </r>
  <r>
    <x v="24"/>
    <s v="COMFAORIENTE"/>
    <x v="8"/>
    <x v="62"/>
    <x v="62"/>
    <n v="0"/>
    <n v="0"/>
    <n v="0"/>
    <x v="1"/>
    <x v="1"/>
    <x v="1"/>
  </r>
  <r>
    <x v="24"/>
    <s v="COMFAORIENTE"/>
    <x v="92"/>
    <x v="71"/>
    <x v="71"/>
    <n v="0"/>
    <n v="0"/>
    <n v="0"/>
    <x v="0"/>
    <x v="2"/>
    <x v="14"/>
  </r>
  <r>
    <x v="24"/>
    <s v="COMFAORIENTE"/>
    <x v="93"/>
    <x v="72"/>
    <x v="72"/>
    <n v="0"/>
    <n v="0"/>
    <n v="0"/>
    <x v="0"/>
    <x v="2"/>
    <x v="14"/>
  </r>
  <r>
    <x v="24"/>
    <s v="COMFAORIENTE"/>
    <x v="94"/>
    <x v="73"/>
    <x v="73"/>
    <n v="53100.014170000002"/>
    <n v="47337.542999999998"/>
    <n v="176198.56254000001"/>
    <x v="0"/>
    <x v="2"/>
    <x v="14"/>
  </r>
  <r>
    <x v="24"/>
    <s v="COMFAORIENTE"/>
    <x v="95"/>
    <x v="74"/>
    <x v="74"/>
    <n v="1710255.7490000001"/>
    <n v="233610.80300000001"/>
    <n v="2329556.3197699999"/>
    <x v="0"/>
    <x v="2"/>
    <x v="14"/>
  </r>
  <r>
    <x v="24"/>
    <s v="COMFAORIENTE"/>
    <x v="96"/>
    <x v="75"/>
    <x v="75"/>
    <n v="370024.20961000002"/>
    <n v="248551.04800000001"/>
    <n v="89786.334629999998"/>
    <x v="0"/>
    <x v="2"/>
    <x v="14"/>
  </r>
  <r>
    <x v="24"/>
    <s v="COMFAORIENTE"/>
    <x v="97"/>
    <x v="76"/>
    <x v="76"/>
    <n v="52022.418360000003"/>
    <n v="63336.688999999998"/>
    <n v="123766.90796"/>
    <x v="0"/>
    <x v="2"/>
    <x v="14"/>
  </r>
  <r>
    <x v="24"/>
    <s v="COMFAORIENTE"/>
    <x v="98"/>
    <x v="77"/>
    <x v="77"/>
    <n v="818539.74591000006"/>
    <n v="687870.61199999996"/>
    <n v="1454051.53627"/>
    <x v="0"/>
    <x v="2"/>
    <x v="14"/>
  </r>
  <r>
    <x v="24"/>
    <s v="COMFAORIENTE"/>
    <x v="99"/>
    <x v="78"/>
    <x v="78"/>
    <n v="0"/>
    <n v="0"/>
    <n v="0"/>
    <x v="0"/>
    <x v="2"/>
    <x v="14"/>
  </r>
  <r>
    <x v="24"/>
    <s v="COMFAORIENTE"/>
    <x v="100"/>
    <x v="89"/>
    <x v="98"/>
    <n v="0"/>
    <n v="0"/>
    <n v="0"/>
    <x v="0"/>
    <x v="2"/>
    <x v="14"/>
  </r>
  <r>
    <x v="24"/>
    <s v="COMFAORIENTE"/>
    <x v="101"/>
    <x v="79"/>
    <x v="79"/>
    <n v="4698602.8499999996"/>
    <n v="3369073.2"/>
    <n v="4870541.25"/>
    <x v="0"/>
    <x v="2"/>
    <x v="14"/>
  </r>
  <r>
    <x v="24"/>
    <s v="COMFAORIENTE"/>
    <x v="102"/>
    <x v="80"/>
    <x v="80"/>
    <n v="0"/>
    <n v="0"/>
    <n v="0"/>
    <x v="0"/>
    <x v="2"/>
    <x v="14"/>
  </r>
  <r>
    <x v="24"/>
    <s v="COMFAORIENTE"/>
    <x v="103"/>
    <x v="81"/>
    <x v="81"/>
    <n v="0"/>
    <n v="0"/>
    <n v="0"/>
    <x v="0"/>
    <x v="2"/>
    <x v="14"/>
  </r>
  <r>
    <x v="24"/>
    <s v="COMFAORIENTE"/>
    <x v="104"/>
    <x v="82"/>
    <x v="82"/>
    <n v="0"/>
    <n v="0"/>
    <n v="0"/>
    <x v="0"/>
    <x v="2"/>
    <x v="14"/>
  </r>
  <r>
    <x v="24"/>
    <s v="COMFAORIENTE"/>
    <x v="105"/>
    <x v="83"/>
    <x v="83"/>
    <n v="0"/>
    <n v="0"/>
    <n v="0"/>
    <x v="0"/>
    <x v="2"/>
    <x v="14"/>
  </r>
  <r>
    <x v="24"/>
    <s v="COMFAORIENTE"/>
    <x v="8"/>
    <x v="85"/>
    <x v="99"/>
    <n v="7702544.9870500006"/>
    <n v="4649779.8950000005"/>
    <n v="9043900.9111700002"/>
    <x v="1"/>
    <x v="1"/>
    <x v="1"/>
  </r>
  <r>
    <x v="24"/>
    <s v="COMFAORIENTE"/>
    <x v="8"/>
    <x v="88"/>
    <x v="100"/>
    <m/>
    <m/>
    <m/>
    <x v="1"/>
    <x v="1"/>
    <x v="1"/>
  </r>
  <r>
    <x v="24"/>
    <s v="COMFAORIENTE"/>
    <x v="106"/>
    <x v="90"/>
    <x v="101"/>
    <n v="0"/>
    <n v="0"/>
    <n v="0"/>
    <x v="0"/>
    <x v="2"/>
    <x v="15"/>
  </r>
  <r>
    <x v="24"/>
    <s v="COMFAORIENTE"/>
    <x v="8"/>
    <x v="88"/>
    <x v="100"/>
    <m/>
    <m/>
    <m/>
    <x v="1"/>
    <x v="1"/>
    <x v="1"/>
  </r>
  <r>
    <x v="24"/>
    <s v="COMFAORIENTE"/>
    <x v="8"/>
    <x v="88"/>
    <x v="102"/>
    <n v="7702544.9870500006"/>
    <n v="5654206.1510000005"/>
    <n v="9043900.9111700002"/>
    <x v="1"/>
    <x v="1"/>
    <x v="1"/>
  </r>
  <r>
    <x v="24"/>
    <s v="COMFAORIENTE"/>
    <x v="8"/>
    <x v="88"/>
    <x v="100"/>
    <m/>
    <m/>
    <m/>
    <x v="1"/>
    <x v="1"/>
    <x v="1"/>
  </r>
  <r>
    <x v="24"/>
    <s v="COMFAORIENTE"/>
    <x v="107"/>
    <x v="91"/>
    <x v="103"/>
    <n v="49962447.865649998"/>
    <n v="42115731.781319998"/>
    <n v="57052299.93142999"/>
    <x v="0"/>
    <x v="3"/>
    <x v="16"/>
  </r>
  <r>
    <x v="25"/>
    <s v="COMFANORTE"/>
    <x v="0"/>
    <x v="0"/>
    <x v="0"/>
    <n v="300000"/>
    <n v="550000"/>
    <n v="0"/>
    <x v="0"/>
    <x v="0"/>
    <x v="0"/>
  </r>
  <r>
    <x v="25"/>
    <s v="COMFANORTE"/>
    <x v="1"/>
    <x v="1"/>
    <x v="1"/>
    <n v="0"/>
    <n v="0"/>
    <n v="0"/>
    <x v="0"/>
    <x v="0"/>
    <x v="0"/>
  </r>
  <r>
    <x v="25"/>
    <s v="COMFANORTE"/>
    <x v="2"/>
    <x v="2"/>
    <x v="2"/>
    <n v="0"/>
    <n v="0"/>
    <n v="0"/>
    <x v="0"/>
    <x v="0"/>
    <x v="0"/>
  </r>
  <r>
    <x v="25"/>
    <s v="COMFANORTE"/>
    <x v="3"/>
    <x v="3"/>
    <x v="3"/>
    <n v="39129"/>
    <n v="30050"/>
    <n v="126143"/>
    <x v="0"/>
    <x v="0"/>
    <x v="0"/>
  </r>
  <r>
    <x v="25"/>
    <s v="COMFANORTE"/>
    <x v="4"/>
    <x v="4"/>
    <x v="4"/>
    <n v="0"/>
    <n v="0"/>
    <n v="0"/>
    <x v="0"/>
    <x v="0"/>
    <x v="0"/>
  </r>
  <r>
    <x v="25"/>
    <s v="COMFANORTE"/>
    <x v="5"/>
    <x v="5"/>
    <x v="5"/>
    <n v="0"/>
    <n v="0"/>
    <n v="0"/>
    <x v="0"/>
    <x v="0"/>
    <x v="0"/>
  </r>
  <r>
    <x v="25"/>
    <s v="COMFANORTE"/>
    <x v="6"/>
    <x v="6"/>
    <x v="6"/>
    <n v="0"/>
    <n v="0"/>
    <n v="0"/>
    <x v="0"/>
    <x v="0"/>
    <x v="0"/>
  </r>
  <r>
    <x v="25"/>
    <s v="COMFANORTE"/>
    <x v="7"/>
    <x v="7"/>
    <x v="7"/>
    <n v="333333"/>
    <n v="333333"/>
    <n v="333333"/>
    <x v="0"/>
    <x v="0"/>
    <x v="0"/>
  </r>
  <r>
    <x v="25"/>
    <s v="COMFANORTE"/>
    <x v="8"/>
    <x v="8"/>
    <x v="8"/>
    <n v="672462"/>
    <n v="913383"/>
    <n v="459476"/>
    <x v="1"/>
    <x v="1"/>
    <x v="1"/>
  </r>
  <r>
    <x v="25"/>
    <s v="COMFANORTE"/>
    <x v="9"/>
    <x v="9"/>
    <x v="9"/>
    <n v="99719"/>
    <n v="61611"/>
    <n v="103441"/>
    <x v="0"/>
    <x v="0"/>
    <x v="2"/>
  </r>
  <r>
    <x v="25"/>
    <s v="COMFANORTE"/>
    <x v="10"/>
    <x v="10"/>
    <x v="10"/>
    <n v="0"/>
    <n v="0"/>
    <n v="0"/>
    <x v="0"/>
    <x v="0"/>
    <x v="2"/>
  </r>
  <r>
    <x v="25"/>
    <s v="COMFANORTE"/>
    <x v="8"/>
    <x v="11"/>
    <x v="11"/>
    <n v="99719"/>
    <n v="61611"/>
    <n v="103441"/>
    <x v="1"/>
    <x v="1"/>
    <x v="1"/>
  </r>
  <r>
    <x v="25"/>
    <s v="COMFANORTE"/>
    <x v="8"/>
    <x v="12"/>
    <x v="12"/>
    <n v="916486"/>
    <n v="1199083"/>
    <n v="986849"/>
    <x v="1"/>
    <x v="1"/>
    <x v="1"/>
  </r>
  <r>
    <x v="25"/>
    <s v="COMFANORTE"/>
    <x v="11"/>
    <x v="13"/>
    <x v="13"/>
    <n v="908091"/>
    <n v="758304"/>
    <n v="978492"/>
    <x v="0"/>
    <x v="0"/>
    <x v="3"/>
  </r>
  <r>
    <x v="25"/>
    <s v="COMFANORTE"/>
    <x v="12"/>
    <x v="14"/>
    <x v="14"/>
    <n v="8395"/>
    <n v="26041"/>
    <n v="8357"/>
    <x v="0"/>
    <x v="0"/>
    <x v="3"/>
  </r>
  <r>
    <x v="25"/>
    <s v="COMFANORTE"/>
    <x v="13"/>
    <x v="15"/>
    <x v="15"/>
    <n v="0"/>
    <n v="414738"/>
    <n v="0"/>
    <x v="0"/>
    <x v="0"/>
    <x v="3"/>
  </r>
  <r>
    <x v="25"/>
    <s v="COMFANORTE"/>
    <x v="14"/>
    <x v="16"/>
    <x v="16"/>
    <n v="0"/>
    <n v="0"/>
    <n v="0"/>
    <x v="0"/>
    <x v="0"/>
    <x v="3"/>
  </r>
  <r>
    <x v="25"/>
    <s v="COMFANORTE"/>
    <x v="15"/>
    <x v="17"/>
    <x v="17"/>
    <n v="17551278"/>
    <n v="13731516"/>
    <n v="15657386"/>
    <x v="0"/>
    <x v="0"/>
    <x v="3"/>
  </r>
  <r>
    <x v="25"/>
    <s v="COMFANORTE"/>
    <x v="16"/>
    <x v="18"/>
    <x v="18"/>
    <n v="278902"/>
    <n v="250267"/>
    <n v="310865"/>
    <x v="0"/>
    <x v="0"/>
    <x v="3"/>
  </r>
  <r>
    <x v="25"/>
    <s v="COMFANORTE"/>
    <x v="17"/>
    <x v="19"/>
    <x v="19"/>
    <n v="0"/>
    <n v="0"/>
    <n v="0"/>
    <x v="0"/>
    <x v="0"/>
    <x v="3"/>
  </r>
  <r>
    <x v="25"/>
    <s v="COMFANORTE"/>
    <x v="18"/>
    <x v="20"/>
    <x v="20"/>
    <n v="0"/>
    <n v="0"/>
    <n v="0"/>
    <x v="0"/>
    <x v="0"/>
    <x v="3"/>
  </r>
  <r>
    <x v="25"/>
    <s v="COMFANORTE"/>
    <x v="19"/>
    <x v="21"/>
    <x v="21"/>
    <n v="1752874"/>
    <n v="2363339"/>
    <n v="1148486"/>
    <x v="0"/>
    <x v="0"/>
    <x v="3"/>
  </r>
  <r>
    <x v="25"/>
    <s v="COMFANORTE"/>
    <x v="20"/>
    <x v="22"/>
    <x v="22"/>
    <n v="0"/>
    <n v="0"/>
    <n v="0"/>
    <x v="0"/>
    <x v="0"/>
    <x v="3"/>
  </r>
  <r>
    <x v="25"/>
    <s v="COMFANORTE"/>
    <x v="21"/>
    <x v="23"/>
    <x v="23"/>
    <n v="0"/>
    <n v="0"/>
    <n v="0"/>
    <x v="0"/>
    <x v="0"/>
    <x v="3"/>
  </r>
  <r>
    <x v="25"/>
    <s v="COMFANORTE"/>
    <x v="22"/>
    <x v="24"/>
    <x v="24"/>
    <n v="120306"/>
    <n v="187192"/>
    <n v="119525"/>
    <x v="0"/>
    <x v="0"/>
    <x v="3"/>
  </r>
  <r>
    <x v="25"/>
    <s v="COMFANORTE"/>
    <x v="23"/>
    <x v="25"/>
    <x v="25"/>
    <n v="64537"/>
    <n v="54967"/>
    <n v="21814"/>
    <x v="0"/>
    <x v="0"/>
    <x v="3"/>
  </r>
  <r>
    <x v="25"/>
    <s v="COMFANORTE"/>
    <x v="24"/>
    <x v="26"/>
    <x v="26"/>
    <n v="16710"/>
    <n v="14488"/>
    <n v="12628"/>
    <x v="0"/>
    <x v="0"/>
    <x v="3"/>
  </r>
  <r>
    <x v="25"/>
    <s v="COMFANORTE"/>
    <x v="25"/>
    <x v="27"/>
    <x v="27"/>
    <n v="89407"/>
    <n v="132817"/>
    <n v="232197"/>
    <x v="0"/>
    <x v="0"/>
    <x v="3"/>
  </r>
  <r>
    <x v="25"/>
    <s v="COMFANORTE"/>
    <x v="26"/>
    <x v="28"/>
    <x v="28"/>
    <n v="2601728"/>
    <n v="2604172"/>
    <n v="1951056"/>
    <x v="0"/>
    <x v="0"/>
    <x v="3"/>
  </r>
  <r>
    <x v="25"/>
    <s v="COMFANORTE"/>
    <x v="8"/>
    <x v="29"/>
    <x v="29"/>
    <n v="23392228"/>
    <n v="20537841"/>
    <n v="20440806"/>
    <x v="1"/>
    <x v="1"/>
    <x v="1"/>
  </r>
  <r>
    <x v="25"/>
    <s v="COMFANORTE"/>
    <x v="27"/>
    <x v="30"/>
    <x v="30"/>
    <n v="0"/>
    <n v="0"/>
    <n v="0"/>
    <x v="0"/>
    <x v="0"/>
    <x v="4"/>
  </r>
  <r>
    <x v="25"/>
    <s v="COMFANORTE"/>
    <x v="28"/>
    <x v="31"/>
    <x v="31"/>
    <n v="92930"/>
    <n v="31683"/>
    <n v="38461"/>
    <x v="0"/>
    <x v="0"/>
    <x v="4"/>
  </r>
  <r>
    <x v="25"/>
    <s v="COMFANORTE"/>
    <x v="29"/>
    <x v="32"/>
    <x v="32"/>
    <n v="0"/>
    <n v="0"/>
    <n v="0"/>
    <x v="0"/>
    <x v="0"/>
    <x v="4"/>
  </r>
  <r>
    <x v="25"/>
    <s v="COMFANORTE"/>
    <x v="30"/>
    <x v="33"/>
    <x v="33"/>
    <n v="0"/>
    <n v="0"/>
    <n v="0"/>
    <x v="0"/>
    <x v="0"/>
    <x v="4"/>
  </r>
  <r>
    <x v="25"/>
    <s v="COMFANORTE"/>
    <x v="31"/>
    <x v="34"/>
    <x v="34"/>
    <n v="0"/>
    <n v="0"/>
    <n v="0"/>
    <x v="0"/>
    <x v="0"/>
    <x v="4"/>
  </r>
  <r>
    <x v="25"/>
    <s v="COMFANORTE"/>
    <x v="32"/>
    <x v="35"/>
    <x v="35"/>
    <n v="0"/>
    <n v="0"/>
    <n v="0"/>
    <x v="0"/>
    <x v="0"/>
    <x v="4"/>
  </r>
  <r>
    <x v="25"/>
    <s v="COMFANORTE"/>
    <x v="33"/>
    <x v="36"/>
    <x v="36"/>
    <n v="0"/>
    <n v="0"/>
    <n v="0"/>
    <x v="0"/>
    <x v="0"/>
    <x v="4"/>
  </r>
  <r>
    <x v="25"/>
    <s v="COMFANORTE"/>
    <x v="34"/>
    <x v="37"/>
    <x v="37"/>
    <n v="0"/>
    <n v="0"/>
    <n v="0"/>
    <x v="0"/>
    <x v="0"/>
    <x v="4"/>
  </r>
  <r>
    <x v="25"/>
    <s v="COMFANORTE"/>
    <x v="35"/>
    <x v="38"/>
    <x v="38"/>
    <n v="0"/>
    <n v="0"/>
    <n v="0"/>
    <x v="0"/>
    <x v="0"/>
    <x v="4"/>
  </r>
  <r>
    <x v="25"/>
    <s v="COMFANORTE"/>
    <x v="36"/>
    <x v="39"/>
    <x v="39"/>
    <n v="0"/>
    <n v="0"/>
    <n v="0"/>
    <x v="0"/>
    <x v="0"/>
    <x v="4"/>
  </r>
  <r>
    <x v="25"/>
    <s v="COMFANORTE"/>
    <x v="37"/>
    <x v="40"/>
    <x v="40"/>
    <n v="0"/>
    <n v="0"/>
    <n v="0"/>
    <x v="0"/>
    <x v="0"/>
    <x v="4"/>
  </r>
  <r>
    <x v="25"/>
    <s v="COMFANORTE"/>
    <x v="38"/>
    <x v="41"/>
    <x v="41"/>
    <n v="0"/>
    <n v="0"/>
    <n v="0"/>
    <x v="0"/>
    <x v="0"/>
    <x v="4"/>
  </r>
  <r>
    <x v="25"/>
    <s v="COMFANORTE"/>
    <x v="39"/>
    <x v="42"/>
    <x v="42"/>
    <n v="0"/>
    <n v="0"/>
    <n v="25696"/>
    <x v="0"/>
    <x v="0"/>
    <x v="4"/>
  </r>
  <r>
    <x v="25"/>
    <s v="COMFANORTE"/>
    <x v="8"/>
    <x v="43"/>
    <x v="43"/>
    <n v="92930"/>
    <n v="31683"/>
    <n v="64157"/>
    <x v="1"/>
    <x v="1"/>
    <x v="1"/>
  </r>
  <r>
    <x v="25"/>
    <s v="COMFANORTE"/>
    <x v="40"/>
    <x v="44"/>
    <x v="44"/>
    <n v="0"/>
    <n v="1091"/>
    <n v="70814"/>
    <x v="0"/>
    <x v="0"/>
    <x v="5"/>
  </r>
  <r>
    <x v="25"/>
    <s v="COMFANORTE"/>
    <x v="41"/>
    <x v="45"/>
    <x v="45"/>
    <n v="76814"/>
    <n v="42309"/>
    <n v="300234"/>
    <x v="0"/>
    <x v="0"/>
    <x v="5"/>
  </r>
  <r>
    <x v="25"/>
    <s v="COMFANORTE"/>
    <x v="42"/>
    <x v="46"/>
    <x v="46"/>
    <n v="10404"/>
    <n v="10853"/>
    <n v="35472"/>
    <x v="0"/>
    <x v="0"/>
    <x v="5"/>
  </r>
  <r>
    <x v="25"/>
    <s v="COMFANORTE"/>
    <x v="43"/>
    <x v="47"/>
    <x v="47"/>
    <n v="0"/>
    <n v="0"/>
    <n v="0"/>
    <x v="0"/>
    <x v="0"/>
    <x v="5"/>
  </r>
  <r>
    <x v="25"/>
    <s v="COMFANORTE"/>
    <x v="44"/>
    <x v="48"/>
    <x v="48"/>
    <n v="45497"/>
    <n v="21206"/>
    <n v="131389"/>
    <x v="0"/>
    <x v="0"/>
    <x v="5"/>
  </r>
  <r>
    <x v="25"/>
    <s v="COMFANORTE"/>
    <x v="45"/>
    <x v="49"/>
    <x v="49"/>
    <n v="42923"/>
    <n v="20286"/>
    <n v="101472"/>
    <x v="0"/>
    <x v="0"/>
    <x v="5"/>
  </r>
  <r>
    <x v="25"/>
    <s v="COMFANORTE"/>
    <x v="46"/>
    <x v="50"/>
    <x v="50"/>
    <n v="0"/>
    <n v="0"/>
    <n v="0"/>
    <x v="0"/>
    <x v="0"/>
    <x v="5"/>
  </r>
  <r>
    <x v="25"/>
    <s v="COMFANORTE"/>
    <x v="47"/>
    <x v="51"/>
    <x v="51"/>
    <n v="0"/>
    <n v="0"/>
    <n v="0"/>
    <x v="0"/>
    <x v="0"/>
    <x v="5"/>
  </r>
  <r>
    <x v="25"/>
    <s v="COMFANORTE"/>
    <x v="48"/>
    <x v="52"/>
    <x v="52"/>
    <n v="0"/>
    <n v="0"/>
    <n v="0"/>
    <x v="0"/>
    <x v="0"/>
    <x v="5"/>
  </r>
  <r>
    <x v="25"/>
    <s v="COMFANORTE"/>
    <x v="8"/>
    <x v="53"/>
    <x v="53"/>
    <n v="175638"/>
    <n v="95745"/>
    <n v="639381"/>
    <x v="1"/>
    <x v="1"/>
    <x v="1"/>
  </r>
  <r>
    <x v="25"/>
    <s v="COMFANORTE"/>
    <x v="49"/>
    <x v="54"/>
    <x v="54"/>
    <n v="0"/>
    <n v="0"/>
    <n v="0"/>
    <x v="0"/>
    <x v="0"/>
    <x v="6"/>
  </r>
  <r>
    <x v="25"/>
    <s v="COMFANORTE"/>
    <x v="50"/>
    <x v="55"/>
    <x v="55"/>
    <n v="0"/>
    <n v="0"/>
    <n v="0"/>
    <x v="0"/>
    <x v="0"/>
    <x v="6"/>
  </r>
  <r>
    <x v="25"/>
    <s v="COMFANORTE"/>
    <x v="51"/>
    <x v="56"/>
    <x v="56"/>
    <n v="0"/>
    <n v="0"/>
    <n v="0"/>
    <x v="0"/>
    <x v="0"/>
    <x v="6"/>
  </r>
  <r>
    <x v="25"/>
    <s v="COMFANORTE"/>
    <x v="52"/>
    <x v="57"/>
    <x v="57"/>
    <n v="0"/>
    <n v="0"/>
    <n v="0"/>
    <x v="0"/>
    <x v="0"/>
    <x v="6"/>
  </r>
  <r>
    <x v="25"/>
    <s v="COMFANORTE"/>
    <x v="53"/>
    <x v="58"/>
    <x v="58"/>
    <n v="0"/>
    <n v="0"/>
    <n v="0"/>
    <x v="0"/>
    <x v="0"/>
    <x v="6"/>
  </r>
  <r>
    <x v="25"/>
    <s v="COMFANORTE"/>
    <x v="54"/>
    <x v="59"/>
    <x v="59"/>
    <n v="0"/>
    <n v="0"/>
    <n v="0"/>
    <x v="0"/>
    <x v="0"/>
    <x v="6"/>
  </r>
  <r>
    <x v="25"/>
    <s v="COMFANORTE"/>
    <x v="55"/>
    <x v="60"/>
    <x v="60"/>
    <n v="0"/>
    <n v="0"/>
    <n v="0"/>
    <x v="0"/>
    <x v="0"/>
    <x v="6"/>
  </r>
  <r>
    <x v="25"/>
    <s v="COMFANORTE"/>
    <x v="56"/>
    <x v="61"/>
    <x v="61"/>
    <n v="5426292"/>
    <n v="5906404"/>
    <n v="7939096"/>
    <x v="0"/>
    <x v="0"/>
    <x v="6"/>
  </r>
  <r>
    <x v="25"/>
    <s v="COMFANORTE"/>
    <x v="8"/>
    <x v="62"/>
    <x v="62"/>
    <n v="5426292"/>
    <n v="5906404"/>
    <n v="7939096"/>
    <x v="1"/>
    <x v="1"/>
    <x v="1"/>
  </r>
  <r>
    <x v="25"/>
    <s v="COMFANORTE"/>
    <x v="57"/>
    <x v="63"/>
    <x v="63"/>
    <n v="753209"/>
    <n v="720922"/>
    <n v="688212"/>
    <x v="0"/>
    <x v="0"/>
    <x v="7"/>
  </r>
  <r>
    <x v="25"/>
    <s v="COMFANORTE"/>
    <x v="8"/>
    <x v="64"/>
    <x v="64"/>
    <n v="753209"/>
    <n v="720922"/>
    <n v="688212"/>
    <x v="1"/>
    <x v="1"/>
    <x v="1"/>
  </r>
  <r>
    <x v="25"/>
    <s v="COMFANORTE"/>
    <x v="58"/>
    <x v="65"/>
    <x v="65"/>
    <n v="0"/>
    <n v="0"/>
    <n v="0"/>
    <x v="0"/>
    <x v="0"/>
    <x v="8"/>
  </r>
  <r>
    <x v="25"/>
    <s v="COMFANORTE"/>
    <x v="59"/>
    <x v="66"/>
    <x v="66"/>
    <n v="95085"/>
    <n v="70696"/>
    <n v="92673"/>
    <x v="0"/>
    <x v="0"/>
    <x v="8"/>
  </r>
  <r>
    <x v="25"/>
    <s v="COMFANORTE"/>
    <x v="60"/>
    <x v="67"/>
    <x v="67"/>
    <n v="22111"/>
    <n v="52670"/>
    <n v="31651"/>
    <x v="0"/>
    <x v="0"/>
    <x v="8"/>
  </r>
  <r>
    <x v="25"/>
    <s v="COMFANORTE"/>
    <x v="61"/>
    <x v="68"/>
    <x v="68"/>
    <n v="0"/>
    <n v="0"/>
    <n v="0"/>
    <x v="0"/>
    <x v="0"/>
    <x v="8"/>
  </r>
  <r>
    <x v="25"/>
    <s v="COMFANORTE"/>
    <x v="62"/>
    <x v="69"/>
    <x v="69"/>
    <n v="0"/>
    <n v="0"/>
    <n v="0"/>
    <x v="0"/>
    <x v="0"/>
    <x v="8"/>
  </r>
  <r>
    <x v="25"/>
    <s v="COMFANORTE"/>
    <x v="63"/>
    <x v="70"/>
    <x v="70"/>
    <n v="0"/>
    <n v="0"/>
    <n v="0"/>
    <x v="0"/>
    <x v="0"/>
    <x v="8"/>
  </r>
  <r>
    <x v="25"/>
    <s v="COMFANORTE"/>
    <x v="64"/>
    <x v="71"/>
    <x v="71"/>
    <n v="0"/>
    <n v="0"/>
    <n v="0"/>
    <x v="0"/>
    <x v="0"/>
    <x v="8"/>
  </r>
  <r>
    <x v="25"/>
    <s v="COMFANORTE"/>
    <x v="65"/>
    <x v="72"/>
    <x v="72"/>
    <n v="0"/>
    <n v="0"/>
    <n v="0"/>
    <x v="0"/>
    <x v="0"/>
    <x v="8"/>
  </r>
  <r>
    <x v="25"/>
    <s v="COMFANORTE"/>
    <x v="66"/>
    <x v="73"/>
    <x v="73"/>
    <n v="0"/>
    <n v="0"/>
    <n v="0"/>
    <x v="0"/>
    <x v="0"/>
    <x v="8"/>
  </r>
  <r>
    <x v="25"/>
    <s v="COMFANORTE"/>
    <x v="67"/>
    <x v="74"/>
    <x v="74"/>
    <n v="0"/>
    <n v="0"/>
    <n v="0"/>
    <x v="0"/>
    <x v="0"/>
    <x v="8"/>
  </r>
  <r>
    <x v="25"/>
    <s v="COMFANORTE"/>
    <x v="68"/>
    <x v="75"/>
    <x v="75"/>
    <n v="0"/>
    <n v="0"/>
    <n v="0"/>
    <x v="0"/>
    <x v="0"/>
    <x v="8"/>
  </r>
  <r>
    <x v="25"/>
    <s v="COMFANORTE"/>
    <x v="69"/>
    <x v="76"/>
    <x v="76"/>
    <n v="0"/>
    <n v="0"/>
    <n v="0"/>
    <x v="0"/>
    <x v="0"/>
    <x v="8"/>
  </r>
  <r>
    <x v="25"/>
    <s v="COMFANORTE"/>
    <x v="70"/>
    <x v="77"/>
    <x v="77"/>
    <n v="0"/>
    <n v="0"/>
    <n v="0"/>
    <x v="0"/>
    <x v="0"/>
    <x v="8"/>
  </r>
  <r>
    <x v="25"/>
    <s v="COMFANORTE"/>
    <x v="71"/>
    <x v="78"/>
    <x v="78"/>
    <n v="0"/>
    <n v="0"/>
    <n v="0"/>
    <x v="0"/>
    <x v="0"/>
    <x v="8"/>
  </r>
  <r>
    <x v="25"/>
    <s v="COMFANORTE"/>
    <x v="72"/>
    <x v="79"/>
    <x v="79"/>
    <n v="0"/>
    <n v="0"/>
    <n v="0"/>
    <x v="0"/>
    <x v="0"/>
    <x v="8"/>
  </r>
  <r>
    <x v="25"/>
    <s v="COMFANORTE"/>
    <x v="73"/>
    <x v="80"/>
    <x v="80"/>
    <n v="0"/>
    <n v="0"/>
    <n v="0"/>
    <x v="0"/>
    <x v="0"/>
    <x v="8"/>
  </r>
  <r>
    <x v="25"/>
    <s v="COMFANORTE"/>
    <x v="74"/>
    <x v="81"/>
    <x v="81"/>
    <n v="0"/>
    <n v="0"/>
    <n v="0"/>
    <x v="0"/>
    <x v="0"/>
    <x v="8"/>
  </r>
  <r>
    <x v="25"/>
    <s v="COMFANORTE"/>
    <x v="75"/>
    <x v="82"/>
    <x v="82"/>
    <n v="0"/>
    <n v="0"/>
    <n v="0"/>
    <x v="0"/>
    <x v="0"/>
    <x v="8"/>
  </r>
  <r>
    <x v="25"/>
    <s v="COMFANORTE"/>
    <x v="76"/>
    <x v="83"/>
    <x v="83"/>
    <n v="0"/>
    <n v="0"/>
    <n v="0"/>
    <x v="0"/>
    <x v="0"/>
    <x v="8"/>
  </r>
  <r>
    <x v="25"/>
    <s v="COMFANORTE"/>
    <x v="77"/>
    <x v="84"/>
    <x v="84"/>
    <n v="0"/>
    <n v="0"/>
    <n v="0"/>
    <x v="0"/>
    <x v="0"/>
    <x v="8"/>
  </r>
  <r>
    <x v="25"/>
    <s v="COMFANORTE"/>
    <x v="8"/>
    <x v="85"/>
    <x v="85"/>
    <n v="117196"/>
    <n v="123366"/>
    <n v="124324"/>
    <x v="1"/>
    <x v="1"/>
    <x v="1"/>
  </r>
  <r>
    <x v="25"/>
    <s v="COMFANORTE"/>
    <x v="78"/>
    <x v="86"/>
    <x v="86"/>
    <n v="0"/>
    <n v="0"/>
    <n v="0"/>
    <x v="0"/>
    <x v="0"/>
    <x v="9"/>
  </r>
  <r>
    <x v="25"/>
    <s v="COMFANORTE"/>
    <x v="8"/>
    <x v="87"/>
    <x v="87"/>
    <n v="0"/>
    <n v="0"/>
    <n v="0"/>
    <x v="1"/>
    <x v="1"/>
    <x v="1"/>
  </r>
  <r>
    <x v="25"/>
    <s v="COMFANORTE"/>
    <x v="8"/>
    <x v="88"/>
    <x v="88"/>
    <n v="30729674"/>
    <n v="28390955"/>
    <n v="30458893"/>
    <x v="1"/>
    <x v="1"/>
    <x v="1"/>
  </r>
  <r>
    <x v="25"/>
    <s v="COMFANORTE"/>
    <x v="8"/>
    <x v="88"/>
    <x v="89"/>
    <m/>
    <m/>
    <m/>
    <x v="1"/>
    <x v="1"/>
    <x v="1"/>
  </r>
  <r>
    <x v="25"/>
    <s v="COMFANORTE"/>
    <x v="79"/>
    <x v="0"/>
    <x v="90"/>
    <n v="0"/>
    <n v="300000"/>
    <n v="0"/>
    <x v="0"/>
    <x v="2"/>
    <x v="10"/>
  </r>
  <r>
    <x v="25"/>
    <s v="COMFANORTE"/>
    <x v="80"/>
    <x v="1"/>
    <x v="91"/>
    <n v="0"/>
    <n v="0"/>
    <n v="0"/>
    <x v="0"/>
    <x v="2"/>
    <x v="10"/>
  </r>
  <r>
    <x v="25"/>
    <s v="COMFANORTE"/>
    <x v="81"/>
    <x v="2"/>
    <x v="92"/>
    <n v="0"/>
    <n v="0"/>
    <n v="0"/>
    <x v="0"/>
    <x v="2"/>
    <x v="10"/>
  </r>
  <r>
    <x v="25"/>
    <s v="COMFANORTE"/>
    <x v="82"/>
    <x v="3"/>
    <x v="93"/>
    <n v="393125"/>
    <n v="742823"/>
    <n v="4501"/>
    <x v="0"/>
    <x v="2"/>
    <x v="10"/>
  </r>
  <r>
    <x v="25"/>
    <s v="COMFANORTE"/>
    <x v="83"/>
    <x v="4"/>
    <x v="94"/>
    <n v="0"/>
    <n v="0"/>
    <n v="27778"/>
    <x v="0"/>
    <x v="2"/>
    <x v="10"/>
  </r>
  <r>
    <x v="25"/>
    <s v="COMFANORTE"/>
    <x v="8"/>
    <x v="8"/>
    <x v="95"/>
    <n v="393125"/>
    <n v="1042823"/>
    <n v="32279"/>
    <x v="1"/>
    <x v="1"/>
    <x v="1"/>
  </r>
  <r>
    <x v="25"/>
    <s v="COMFANORTE"/>
    <x v="84"/>
    <x v="21"/>
    <x v="21"/>
    <n v="0"/>
    <n v="0"/>
    <n v="0"/>
    <x v="0"/>
    <x v="2"/>
    <x v="11"/>
  </r>
  <r>
    <x v="25"/>
    <s v="COMFANORTE"/>
    <x v="85"/>
    <x v="28"/>
    <x v="96"/>
    <n v="0"/>
    <n v="0"/>
    <n v="0"/>
    <x v="0"/>
    <x v="2"/>
    <x v="11"/>
  </r>
  <r>
    <x v="25"/>
    <s v="COMFANORTE"/>
    <x v="8"/>
    <x v="29"/>
    <x v="29"/>
    <n v="0"/>
    <n v="0"/>
    <n v="0"/>
    <x v="1"/>
    <x v="1"/>
    <x v="1"/>
  </r>
  <r>
    <x v="25"/>
    <s v="COMFANORTE"/>
    <x v="86"/>
    <x v="49"/>
    <x v="49"/>
    <n v="0"/>
    <n v="0"/>
    <n v="0"/>
    <x v="0"/>
    <x v="2"/>
    <x v="12"/>
  </r>
  <r>
    <x v="25"/>
    <s v="COMFANORTE"/>
    <x v="87"/>
    <x v="50"/>
    <x v="50"/>
    <n v="0"/>
    <n v="0"/>
    <n v="0"/>
    <x v="0"/>
    <x v="2"/>
    <x v="12"/>
  </r>
  <r>
    <x v="25"/>
    <s v="COMFANORTE"/>
    <x v="8"/>
    <x v="53"/>
    <x v="53"/>
    <n v="0"/>
    <n v="0"/>
    <n v="0"/>
    <x v="1"/>
    <x v="1"/>
    <x v="1"/>
  </r>
  <r>
    <x v="25"/>
    <s v="COMFANORTE"/>
    <x v="88"/>
    <x v="54"/>
    <x v="54"/>
    <n v="0"/>
    <n v="0"/>
    <n v="0"/>
    <x v="0"/>
    <x v="2"/>
    <x v="13"/>
  </r>
  <r>
    <x v="25"/>
    <s v="COMFANORTE"/>
    <x v="89"/>
    <x v="55"/>
    <x v="55"/>
    <n v="0"/>
    <n v="0"/>
    <n v="0"/>
    <x v="0"/>
    <x v="2"/>
    <x v="13"/>
  </r>
  <r>
    <x v="25"/>
    <s v="COMFANORTE"/>
    <x v="90"/>
    <x v="57"/>
    <x v="97"/>
    <n v="0"/>
    <n v="0"/>
    <n v="0"/>
    <x v="0"/>
    <x v="2"/>
    <x v="13"/>
  </r>
  <r>
    <x v="25"/>
    <s v="COMFANORTE"/>
    <x v="91"/>
    <x v="60"/>
    <x v="60"/>
    <n v="850803"/>
    <n v="719055"/>
    <n v="825617"/>
    <x v="0"/>
    <x v="2"/>
    <x v="13"/>
  </r>
  <r>
    <x v="25"/>
    <s v="COMFANORTE"/>
    <x v="8"/>
    <x v="62"/>
    <x v="62"/>
    <n v="850803"/>
    <n v="719055"/>
    <n v="825617"/>
    <x v="1"/>
    <x v="1"/>
    <x v="1"/>
  </r>
  <r>
    <x v="25"/>
    <s v="COMFANORTE"/>
    <x v="92"/>
    <x v="71"/>
    <x v="71"/>
    <n v="0"/>
    <n v="0"/>
    <n v="0"/>
    <x v="0"/>
    <x v="2"/>
    <x v="14"/>
  </r>
  <r>
    <x v="25"/>
    <s v="COMFANORTE"/>
    <x v="93"/>
    <x v="72"/>
    <x v="72"/>
    <n v="0"/>
    <n v="0"/>
    <n v="0"/>
    <x v="0"/>
    <x v="2"/>
    <x v="14"/>
  </r>
  <r>
    <x v="25"/>
    <s v="COMFANORTE"/>
    <x v="94"/>
    <x v="73"/>
    <x v="73"/>
    <n v="88753"/>
    <n v="-295134"/>
    <n v="170102"/>
    <x v="0"/>
    <x v="2"/>
    <x v="14"/>
  </r>
  <r>
    <x v="25"/>
    <s v="COMFANORTE"/>
    <x v="95"/>
    <x v="74"/>
    <x v="74"/>
    <n v="199265"/>
    <n v="299316"/>
    <n v="0"/>
    <x v="0"/>
    <x v="2"/>
    <x v="14"/>
  </r>
  <r>
    <x v="25"/>
    <s v="COMFANORTE"/>
    <x v="96"/>
    <x v="75"/>
    <x v="75"/>
    <n v="22487"/>
    <n v="186269"/>
    <n v="38299"/>
    <x v="0"/>
    <x v="2"/>
    <x v="14"/>
  </r>
  <r>
    <x v="25"/>
    <s v="COMFANORTE"/>
    <x v="97"/>
    <x v="76"/>
    <x v="76"/>
    <n v="267891"/>
    <n v="39636"/>
    <n v="313304"/>
    <x v="0"/>
    <x v="2"/>
    <x v="14"/>
  </r>
  <r>
    <x v="25"/>
    <s v="COMFANORTE"/>
    <x v="98"/>
    <x v="77"/>
    <x v="77"/>
    <n v="680380"/>
    <n v="593121"/>
    <n v="1220353"/>
    <x v="0"/>
    <x v="2"/>
    <x v="14"/>
  </r>
  <r>
    <x v="25"/>
    <s v="COMFANORTE"/>
    <x v="99"/>
    <x v="78"/>
    <x v="78"/>
    <n v="245222"/>
    <n v="4573648"/>
    <n v="357575"/>
    <x v="0"/>
    <x v="2"/>
    <x v="14"/>
  </r>
  <r>
    <x v="25"/>
    <s v="COMFANORTE"/>
    <x v="100"/>
    <x v="89"/>
    <x v="98"/>
    <n v="1753285"/>
    <n v="0"/>
    <n v="3731649"/>
    <x v="0"/>
    <x v="2"/>
    <x v="14"/>
  </r>
  <r>
    <x v="25"/>
    <s v="COMFANORTE"/>
    <x v="101"/>
    <x v="79"/>
    <x v="79"/>
    <n v="4076830"/>
    <n v="4345473"/>
    <n v="4195709"/>
    <x v="0"/>
    <x v="2"/>
    <x v="14"/>
  </r>
  <r>
    <x v="25"/>
    <s v="COMFANORTE"/>
    <x v="102"/>
    <x v="80"/>
    <x v="80"/>
    <n v="0"/>
    <n v="0"/>
    <n v="1566175"/>
    <x v="0"/>
    <x v="2"/>
    <x v="14"/>
  </r>
  <r>
    <x v="25"/>
    <s v="COMFANORTE"/>
    <x v="103"/>
    <x v="81"/>
    <x v="81"/>
    <n v="194512"/>
    <n v="0"/>
    <n v="83461"/>
    <x v="0"/>
    <x v="2"/>
    <x v="14"/>
  </r>
  <r>
    <x v="25"/>
    <s v="COMFANORTE"/>
    <x v="104"/>
    <x v="82"/>
    <x v="82"/>
    <n v="1029"/>
    <n v="48782"/>
    <n v="103868"/>
    <x v="0"/>
    <x v="2"/>
    <x v="14"/>
  </r>
  <r>
    <x v="25"/>
    <s v="COMFANORTE"/>
    <x v="105"/>
    <x v="83"/>
    <x v="83"/>
    <n v="841569"/>
    <n v="618153"/>
    <n v="650537"/>
    <x v="0"/>
    <x v="2"/>
    <x v="14"/>
  </r>
  <r>
    <x v="25"/>
    <s v="COMFANORTE"/>
    <x v="8"/>
    <x v="85"/>
    <x v="99"/>
    <n v="8371223"/>
    <n v="10409264"/>
    <n v="12431032"/>
    <x v="1"/>
    <x v="1"/>
    <x v="1"/>
  </r>
  <r>
    <x v="25"/>
    <s v="COMFANORTE"/>
    <x v="8"/>
    <x v="88"/>
    <x v="100"/>
    <m/>
    <m/>
    <m/>
    <x v="1"/>
    <x v="1"/>
    <x v="1"/>
  </r>
  <r>
    <x v="25"/>
    <s v="COMFANORTE"/>
    <x v="106"/>
    <x v="90"/>
    <x v="101"/>
    <n v="0"/>
    <n v="0"/>
    <n v="0"/>
    <x v="0"/>
    <x v="2"/>
    <x v="15"/>
  </r>
  <r>
    <x v="25"/>
    <s v="COMFANORTE"/>
    <x v="8"/>
    <x v="88"/>
    <x v="100"/>
    <m/>
    <m/>
    <m/>
    <x v="1"/>
    <x v="1"/>
    <x v="1"/>
  </r>
  <r>
    <x v="25"/>
    <s v="COMFANORTE"/>
    <x v="8"/>
    <x v="88"/>
    <x v="102"/>
    <n v="9615151"/>
    <n v="12171142"/>
    <n v="13288928"/>
    <x v="1"/>
    <x v="1"/>
    <x v="1"/>
  </r>
  <r>
    <x v="25"/>
    <s v="COMFANORTE"/>
    <x v="8"/>
    <x v="88"/>
    <x v="100"/>
    <m/>
    <m/>
    <m/>
    <x v="1"/>
    <x v="1"/>
    <x v="1"/>
  </r>
  <r>
    <x v="25"/>
    <s v="COMFANORTE"/>
    <x v="107"/>
    <x v="91"/>
    <x v="103"/>
    <n v="40344825"/>
    <n v="40562097"/>
    <n v="43747821"/>
    <x v="0"/>
    <x v="3"/>
    <x v="16"/>
  </r>
  <r>
    <x v="26"/>
    <s v="CAFABA"/>
    <x v="0"/>
    <x v="0"/>
    <x v="0"/>
    <n v="1387451"/>
    <n v="618633.75600000005"/>
    <n v="-24563.232"/>
    <x v="0"/>
    <x v="0"/>
    <x v="0"/>
  </r>
  <r>
    <x v="26"/>
    <s v="CAFABA"/>
    <x v="1"/>
    <x v="1"/>
    <x v="1"/>
    <n v="0"/>
    <n v="0"/>
    <n v="0"/>
    <x v="0"/>
    <x v="0"/>
    <x v="0"/>
  </r>
  <r>
    <x v="26"/>
    <s v="CAFABA"/>
    <x v="2"/>
    <x v="2"/>
    <x v="2"/>
    <n v="0"/>
    <n v="0"/>
    <n v="0"/>
    <x v="0"/>
    <x v="0"/>
    <x v="0"/>
  </r>
  <r>
    <x v="26"/>
    <s v="CAFABA"/>
    <x v="3"/>
    <x v="3"/>
    <x v="3"/>
    <n v="0"/>
    <n v="0"/>
    <n v="0"/>
    <x v="0"/>
    <x v="0"/>
    <x v="0"/>
  </r>
  <r>
    <x v="26"/>
    <s v="CAFABA"/>
    <x v="4"/>
    <x v="4"/>
    <x v="4"/>
    <n v="0"/>
    <n v="0"/>
    <n v="0"/>
    <x v="0"/>
    <x v="0"/>
    <x v="0"/>
  </r>
  <r>
    <x v="26"/>
    <s v="CAFABA"/>
    <x v="5"/>
    <x v="5"/>
    <x v="5"/>
    <n v="0"/>
    <n v="0"/>
    <n v="0"/>
    <x v="0"/>
    <x v="0"/>
    <x v="0"/>
  </r>
  <r>
    <x v="26"/>
    <s v="CAFABA"/>
    <x v="6"/>
    <x v="6"/>
    <x v="6"/>
    <n v="0"/>
    <n v="0"/>
    <n v="0"/>
    <x v="0"/>
    <x v="0"/>
    <x v="0"/>
  </r>
  <r>
    <x v="26"/>
    <s v="CAFABA"/>
    <x v="7"/>
    <x v="7"/>
    <x v="7"/>
    <n v="0"/>
    <n v="0"/>
    <n v="0"/>
    <x v="0"/>
    <x v="0"/>
    <x v="0"/>
  </r>
  <r>
    <x v="26"/>
    <s v="CAFABA"/>
    <x v="8"/>
    <x v="8"/>
    <x v="8"/>
    <n v="1387451"/>
    <n v="618633.75600000005"/>
    <n v="-24563.232"/>
    <x v="1"/>
    <x v="1"/>
    <x v="1"/>
  </r>
  <r>
    <x v="26"/>
    <s v="CAFABA"/>
    <x v="9"/>
    <x v="9"/>
    <x v="9"/>
    <n v="16198.696"/>
    <n v="0"/>
    <n v="1441.623"/>
    <x v="0"/>
    <x v="0"/>
    <x v="2"/>
  </r>
  <r>
    <x v="26"/>
    <s v="CAFABA"/>
    <x v="10"/>
    <x v="10"/>
    <x v="10"/>
    <n v="0"/>
    <n v="0"/>
    <n v="0"/>
    <x v="0"/>
    <x v="0"/>
    <x v="2"/>
  </r>
  <r>
    <x v="26"/>
    <s v="CAFABA"/>
    <x v="8"/>
    <x v="11"/>
    <x v="11"/>
    <n v="16198.696"/>
    <n v="0"/>
    <n v="1441.623"/>
    <x v="1"/>
    <x v="1"/>
    <x v="1"/>
  </r>
  <r>
    <x v="26"/>
    <s v="CAFABA"/>
    <x v="8"/>
    <x v="12"/>
    <x v="12"/>
    <n v="960072"/>
    <n v="986402.46600000001"/>
    <n v="1206947.976"/>
    <x v="1"/>
    <x v="1"/>
    <x v="1"/>
  </r>
  <r>
    <x v="26"/>
    <s v="CAFABA"/>
    <x v="11"/>
    <x v="13"/>
    <x v="13"/>
    <n v="479773"/>
    <n v="185461.092"/>
    <n v="668359.35400000005"/>
    <x v="0"/>
    <x v="0"/>
    <x v="3"/>
  </r>
  <r>
    <x v="26"/>
    <s v="CAFABA"/>
    <x v="12"/>
    <x v="14"/>
    <x v="14"/>
    <n v="217017"/>
    <n v="56952.519"/>
    <n v="170201.87700000001"/>
    <x v="0"/>
    <x v="0"/>
    <x v="3"/>
  </r>
  <r>
    <x v="26"/>
    <s v="CAFABA"/>
    <x v="13"/>
    <x v="15"/>
    <x v="15"/>
    <n v="263282"/>
    <n v="743988.85499999998"/>
    <n v="368386.745"/>
    <x v="0"/>
    <x v="0"/>
    <x v="3"/>
  </r>
  <r>
    <x v="26"/>
    <s v="CAFABA"/>
    <x v="14"/>
    <x v="16"/>
    <x v="16"/>
    <n v="8225"/>
    <n v="0"/>
    <n v="68501.474000000002"/>
    <x v="0"/>
    <x v="0"/>
    <x v="3"/>
  </r>
  <r>
    <x v="26"/>
    <s v="CAFABA"/>
    <x v="15"/>
    <x v="17"/>
    <x v="17"/>
    <n v="23966211"/>
    <n v="24505768.059999999"/>
    <n v="18189781.530999999"/>
    <x v="0"/>
    <x v="0"/>
    <x v="3"/>
  </r>
  <r>
    <x v="26"/>
    <s v="CAFABA"/>
    <x v="16"/>
    <x v="18"/>
    <x v="18"/>
    <n v="251270.99"/>
    <n v="219192.67199999999"/>
    <n v="253446.77799999999"/>
    <x v="0"/>
    <x v="0"/>
    <x v="3"/>
  </r>
  <r>
    <x v="26"/>
    <s v="CAFABA"/>
    <x v="17"/>
    <x v="19"/>
    <x v="19"/>
    <n v="0"/>
    <n v="0"/>
    <n v="0"/>
    <x v="0"/>
    <x v="0"/>
    <x v="3"/>
  </r>
  <r>
    <x v="26"/>
    <s v="CAFABA"/>
    <x v="18"/>
    <x v="20"/>
    <x v="20"/>
    <n v="0"/>
    <n v="0"/>
    <n v="0"/>
    <x v="0"/>
    <x v="0"/>
    <x v="3"/>
  </r>
  <r>
    <x v="26"/>
    <s v="CAFABA"/>
    <x v="19"/>
    <x v="21"/>
    <x v="21"/>
    <n v="14571552"/>
    <n v="8943216.125"/>
    <n v="12463285.960000001"/>
    <x v="0"/>
    <x v="0"/>
    <x v="3"/>
  </r>
  <r>
    <x v="26"/>
    <s v="CAFABA"/>
    <x v="20"/>
    <x v="22"/>
    <x v="22"/>
    <n v="0"/>
    <n v="0"/>
    <n v="0"/>
    <x v="0"/>
    <x v="0"/>
    <x v="3"/>
  </r>
  <r>
    <x v="26"/>
    <s v="CAFABA"/>
    <x v="21"/>
    <x v="23"/>
    <x v="23"/>
    <n v="0"/>
    <n v="0"/>
    <n v="0"/>
    <x v="0"/>
    <x v="0"/>
    <x v="3"/>
  </r>
  <r>
    <x v="26"/>
    <s v="CAFABA"/>
    <x v="22"/>
    <x v="24"/>
    <x v="24"/>
    <n v="217383"/>
    <n v="275204.53399999999"/>
    <n v="203069.11"/>
    <x v="0"/>
    <x v="0"/>
    <x v="3"/>
  </r>
  <r>
    <x v="26"/>
    <s v="CAFABA"/>
    <x v="23"/>
    <x v="25"/>
    <x v="25"/>
    <n v="147405"/>
    <n v="141511.44399999999"/>
    <n v="95582.054999999993"/>
    <x v="0"/>
    <x v="0"/>
    <x v="3"/>
  </r>
  <r>
    <x v="26"/>
    <s v="CAFABA"/>
    <x v="24"/>
    <x v="26"/>
    <x v="26"/>
    <n v="0"/>
    <n v="0"/>
    <n v="0"/>
    <x v="0"/>
    <x v="0"/>
    <x v="3"/>
  </r>
  <r>
    <x v="26"/>
    <s v="CAFABA"/>
    <x v="25"/>
    <x v="27"/>
    <x v="27"/>
    <n v="148941"/>
    <n v="186096.84299999999"/>
    <n v="119415.171"/>
    <x v="0"/>
    <x v="0"/>
    <x v="3"/>
  </r>
  <r>
    <x v="26"/>
    <s v="CAFABA"/>
    <x v="26"/>
    <x v="28"/>
    <x v="28"/>
    <n v="105007"/>
    <n v="272429.109"/>
    <n v="1961930.3729999999"/>
    <x v="0"/>
    <x v="0"/>
    <x v="3"/>
  </r>
  <r>
    <x v="26"/>
    <s v="CAFABA"/>
    <x v="8"/>
    <x v="29"/>
    <x v="29"/>
    <n v="40376066.989999995"/>
    <n v="35529821.252999999"/>
    <n v="34561960.428000003"/>
    <x v="1"/>
    <x v="1"/>
    <x v="1"/>
  </r>
  <r>
    <x v="26"/>
    <s v="CAFABA"/>
    <x v="27"/>
    <x v="30"/>
    <x v="30"/>
    <n v="0"/>
    <n v="0"/>
    <n v="0"/>
    <x v="0"/>
    <x v="0"/>
    <x v="4"/>
  </r>
  <r>
    <x v="26"/>
    <s v="CAFABA"/>
    <x v="28"/>
    <x v="31"/>
    <x v="31"/>
    <n v="37043"/>
    <n v="46550.517999999996"/>
    <n v="64493.672999999995"/>
    <x v="0"/>
    <x v="0"/>
    <x v="4"/>
  </r>
  <r>
    <x v="26"/>
    <s v="CAFABA"/>
    <x v="29"/>
    <x v="32"/>
    <x v="32"/>
    <n v="0"/>
    <n v="0"/>
    <n v="0"/>
    <x v="0"/>
    <x v="0"/>
    <x v="4"/>
  </r>
  <r>
    <x v="26"/>
    <s v="CAFABA"/>
    <x v="30"/>
    <x v="33"/>
    <x v="33"/>
    <n v="0"/>
    <n v="0"/>
    <n v="0"/>
    <x v="0"/>
    <x v="0"/>
    <x v="4"/>
  </r>
  <r>
    <x v="26"/>
    <s v="CAFABA"/>
    <x v="31"/>
    <x v="34"/>
    <x v="34"/>
    <n v="0"/>
    <n v="0"/>
    <n v="0"/>
    <x v="0"/>
    <x v="0"/>
    <x v="4"/>
  </r>
  <r>
    <x v="26"/>
    <s v="CAFABA"/>
    <x v="32"/>
    <x v="35"/>
    <x v="35"/>
    <n v="0"/>
    <n v="0"/>
    <n v="0"/>
    <x v="0"/>
    <x v="0"/>
    <x v="4"/>
  </r>
  <r>
    <x v="26"/>
    <s v="CAFABA"/>
    <x v="33"/>
    <x v="36"/>
    <x v="36"/>
    <n v="0"/>
    <n v="0"/>
    <n v="0"/>
    <x v="0"/>
    <x v="0"/>
    <x v="4"/>
  </r>
  <r>
    <x v="26"/>
    <s v="CAFABA"/>
    <x v="34"/>
    <x v="37"/>
    <x v="37"/>
    <n v="0"/>
    <n v="0"/>
    <n v="0"/>
    <x v="0"/>
    <x v="0"/>
    <x v="4"/>
  </r>
  <r>
    <x v="26"/>
    <s v="CAFABA"/>
    <x v="35"/>
    <x v="38"/>
    <x v="38"/>
    <n v="0"/>
    <n v="0"/>
    <n v="0"/>
    <x v="0"/>
    <x v="0"/>
    <x v="4"/>
  </r>
  <r>
    <x v="26"/>
    <s v="CAFABA"/>
    <x v="36"/>
    <x v="39"/>
    <x v="39"/>
    <n v="0"/>
    <n v="0"/>
    <n v="0"/>
    <x v="0"/>
    <x v="0"/>
    <x v="4"/>
  </r>
  <r>
    <x v="26"/>
    <s v="CAFABA"/>
    <x v="37"/>
    <x v="40"/>
    <x v="40"/>
    <n v="0"/>
    <n v="0"/>
    <n v="0"/>
    <x v="0"/>
    <x v="0"/>
    <x v="4"/>
  </r>
  <r>
    <x v="26"/>
    <s v="CAFABA"/>
    <x v="38"/>
    <x v="41"/>
    <x v="41"/>
    <n v="0"/>
    <n v="0"/>
    <n v="0"/>
    <x v="0"/>
    <x v="0"/>
    <x v="4"/>
  </r>
  <r>
    <x v="26"/>
    <s v="CAFABA"/>
    <x v="39"/>
    <x v="42"/>
    <x v="42"/>
    <n v="0"/>
    <n v="0"/>
    <n v="0"/>
    <x v="0"/>
    <x v="0"/>
    <x v="4"/>
  </r>
  <r>
    <x v="26"/>
    <s v="CAFABA"/>
    <x v="8"/>
    <x v="43"/>
    <x v="43"/>
    <n v="37043"/>
    <n v="46550.517999999996"/>
    <n v="64493.672999999995"/>
    <x v="1"/>
    <x v="1"/>
    <x v="1"/>
  </r>
  <r>
    <x v="26"/>
    <s v="CAFABA"/>
    <x v="40"/>
    <x v="44"/>
    <x v="44"/>
    <n v="0"/>
    <n v="0"/>
    <n v="0"/>
    <x v="0"/>
    <x v="0"/>
    <x v="5"/>
  </r>
  <r>
    <x v="26"/>
    <s v="CAFABA"/>
    <x v="41"/>
    <x v="45"/>
    <x v="45"/>
    <n v="285466"/>
    <n v="276720.21299999999"/>
    <n v="262347.98300000001"/>
    <x v="0"/>
    <x v="0"/>
    <x v="5"/>
  </r>
  <r>
    <x v="26"/>
    <s v="CAFABA"/>
    <x v="42"/>
    <x v="46"/>
    <x v="46"/>
    <n v="32041"/>
    <n v="30113.981"/>
    <n v="32073.257000000001"/>
    <x v="0"/>
    <x v="0"/>
    <x v="5"/>
  </r>
  <r>
    <x v="26"/>
    <s v="CAFABA"/>
    <x v="43"/>
    <x v="47"/>
    <x v="47"/>
    <n v="0"/>
    <n v="0"/>
    <n v="0"/>
    <x v="0"/>
    <x v="0"/>
    <x v="5"/>
  </r>
  <r>
    <x v="26"/>
    <s v="CAFABA"/>
    <x v="44"/>
    <x v="48"/>
    <x v="48"/>
    <n v="53103"/>
    <n v="60760.991000000002"/>
    <n v="52112.92"/>
    <x v="0"/>
    <x v="0"/>
    <x v="5"/>
  </r>
  <r>
    <x v="26"/>
    <s v="CAFABA"/>
    <x v="45"/>
    <x v="49"/>
    <x v="49"/>
    <n v="95465"/>
    <n v="91553.118000000002"/>
    <n v="104253.05499999999"/>
    <x v="0"/>
    <x v="0"/>
    <x v="5"/>
  </r>
  <r>
    <x v="26"/>
    <s v="CAFABA"/>
    <x v="46"/>
    <x v="50"/>
    <x v="50"/>
    <n v="0"/>
    <n v="0"/>
    <n v="0"/>
    <x v="0"/>
    <x v="0"/>
    <x v="5"/>
  </r>
  <r>
    <x v="26"/>
    <s v="CAFABA"/>
    <x v="47"/>
    <x v="51"/>
    <x v="51"/>
    <n v="0"/>
    <n v="0"/>
    <n v="0"/>
    <x v="0"/>
    <x v="0"/>
    <x v="5"/>
  </r>
  <r>
    <x v="26"/>
    <s v="CAFABA"/>
    <x v="48"/>
    <x v="52"/>
    <x v="52"/>
    <n v="0"/>
    <n v="0"/>
    <n v="0"/>
    <x v="0"/>
    <x v="0"/>
    <x v="5"/>
  </r>
  <r>
    <x v="26"/>
    <s v="CAFABA"/>
    <x v="8"/>
    <x v="53"/>
    <x v="53"/>
    <n v="466075"/>
    <n v="459148.30300000001"/>
    <n v="450787.21499999997"/>
    <x v="1"/>
    <x v="1"/>
    <x v="1"/>
  </r>
  <r>
    <x v="26"/>
    <s v="CAFABA"/>
    <x v="49"/>
    <x v="54"/>
    <x v="54"/>
    <n v="344325"/>
    <n v="45428.49"/>
    <n v="347916.054"/>
    <x v="0"/>
    <x v="0"/>
    <x v="6"/>
  </r>
  <r>
    <x v="26"/>
    <s v="CAFABA"/>
    <x v="50"/>
    <x v="55"/>
    <x v="55"/>
    <n v="0"/>
    <n v="0"/>
    <n v="0"/>
    <x v="0"/>
    <x v="0"/>
    <x v="6"/>
  </r>
  <r>
    <x v="26"/>
    <s v="CAFABA"/>
    <x v="51"/>
    <x v="56"/>
    <x v="56"/>
    <n v="0"/>
    <n v="0"/>
    <n v="0"/>
    <x v="0"/>
    <x v="0"/>
    <x v="6"/>
  </r>
  <r>
    <x v="26"/>
    <s v="CAFABA"/>
    <x v="52"/>
    <x v="57"/>
    <x v="57"/>
    <n v="0"/>
    <n v="0"/>
    <n v="0"/>
    <x v="0"/>
    <x v="0"/>
    <x v="6"/>
  </r>
  <r>
    <x v="26"/>
    <s v="CAFABA"/>
    <x v="53"/>
    <x v="58"/>
    <x v="58"/>
    <n v="0"/>
    <n v="0"/>
    <n v="0"/>
    <x v="0"/>
    <x v="0"/>
    <x v="6"/>
  </r>
  <r>
    <x v="26"/>
    <s v="CAFABA"/>
    <x v="54"/>
    <x v="59"/>
    <x v="59"/>
    <n v="0"/>
    <n v="0"/>
    <n v="0"/>
    <x v="0"/>
    <x v="0"/>
    <x v="6"/>
  </r>
  <r>
    <x v="26"/>
    <s v="CAFABA"/>
    <x v="55"/>
    <x v="60"/>
    <x v="60"/>
    <n v="4332119"/>
    <n v="1082863.8149999999"/>
    <n v="3099550.86"/>
    <x v="0"/>
    <x v="0"/>
    <x v="6"/>
  </r>
  <r>
    <x v="26"/>
    <s v="CAFABA"/>
    <x v="56"/>
    <x v="61"/>
    <x v="61"/>
    <n v="2754720"/>
    <n v="3911997.6669999999"/>
    <n v="1961417.6969999999"/>
    <x v="0"/>
    <x v="0"/>
    <x v="6"/>
  </r>
  <r>
    <x v="26"/>
    <s v="CAFABA"/>
    <x v="8"/>
    <x v="62"/>
    <x v="62"/>
    <n v="7431164"/>
    <n v="5040289.9720000001"/>
    <n v="5408884.6109999996"/>
    <x v="1"/>
    <x v="1"/>
    <x v="1"/>
  </r>
  <r>
    <x v="26"/>
    <s v="CAFABA"/>
    <x v="57"/>
    <x v="63"/>
    <x v="63"/>
    <n v="69699.531000000003"/>
    <n v="69699.531000000003"/>
    <n v="103581.231"/>
    <x v="0"/>
    <x v="0"/>
    <x v="7"/>
  </r>
  <r>
    <x v="26"/>
    <s v="CAFABA"/>
    <x v="8"/>
    <x v="64"/>
    <x v="64"/>
    <n v="69699.531000000003"/>
    <n v="69699.531000000003"/>
    <n v="103581.231"/>
    <x v="1"/>
    <x v="1"/>
    <x v="1"/>
  </r>
  <r>
    <x v="26"/>
    <s v="CAFABA"/>
    <x v="58"/>
    <x v="65"/>
    <x v="65"/>
    <n v="5326"/>
    <n v="909.947"/>
    <n v="951.23299999999995"/>
    <x v="0"/>
    <x v="0"/>
    <x v="8"/>
  </r>
  <r>
    <x v="26"/>
    <s v="CAFABA"/>
    <x v="59"/>
    <x v="66"/>
    <x v="66"/>
    <n v="0"/>
    <n v="28980.077000000001"/>
    <n v="1539028.6459999999"/>
    <x v="0"/>
    <x v="0"/>
    <x v="8"/>
  </r>
  <r>
    <x v="26"/>
    <s v="CAFABA"/>
    <x v="60"/>
    <x v="67"/>
    <x v="67"/>
    <n v="218304"/>
    <n v="1311368.581"/>
    <n v="200510.25700000001"/>
    <x v="0"/>
    <x v="0"/>
    <x v="8"/>
  </r>
  <r>
    <x v="26"/>
    <s v="CAFABA"/>
    <x v="61"/>
    <x v="68"/>
    <x v="68"/>
    <n v="0"/>
    <n v="0"/>
    <n v="0"/>
    <x v="0"/>
    <x v="0"/>
    <x v="8"/>
  </r>
  <r>
    <x v="26"/>
    <s v="CAFABA"/>
    <x v="62"/>
    <x v="69"/>
    <x v="69"/>
    <n v="0"/>
    <n v="0"/>
    <n v="0"/>
    <x v="0"/>
    <x v="0"/>
    <x v="8"/>
  </r>
  <r>
    <x v="26"/>
    <s v="CAFABA"/>
    <x v="63"/>
    <x v="70"/>
    <x v="70"/>
    <n v="0"/>
    <n v="0"/>
    <n v="0"/>
    <x v="0"/>
    <x v="0"/>
    <x v="8"/>
  </r>
  <r>
    <x v="26"/>
    <s v="CAFABA"/>
    <x v="64"/>
    <x v="71"/>
    <x v="71"/>
    <n v="1931632"/>
    <n v="1619492.834"/>
    <n v="1573309.7679999999"/>
    <x v="0"/>
    <x v="0"/>
    <x v="8"/>
  </r>
  <r>
    <x v="26"/>
    <s v="CAFABA"/>
    <x v="65"/>
    <x v="72"/>
    <x v="72"/>
    <n v="0"/>
    <n v="0"/>
    <n v="0"/>
    <x v="0"/>
    <x v="0"/>
    <x v="8"/>
  </r>
  <r>
    <x v="26"/>
    <s v="CAFABA"/>
    <x v="66"/>
    <x v="73"/>
    <x v="73"/>
    <n v="0"/>
    <n v="0"/>
    <n v="0"/>
    <x v="0"/>
    <x v="0"/>
    <x v="8"/>
  </r>
  <r>
    <x v="26"/>
    <s v="CAFABA"/>
    <x v="67"/>
    <x v="74"/>
    <x v="74"/>
    <n v="0"/>
    <n v="0"/>
    <n v="0"/>
    <x v="0"/>
    <x v="0"/>
    <x v="8"/>
  </r>
  <r>
    <x v="26"/>
    <s v="CAFABA"/>
    <x v="68"/>
    <x v="75"/>
    <x v="75"/>
    <n v="0"/>
    <n v="0"/>
    <n v="0"/>
    <x v="0"/>
    <x v="0"/>
    <x v="8"/>
  </r>
  <r>
    <x v="26"/>
    <s v="CAFABA"/>
    <x v="69"/>
    <x v="76"/>
    <x v="76"/>
    <n v="0"/>
    <n v="0"/>
    <n v="0"/>
    <x v="0"/>
    <x v="0"/>
    <x v="8"/>
  </r>
  <r>
    <x v="26"/>
    <s v="CAFABA"/>
    <x v="70"/>
    <x v="77"/>
    <x v="77"/>
    <n v="0"/>
    <n v="0"/>
    <n v="0"/>
    <x v="0"/>
    <x v="0"/>
    <x v="8"/>
  </r>
  <r>
    <x v="26"/>
    <s v="CAFABA"/>
    <x v="71"/>
    <x v="78"/>
    <x v="78"/>
    <n v="0"/>
    <n v="0"/>
    <n v="0"/>
    <x v="0"/>
    <x v="0"/>
    <x v="8"/>
  </r>
  <r>
    <x v="26"/>
    <s v="CAFABA"/>
    <x v="72"/>
    <x v="79"/>
    <x v="79"/>
    <n v="17218"/>
    <n v="17125.083999999999"/>
    <n v="549628.10900000005"/>
    <x v="0"/>
    <x v="0"/>
    <x v="8"/>
  </r>
  <r>
    <x v="26"/>
    <s v="CAFABA"/>
    <x v="73"/>
    <x v="80"/>
    <x v="80"/>
    <n v="0"/>
    <n v="0"/>
    <n v="0"/>
    <x v="0"/>
    <x v="0"/>
    <x v="8"/>
  </r>
  <r>
    <x v="26"/>
    <s v="CAFABA"/>
    <x v="74"/>
    <x v="81"/>
    <x v="81"/>
    <n v="0"/>
    <n v="114.4"/>
    <n v="0"/>
    <x v="0"/>
    <x v="0"/>
    <x v="8"/>
  </r>
  <r>
    <x v="26"/>
    <s v="CAFABA"/>
    <x v="75"/>
    <x v="82"/>
    <x v="82"/>
    <n v="141060"/>
    <n v="143337.603"/>
    <n v="253452.935"/>
    <x v="0"/>
    <x v="0"/>
    <x v="8"/>
  </r>
  <r>
    <x v="26"/>
    <s v="CAFABA"/>
    <x v="76"/>
    <x v="83"/>
    <x v="83"/>
    <n v="583856"/>
    <n v="622735.6"/>
    <n v="35238.26"/>
    <x v="0"/>
    <x v="0"/>
    <x v="8"/>
  </r>
  <r>
    <x v="26"/>
    <s v="CAFABA"/>
    <x v="77"/>
    <x v="84"/>
    <x v="84"/>
    <n v="0"/>
    <n v="0"/>
    <n v="81485.815000000002"/>
    <x v="0"/>
    <x v="0"/>
    <x v="8"/>
  </r>
  <r>
    <x v="26"/>
    <s v="CAFABA"/>
    <x v="8"/>
    <x v="85"/>
    <x v="85"/>
    <n v="2897396"/>
    <n v="3744064.1260000002"/>
    <n v="4233605.023"/>
    <x v="1"/>
    <x v="1"/>
    <x v="1"/>
  </r>
  <r>
    <x v="26"/>
    <s v="CAFABA"/>
    <x v="78"/>
    <x v="86"/>
    <x v="86"/>
    <n v="0"/>
    <n v="0"/>
    <n v="0"/>
    <x v="0"/>
    <x v="0"/>
    <x v="9"/>
  </r>
  <r>
    <x v="26"/>
    <s v="CAFABA"/>
    <x v="8"/>
    <x v="87"/>
    <x v="87"/>
    <n v="0"/>
    <n v="0"/>
    <n v="0"/>
    <x v="1"/>
    <x v="1"/>
    <x v="1"/>
  </r>
  <r>
    <x v="26"/>
    <s v="CAFABA"/>
    <x v="8"/>
    <x v="88"/>
    <x v="88"/>
    <n v="52681094.217"/>
    <n v="45508207.459000006"/>
    <n v="44800190.572000012"/>
    <x v="1"/>
    <x v="1"/>
    <x v="1"/>
  </r>
  <r>
    <x v="26"/>
    <s v="CAFABA"/>
    <x v="8"/>
    <x v="88"/>
    <x v="89"/>
    <m/>
    <m/>
    <m/>
    <x v="1"/>
    <x v="1"/>
    <x v="1"/>
  </r>
  <r>
    <x v="26"/>
    <s v="CAFABA"/>
    <x v="79"/>
    <x v="0"/>
    <x v="90"/>
    <n v="0"/>
    <n v="0"/>
    <n v="0"/>
    <x v="0"/>
    <x v="2"/>
    <x v="10"/>
  </r>
  <r>
    <x v="26"/>
    <s v="CAFABA"/>
    <x v="80"/>
    <x v="1"/>
    <x v="91"/>
    <n v="0"/>
    <n v="0"/>
    <n v="0"/>
    <x v="0"/>
    <x v="2"/>
    <x v="10"/>
  </r>
  <r>
    <x v="26"/>
    <s v="CAFABA"/>
    <x v="81"/>
    <x v="2"/>
    <x v="92"/>
    <n v="0"/>
    <n v="0"/>
    <n v="0"/>
    <x v="0"/>
    <x v="2"/>
    <x v="10"/>
  </r>
  <r>
    <x v="26"/>
    <s v="CAFABA"/>
    <x v="82"/>
    <x v="3"/>
    <x v="93"/>
    <n v="0"/>
    <n v="0"/>
    <n v="0"/>
    <x v="0"/>
    <x v="2"/>
    <x v="10"/>
  </r>
  <r>
    <x v="26"/>
    <s v="CAFABA"/>
    <x v="83"/>
    <x v="4"/>
    <x v="94"/>
    <n v="0"/>
    <n v="0"/>
    <n v="0"/>
    <x v="0"/>
    <x v="2"/>
    <x v="10"/>
  </r>
  <r>
    <x v="26"/>
    <s v="CAFABA"/>
    <x v="8"/>
    <x v="8"/>
    <x v="95"/>
    <n v="0"/>
    <n v="0"/>
    <n v="0"/>
    <x v="1"/>
    <x v="1"/>
    <x v="1"/>
  </r>
  <r>
    <x v="26"/>
    <s v="CAFABA"/>
    <x v="84"/>
    <x v="21"/>
    <x v="21"/>
    <n v="0"/>
    <n v="0"/>
    <n v="0"/>
    <x v="0"/>
    <x v="2"/>
    <x v="11"/>
  </r>
  <r>
    <x v="26"/>
    <s v="CAFABA"/>
    <x v="85"/>
    <x v="28"/>
    <x v="96"/>
    <n v="0"/>
    <n v="0"/>
    <n v="0"/>
    <x v="0"/>
    <x v="2"/>
    <x v="11"/>
  </r>
  <r>
    <x v="26"/>
    <s v="CAFABA"/>
    <x v="8"/>
    <x v="29"/>
    <x v="29"/>
    <n v="0"/>
    <n v="0"/>
    <n v="0"/>
    <x v="1"/>
    <x v="1"/>
    <x v="1"/>
  </r>
  <r>
    <x v="26"/>
    <s v="CAFABA"/>
    <x v="86"/>
    <x v="49"/>
    <x v="49"/>
    <n v="0"/>
    <n v="0"/>
    <n v="0"/>
    <x v="0"/>
    <x v="2"/>
    <x v="12"/>
  </r>
  <r>
    <x v="26"/>
    <s v="CAFABA"/>
    <x v="87"/>
    <x v="50"/>
    <x v="50"/>
    <n v="0"/>
    <n v="0"/>
    <n v="0"/>
    <x v="0"/>
    <x v="2"/>
    <x v="12"/>
  </r>
  <r>
    <x v="26"/>
    <s v="CAFABA"/>
    <x v="8"/>
    <x v="53"/>
    <x v="53"/>
    <n v="0"/>
    <n v="0"/>
    <n v="0"/>
    <x v="1"/>
    <x v="1"/>
    <x v="1"/>
  </r>
  <r>
    <x v="26"/>
    <s v="CAFABA"/>
    <x v="88"/>
    <x v="54"/>
    <x v="54"/>
    <n v="0"/>
    <n v="0"/>
    <n v="0"/>
    <x v="0"/>
    <x v="2"/>
    <x v="13"/>
  </r>
  <r>
    <x v="26"/>
    <s v="CAFABA"/>
    <x v="89"/>
    <x v="55"/>
    <x v="55"/>
    <n v="0"/>
    <n v="0"/>
    <n v="0"/>
    <x v="0"/>
    <x v="2"/>
    <x v="13"/>
  </r>
  <r>
    <x v="26"/>
    <s v="CAFABA"/>
    <x v="90"/>
    <x v="57"/>
    <x v="97"/>
    <n v="0"/>
    <n v="0"/>
    <n v="0"/>
    <x v="0"/>
    <x v="2"/>
    <x v="13"/>
  </r>
  <r>
    <x v="26"/>
    <s v="CAFABA"/>
    <x v="91"/>
    <x v="60"/>
    <x v="60"/>
    <n v="0"/>
    <n v="0"/>
    <n v="0"/>
    <x v="0"/>
    <x v="2"/>
    <x v="13"/>
  </r>
  <r>
    <x v="26"/>
    <s v="CAFABA"/>
    <x v="8"/>
    <x v="62"/>
    <x v="62"/>
    <n v="0"/>
    <n v="0"/>
    <n v="0"/>
    <x v="1"/>
    <x v="1"/>
    <x v="1"/>
  </r>
  <r>
    <x v="26"/>
    <s v="CAFABA"/>
    <x v="92"/>
    <x v="71"/>
    <x v="71"/>
    <n v="0"/>
    <n v="0"/>
    <n v="0"/>
    <x v="0"/>
    <x v="2"/>
    <x v="14"/>
  </r>
  <r>
    <x v="26"/>
    <s v="CAFABA"/>
    <x v="93"/>
    <x v="72"/>
    <x v="72"/>
    <n v="0"/>
    <n v="0"/>
    <n v="0"/>
    <x v="0"/>
    <x v="2"/>
    <x v="14"/>
  </r>
  <r>
    <x v="26"/>
    <s v="CAFABA"/>
    <x v="94"/>
    <x v="73"/>
    <x v="73"/>
    <n v="6808454"/>
    <n v="4918352.585"/>
    <n v="7334933.8339999998"/>
    <x v="0"/>
    <x v="2"/>
    <x v="14"/>
  </r>
  <r>
    <x v="26"/>
    <s v="CAFABA"/>
    <x v="95"/>
    <x v="74"/>
    <x v="74"/>
    <n v="3621398"/>
    <n v="707800.67"/>
    <n v="1421400.03"/>
    <x v="0"/>
    <x v="2"/>
    <x v="14"/>
  </r>
  <r>
    <x v="26"/>
    <s v="CAFABA"/>
    <x v="96"/>
    <x v="75"/>
    <x v="75"/>
    <n v="679157"/>
    <n v="593528.80599999998"/>
    <n v="712631.99199999997"/>
    <x v="0"/>
    <x v="2"/>
    <x v="14"/>
  </r>
  <r>
    <x v="26"/>
    <s v="CAFABA"/>
    <x v="97"/>
    <x v="76"/>
    <x v="76"/>
    <n v="1222384"/>
    <n v="1338481.8049999999"/>
    <n v="1961133.148"/>
    <x v="0"/>
    <x v="2"/>
    <x v="14"/>
  </r>
  <r>
    <x v="26"/>
    <s v="CAFABA"/>
    <x v="98"/>
    <x v="77"/>
    <x v="77"/>
    <n v="522029"/>
    <n v="487940.75300000003"/>
    <n v="1278783.3130000001"/>
    <x v="0"/>
    <x v="2"/>
    <x v="14"/>
  </r>
  <r>
    <x v="26"/>
    <s v="CAFABA"/>
    <x v="99"/>
    <x v="78"/>
    <x v="78"/>
    <n v="0"/>
    <n v="0"/>
    <n v="8325.3369999999995"/>
    <x v="0"/>
    <x v="2"/>
    <x v="14"/>
  </r>
  <r>
    <x v="26"/>
    <s v="CAFABA"/>
    <x v="100"/>
    <x v="89"/>
    <x v="98"/>
    <n v="0"/>
    <n v="0"/>
    <n v="1379230.7139999999"/>
    <x v="0"/>
    <x v="2"/>
    <x v="14"/>
  </r>
  <r>
    <x v="26"/>
    <s v="CAFABA"/>
    <x v="101"/>
    <x v="79"/>
    <x v="79"/>
    <n v="0"/>
    <n v="0"/>
    <n v="0"/>
    <x v="0"/>
    <x v="2"/>
    <x v="14"/>
  </r>
  <r>
    <x v="26"/>
    <s v="CAFABA"/>
    <x v="102"/>
    <x v="80"/>
    <x v="80"/>
    <n v="0"/>
    <n v="0"/>
    <n v="0"/>
    <x v="0"/>
    <x v="2"/>
    <x v="14"/>
  </r>
  <r>
    <x v="26"/>
    <s v="CAFABA"/>
    <x v="103"/>
    <x v="81"/>
    <x v="81"/>
    <n v="0"/>
    <n v="0"/>
    <n v="0"/>
    <x v="0"/>
    <x v="2"/>
    <x v="14"/>
  </r>
  <r>
    <x v="26"/>
    <s v="CAFABA"/>
    <x v="104"/>
    <x v="82"/>
    <x v="82"/>
    <n v="0"/>
    <n v="0"/>
    <n v="0"/>
    <x v="0"/>
    <x v="2"/>
    <x v="14"/>
  </r>
  <r>
    <x v="26"/>
    <s v="CAFABA"/>
    <x v="105"/>
    <x v="83"/>
    <x v="83"/>
    <n v="0"/>
    <n v="0"/>
    <n v="0"/>
    <x v="0"/>
    <x v="2"/>
    <x v="14"/>
  </r>
  <r>
    <x v="26"/>
    <s v="CAFABA"/>
    <x v="8"/>
    <x v="85"/>
    <x v="99"/>
    <n v="12853422"/>
    <n v="8046104.618999999"/>
    <n v="14096438.368000001"/>
    <x v="1"/>
    <x v="1"/>
    <x v="1"/>
  </r>
  <r>
    <x v="26"/>
    <s v="CAFABA"/>
    <x v="8"/>
    <x v="88"/>
    <x v="100"/>
    <m/>
    <m/>
    <m/>
    <x v="1"/>
    <x v="1"/>
    <x v="1"/>
  </r>
  <r>
    <x v="26"/>
    <s v="CAFABA"/>
    <x v="106"/>
    <x v="90"/>
    <x v="101"/>
    <n v="0"/>
    <n v="0"/>
    <n v="0"/>
    <x v="0"/>
    <x v="2"/>
    <x v="15"/>
  </r>
  <r>
    <x v="26"/>
    <s v="CAFABA"/>
    <x v="8"/>
    <x v="88"/>
    <x v="100"/>
    <m/>
    <m/>
    <m/>
    <x v="1"/>
    <x v="1"/>
    <x v="1"/>
  </r>
  <r>
    <x v="26"/>
    <s v="CAFABA"/>
    <x v="8"/>
    <x v="88"/>
    <x v="102"/>
    <n v="12853422"/>
    <n v="8046104.618999999"/>
    <n v="14096438.368000001"/>
    <x v="1"/>
    <x v="1"/>
    <x v="1"/>
  </r>
  <r>
    <x v="26"/>
    <s v="CAFABA"/>
    <x v="8"/>
    <x v="88"/>
    <x v="100"/>
    <m/>
    <m/>
    <m/>
    <x v="1"/>
    <x v="1"/>
    <x v="1"/>
  </r>
  <r>
    <x v="26"/>
    <s v="CAFABA"/>
    <x v="107"/>
    <x v="91"/>
    <x v="103"/>
    <n v="65534516.217"/>
    <n v="53554312.078000009"/>
    <n v="58896628.940000013"/>
    <x v="0"/>
    <x v="3"/>
    <x v="16"/>
  </r>
  <r>
    <x v="27"/>
    <s v="CAJASAN"/>
    <x v="0"/>
    <x v="0"/>
    <x v="0"/>
    <n v="2543"/>
    <n v="18111"/>
    <n v="78629.602400000003"/>
    <x v="0"/>
    <x v="0"/>
    <x v="0"/>
  </r>
  <r>
    <x v="27"/>
    <s v="CAJASAN"/>
    <x v="1"/>
    <x v="1"/>
    <x v="1"/>
    <n v="0"/>
    <n v="0"/>
    <n v="0"/>
    <x v="0"/>
    <x v="0"/>
    <x v="0"/>
  </r>
  <r>
    <x v="27"/>
    <s v="CAJASAN"/>
    <x v="2"/>
    <x v="2"/>
    <x v="2"/>
    <n v="0"/>
    <n v="0"/>
    <n v="0"/>
    <x v="0"/>
    <x v="0"/>
    <x v="0"/>
  </r>
  <r>
    <x v="27"/>
    <s v="CAJASAN"/>
    <x v="3"/>
    <x v="3"/>
    <x v="3"/>
    <n v="0"/>
    <n v="0"/>
    <n v="0"/>
    <x v="0"/>
    <x v="0"/>
    <x v="0"/>
  </r>
  <r>
    <x v="27"/>
    <s v="CAJASAN"/>
    <x v="4"/>
    <x v="4"/>
    <x v="4"/>
    <n v="0"/>
    <n v="0"/>
    <n v="0"/>
    <x v="0"/>
    <x v="0"/>
    <x v="0"/>
  </r>
  <r>
    <x v="27"/>
    <s v="CAJASAN"/>
    <x v="5"/>
    <x v="5"/>
    <x v="5"/>
    <n v="0"/>
    <n v="0"/>
    <n v="0"/>
    <x v="0"/>
    <x v="0"/>
    <x v="0"/>
  </r>
  <r>
    <x v="27"/>
    <s v="CAJASAN"/>
    <x v="6"/>
    <x v="6"/>
    <x v="6"/>
    <n v="0"/>
    <n v="0"/>
    <n v="0"/>
    <x v="0"/>
    <x v="0"/>
    <x v="0"/>
  </r>
  <r>
    <x v="27"/>
    <s v="CAJASAN"/>
    <x v="7"/>
    <x v="7"/>
    <x v="7"/>
    <n v="0"/>
    <n v="0"/>
    <n v="0"/>
    <x v="0"/>
    <x v="0"/>
    <x v="0"/>
  </r>
  <r>
    <x v="27"/>
    <s v="CAJASAN"/>
    <x v="8"/>
    <x v="8"/>
    <x v="8"/>
    <n v="2543"/>
    <n v="18111"/>
    <n v="78629.602400000003"/>
    <x v="1"/>
    <x v="1"/>
    <x v="1"/>
  </r>
  <r>
    <x v="27"/>
    <s v="CAJASAN"/>
    <x v="9"/>
    <x v="9"/>
    <x v="9"/>
    <n v="4881784"/>
    <n v="5595466"/>
    <n v="4847933.1104499996"/>
    <x v="0"/>
    <x v="0"/>
    <x v="2"/>
  </r>
  <r>
    <x v="27"/>
    <s v="CAJASAN"/>
    <x v="10"/>
    <x v="10"/>
    <x v="10"/>
    <n v="0"/>
    <n v="0"/>
    <n v="0"/>
    <x v="0"/>
    <x v="0"/>
    <x v="2"/>
  </r>
  <r>
    <x v="27"/>
    <s v="CAJASAN"/>
    <x v="8"/>
    <x v="11"/>
    <x v="11"/>
    <n v="4881784"/>
    <n v="5595466"/>
    <n v="4847933.1104499996"/>
    <x v="1"/>
    <x v="1"/>
    <x v="1"/>
  </r>
  <r>
    <x v="27"/>
    <s v="CAJASAN"/>
    <x v="8"/>
    <x v="12"/>
    <x v="12"/>
    <n v="3745521"/>
    <n v="8244548"/>
    <n v="4324467.3781099999"/>
    <x v="1"/>
    <x v="1"/>
    <x v="1"/>
  </r>
  <r>
    <x v="27"/>
    <s v="CAJASAN"/>
    <x v="11"/>
    <x v="13"/>
    <x v="13"/>
    <n v="91632"/>
    <n v="76486"/>
    <n v="94991.327579999997"/>
    <x v="0"/>
    <x v="0"/>
    <x v="3"/>
  </r>
  <r>
    <x v="27"/>
    <s v="CAJASAN"/>
    <x v="12"/>
    <x v="14"/>
    <x v="14"/>
    <n v="3621569"/>
    <n v="3345375"/>
    <n v="4197155.9418500001"/>
    <x v="0"/>
    <x v="0"/>
    <x v="3"/>
  </r>
  <r>
    <x v="27"/>
    <s v="CAJASAN"/>
    <x v="13"/>
    <x v="15"/>
    <x v="15"/>
    <n v="32320"/>
    <n v="4822687"/>
    <n v="32320.108680000001"/>
    <x v="0"/>
    <x v="0"/>
    <x v="3"/>
  </r>
  <r>
    <x v="27"/>
    <s v="CAJASAN"/>
    <x v="14"/>
    <x v="16"/>
    <x v="16"/>
    <n v="0"/>
    <n v="0"/>
    <n v="0"/>
    <x v="0"/>
    <x v="0"/>
    <x v="3"/>
  </r>
  <r>
    <x v="27"/>
    <s v="CAJASAN"/>
    <x v="15"/>
    <x v="17"/>
    <x v="17"/>
    <n v="1723685"/>
    <n v="1156291"/>
    <n v="800688.13717"/>
    <x v="0"/>
    <x v="0"/>
    <x v="3"/>
  </r>
  <r>
    <x v="27"/>
    <s v="CAJASAN"/>
    <x v="16"/>
    <x v="18"/>
    <x v="18"/>
    <n v="650692"/>
    <n v="606710"/>
    <n v="708808.92677999998"/>
    <x v="0"/>
    <x v="0"/>
    <x v="3"/>
  </r>
  <r>
    <x v="27"/>
    <s v="CAJASAN"/>
    <x v="17"/>
    <x v="19"/>
    <x v="19"/>
    <n v="0"/>
    <n v="0"/>
    <n v="0"/>
    <x v="0"/>
    <x v="0"/>
    <x v="3"/>
  </r>
  <r>
    <x v="27"/>
    <s v="CAJASAN"/>
    <x v="18"/>
    <x v="20"/>
    <x v="20"/>
    <n v="0"/>
    <n v="0"/>
    <n v="21000"/>
    <x v="0"/>
    <x v="0"/>
    <x v="3"/>
  </r>
  <r>
    <x v="27"/>
    <s v="CAJASAN"/>
    <x v="19"/>
    <x v="21"/>
    <x v="21"/>
    <n v="4071016"/>
    <n v="3054933"/>
    <n v="3119020.1931399996"/>
    <x v="0"/>
    <x v="0"/>
    <x v="3"/>
  </r>
  <r>
    <x v="27"/>
    <s v="CAJASAN"/>
    <x v="20"/>
    <x v="22"/>
    <x v="22"/>
    <n v="0"/>
    <n v="0"/>
    <n v="0"/>
    <x v="0"/>
    <x v="0"/>
    <x v="3"/>
  </r>
  <r>
    <x v="27"/>
    <s v="CAJASAN"/>
    <x v="21"/>
    <x v="23"/>
    <x v="23"/>
    <n v="0"/>
    <n v="0"/>
    <n v="0"/>
    <x v="0"/>
    <x v="0"/>
    <x v="3"/>
  </r>
  <r>
    <x v="27"/>
    <s v="CAJASAN"/>
    <x v="22"/>
    <x v="24"/>
    <x v="24"/>
    <n v="248615"/>
    <n v="248543"/>
    <n v="165017.17375999998"/>
    <x v="0"/>
    <x v="0"/>
    <x v="3"/>
  </r>
  <r>
    <x v="27"/>
    <s v="CAJASAN"/>
    <x v="23"/>
    <x v="25"/>
    <x v="25"/>
    <n v="273962"/>
    <n v="228441"/>
    <n v="49240.403720000002"/>
    <x v="0"/>
    <x v="0"/>
    <x v="3"/>
  </r>
  <r>
    <x v="27"/>
    <s v="CAJASAN"/>
    <x v="24"/>
    <x v="26"/>
    <x v="26"/>
    <n v="22380"/>
    <n v="20072"/>
    <n v="16502.38406"/>
    <x v="0"/>
    <x v="0"/>
    <x v="3"/>
  </r>
  <r>
    <x v="27"/>
    <s v="CAJASAN"/>
    <x v="25"/>
    <x v="27"/>
    <x v="27"/>
    <n v="489340"/>
    <n v="377013"/>
    <n v="-1.1899999999999999E-3"/>
    <x v="0"/>
    <x v="0"/>
    <x v="3"/>
  </r>
  <r>
    <x v="27"/>
    <s v="CAJASAN"/>
    <x v="26"/>
    <x v="28"/>
    <x v="28"/>
    <n v="435945"/>
    <n v="3748572"/>
    <n v="407445.96492000017"/>
    <x v="0"/>
    <x v="0"/>
    <x v="3"/>
  </r>
  <r>
    <x v="27"/>
    <s v="CAJASAN"/>
    <x v="8"/>
    <x v="29"/>
    <x v="29"/>
    <n v="11661156"/>
    <n v="17685123"/>
    <n v="9612190.5604699999"/>
    <x v="1"/>
    <x v="1"/>
    <x v="1"/>
  </r>
  <r>
    <x v="27"/>
    <s v="CAJASAN"/>
    <x v="27"/>
    <x v="30"/>
    <x v="30"/>
    <n v="0"/>
    <n v="0"/>
    <n v="0"/>
    <x v="0"/>
    <x v="0"/>
    <x v="4"/>
  </r>
  <r>
    <x v="27"/>
    <s v="CAJASAN"/>
    <x v="28"/>
    <x v="31"/>
    <x v="31"/>
    <n v="367676"/>
    <n v="170488"/>
    <n v="207099.17828999998"/>
    <x v="0"/>
    <x v="0"/>
    <x v="4"/>
  </r>
  <r>
    <x v="27"/>
    <s v="CAJASAN"/>
    <x v="29"/>
    <x v="32"/>
    <x v="32"/>
    <n v="256833"/>
    <n v="385245"/>
    <n v="128421"/>
    <x v="0"/>
    <x v="0"/>
    <x v="4"/>
  </r>
  <r>
    <x v="27"/>
    <s v="CAJASAN"/>
    <x v="30"/>
    <x v="33"/>
    <x v="33"/>
    <n v="0"/>
    <n v="0"/>
    <n v="0"/>
    <x v="0"/>
    <x v="0"/>
    <x v="4"/>
  </r>
  <r>
    <x v="27"/>
    <s v="CAJASAN"/>
    <x v="31"/>
    <x v="34"/>
    <x v="34"/>
    <n v="0"/>
    <n v="0"/>
    <n v="0"/>
    <x v="0"/>
    <x v="0"/>
    <x v="4"/>
  </r>
  <r>
    <x v="27"/>
    <s v="CAJASAN"/>
    <x v="32"/>
    <x v="35"/>
    <x v="35"/>
    <n v="0"/>
    <n v="0"/>
    <n v="0"/>
    <x v="0"/>
    <x v="0"/>
    <x v="4"/>
  </r>
  <r>
    <x v="27"/>
    <s v="CAJASAN"/>
    <x v="33"/>
    <x v="36"/>
    <x v="36"/>
    <n v="0"/>
    <n v="0"/>
    <n v="0"/>
    <x v="0"/>
    <x v="0"/>
    <x v="4"/>
  </r>
  <r>
    <x v="27"/>
    <s v="CAJASAN"/>
    <x v="34"/>
    <x v="37"/>
    <x v="37"/>
    <n v="0"/>
    <n v="0"/>
    <n v="0"/>
    <x v="0"/>
    <x v="0"/>
    <x v="4"/>
  </r>
  <r>
    <x v="27"/>
    <s v="CAJASAN"/>
    <x v="35"/>
    <x v="38"/>
    <x v="38"/>
    <n v="0"/>
    <n v="0"/>
    <n v="0"/>
    <x v="0"/>
    <x v="0"/>
    <x v="4"/>
  </r>
  <r>
    <x v="27"/>
    <s v="CAJASAN"/>
    <x v="36"/>
    <x v="39"/>
    <x v="39"/>
    <n v="0"/>
    <n v="0"/>
    <n v="0"/>
    <x v="0"/>
    <x v="0"/>
    <x v="4"/>
  </r>
  <r>
    <x v="27"/>
    <s v="CAJASAN"/>
    <x v="37"/>
    <x v="40"/>
    <x v="40"/>
    <n v="0"/>
    <n v="0"/>
    <n v="0"/>
    <x v="0"/>
    <x v="0"/>
    <x v="4"/>
  </r>
  <r>
    <x v="27"/>
    <s v="CAJASAN"/>
    <x v="38"/>
    <x v="41"/>
    <x v="41"/>
    <n v="0"/>
    <n v="0"/>
    <n v="0"/>
    <x v="0"/>
    <x v="0"/>
    <x v="4"/>
  </r>
  <r>
    <x v="27"/>
    <s v="CAJASAN"/>
    <x v="39"/>
    <x v="42"/>
    <x v="42"/>
    <n v="0"/>
    <n v="0"/>
    <n v="20622.09114"/>
    <x v="0"/>
    <x v="0"/>
    <x v="4"/>
  </r>
  <r>
    <x v="27"/>
    <s v="CAJASAN"/>
    <x v="8"/>
    <x v="43"/>
    <x v="43"/>
    <n v="624509"/>
    <n v="555733"/>
    <n v="356142.26942999993"/>
    <x v="1"/>
    <x v="1"/>
    <x v="1"/>
  </r>
  <r>
    <x v="27"/>
    <s v="CAJASAN"/>
    <x v="40"/>
    <x v="44"/>
    <x v="44"/>
    <n v="0"/>
    <n v="181"/>
    <n v="7822.0869199999997"/>
    <x v="0"/>
    <x v="0"/>
    <x v="5"/>
  </r>
  <r>
    <x v="27"/>
    <s v="CAJASAN"/>
    <x v="41"/>
    <x v="45"/>
    <x v="45"/>
    <n v="1352565"/>
    <n v="938915"/>
    <n v="951968.09933"/>
    <x v="0"/>
    <x v="0"/>
    <x v="5"/>
  </r>
  <r>
    <x v="27"/>
    <s v="CAJASAN"/>
    <x v="42"/>
    <x v="46"/>
    <x v="46"/>
    <n v="923"/>
    <n v="109336"/>
    <n v="110895.02256"/>
    <x v="0"/>
    <x v="0"/>
    <x v="5"/>
  </r>
  <r>
    <x v="27"/>
    <s v="CAJASAN"/>
    <x v="43"/>
    <x v="47"/>
    <x v="47"/>
    <n v="0"/>
    <n v="0"/>
    <n v="0"/>
    <x v="0"/>
    <x v="0"/>
    <x v="5"/>
  </r>
  <r>
    <x v="27"/>
    <s v="CAJASAN"/>
    <x v="44"/>
    <x v="48"/>
    <x v="48"/>
    <n v="147637"/>
    <n v="393140"/>
    <n v="370427.16820000001"/>
    <x v="0"/>
    <x v="0"/>
    <x v="5"/>
  </r>
  <r>
    <x v="27"/>
    <s v="CAJASAN"/>
    <x v="45"/>
    <x v="49"/>
    <x v="49"/>
    <n v="28415"/>
    <n v="94698"/>
    <n v="88237.476439999999"/>
    <x v="0"/>
    <x v="0"/>
    <x v="5"/>
  </r>
  <r>
    <x v="27"/>
    <s v="CAJASAN"/>
    <x v="46"/>
    <x v="50"/>
    <x v="50"/>
    <n v="0"/>
    <n v="0"/>
    <n v="0"/>
    <x v="0"/>
    <x v="0"/>
    <x v="5"/>
  </r>
  <r>
    <x v="27"/>
    <s v="CAJASAN"/>
    <x v="47"/>
    <x v="51"/>
    <x v="51"/>
    <n v="0"/>
    <n v="0"/>
    <n v="0"/>
    <x v="0"/>
    <x v="0"/>
    <x v="5"/>
  </r>
  <r>
    <x v="27"/>
    <s v="CAJASAN"/>
    <x v="48"/>
    <x v="52"/>
    <x v="52"/>
    <n v="0"/>
    <n v="0"/>
    <n v="0"/>
    <x v="0"/>
    <x v="0"/>
    <x v="5"/>
  </r>
  <r>
    <x v="27"/>
    <s v="CAJASAN"/>
    <x v="8"/>
    <x v="53"/>
    <x v="53"/>
    <n v="1529540"/>
    <n v="1536270"/>
    <n v="1529349.8534499998"/>
    <x v="1"/>
    <x v="1"/>
    <x v="1"/>
  </r>
  <r>
    <x v="27"/>
    <s v="CAJASAN"/>
    <x v="49"/>
    <x v="54"/>
    <x v="54"/>
    <n v="1089900"/>
    <n v="1008954"/>
    <n v="914064.88537000003"/>
    <x v="0"/>
    <x v="0"/>
    <x v="6"/>
  </r>
  <r>
    <x v="27"/>
    <s v="CAJASAN"/>
    <x v="50"/>
    <x v="55"/>
    <x v="55"/>
    <n v="0"/>
    <n v="0"/>
    <n v="0"/>
    <x v="0"/>
    <x v="0"/>
    <x v="6"/>
  </r>
  <r>
    <x v="27"/>
    <s v="CAJASAN"/>
    <x v="51"/>
    <x v="56"/>
    <x v="56"/>
    <n v="0"/>
    <n v="0"/>
    <n v="0"/>
    <x v="0"/>
    <x v="0"/>
    <x v="6"/>
  </r>
  <r>
    <x v="27"/>
    <s v="CAJASAN"/>
    <x v="52"/>
    <x v="57"/>
    <x v="57"/>
    <n v="0"/>
    <n v="0"/>
    <n v="0"/>
    <x v="0"/>
    <x v="0"/>
    <x v="6"/>
  </r>
  <r>
    <x v="27"/>
    <s v="CAJASAN"/>
    <x v="53"/>
    <x v="58"/>
    <x v="58"/>
    <n v="0"/>
    <n v="0"/>
    <n v="0"/>
    <x v="0"/>
    <x v="0"/>
    <x v="6"/>
  </r>
  <r>
    <x v="27"/>
    <s v="CAJASAN"/>
    <x v="54"/>
    <x v="59"/>
    <x v="59"/>
    <n v="0"/>
    <n v="0"/>
    <n v="0"/>
    <x v="0"/>
    <x v="0"/>
    <x v="6"/>
  </r>
  <r>
    <x v="27"/>
    <s v="CAJASAN"/>
    <x v="55"/>
    <x v="60"/>
    <x v="60"/>
    <n v="2325104"/>
    <n v="2387129"/>
    <n v="2322933.6570000001"/>
    <x v="0"/>
    <x v="0"/>
    <x v="6"/>
  </r>
  <r>
    <x v="27"/>
    <s v="CAJASAN"/>
    <x v="56"/>
    <x v="61"/>
    <x v="61"/>
    <n v="73846"/>
    <n v="658257"/>
    <n v="69088.069900000002"/>
    <x v="0"/>
    <x v="0"/>
    <x v="6"/>
  </r>
  <r>
    <x v="27"/>
    <s v="CAJASAN"/>
    <x v="8"/>
    <x v="62"/>
    <x v="62"/>
    <n v="3488850"/>
    <n v="4054340"/>
    <n v="3306086.6122699999"/>
    <x v="1"/>
    <x v="1"/>
    <x v="1"/>
  </r>
  <r>
    <x v="27"/>
    <s v="CAJASAN"/>
    <x v="57"/>
    <x v="63"/>
    <x v="63"/>
    <n v="2966257"/>
    <n v="4496318"/>
    <n v="5308525.6938399998"/>
    <x v="0"/>
    <x v="0"/>
    <x v="7"/>
  </r>
  <r>
    <x v="27"/>
    <s v="CAJASAN"/>
    <x v="8"/>
    <x v="64"/>
    <x v="64"/>
    <n v="2966257"/>
    <n v="4496318"/>
    <n v="5308525.6938399998"/>
    <x v="1"/>
    <x v="1"/>
    <x v="1"/>
  </r>
  <r>
    <x v="27"/>
    <s v="CAJASAN"/>
    <x v="58"/>
    <x v="65"/>
    <x v="65"/>
    <n v="0"/>
    <n v="0"/>
    <n v="0"/>
    <x v="0"/>
    <x v="0"/>
    <x v="8"/>
  </r>
  <r>
    <x v="27"/>
    <s v="CAJASAN"/>
    <x v="59"/>
    <x v="66"/>
    <x v="66"/>
    <n v="440666"/>
    <n v="400985"/>
    <n v="570751.85416999995"/>
    <x v="0"/>
    <x v="0"/>
    <x v="8"/>
  </r>
  <r>
    <x v="27"/>
    <s v="CAJASAN"/>
    <x v="60"/>
    <x v="67"/>
    <x v="67"/>
    <n v="364743"/>
    <n v="277351"/>
    <n v="186193.48903"/>
    <x v="0"/>
    <x v="0"/>
    <x v="8"/>
  </r>
  <r>
    <x v="27"/>
    <s v="CAJASAN"/>
    <x v="61"/>
    <x v="68"/>
    <x v="68"/>
    <n v="0"/>
    <n v="0"/>
    <n v="0"/>
    <x v="0"/>
    <x v="0"/>
    <x v="8"/>
  </r>
  <r>
    <x v="27"/>
    <s v="CAJASAN"/>
    <x v="62"/>
    <x v="69"/>
    <x v="69"/>
    <n v="0"/>
    <n v="0"/>
    <n v="0"/>
    <x v="0"/>
    <x v="0"/>
    <x v="8"/>
  </r>
  <r>
    <x v="27"/>
    <s v="CAJASAN"/>
    <x v="63"/>
    <x v="70"/>
    <x v="70"/>
    <n v="0"/>
    <n v="0"/>
    <n v="0"/>
    <x v="0"/>
    <x v="0"/>
    <x v="8"/>
  </r>
  <r>
    <x v="27"/>
    <s v="CAJASAN"/>
    <x v="64"/>
    <x v="71"/>
    <x v="71"/>
    <n v="1966237"/>
    <n v="530665"/>
    <n v="192503.77925999998"/>
    <x v="0"/>
    <x v="0"/>
    <x v="8"/>
  </r>
  <r>
    <x v="27"/>
    <s v="CAJASAN"/>
    <x v="65"/>
    <x v="72"/>
    <x v="72"/>
    <n v="0"/>
    <n v="0"/>
    <n v="0"/>
    <x v="0"/>
    <x v="0"/>
    <x v="8"/>
  </r>
  <r>
    <x v="27"/>
    <s v="CAJASAN"/>
    <x v="66"/>
    <x v="73"/>
    <x v="73"/>
    <n v="0"/>
    <n v="0"/>
    <n v="0"/>
    <x v="0"/>
    <x v="0"/>
    <x v="8"/>
  </r>
  <r>
    <x v="27"/>
    <s v="CAJASAN"/>
    <x v="67"/>
    <x v="74"/>
    <x v="74"/>
    <n v="0"/>
    <n v="0"/>
    <n v="0"/>
    <x v="0"/>
    <x v="0"/>
    <x v="8"/>
  </r>
  <r>
    <x v="27"/>
    <s v="CAJASAN"/>
    <x v="68"/>
    <x v="75"/>
    <x v="75"/>
    <n v="0"/>
    <n v="0"/>
    <n v="0"/>
    <x v="0"/>
    <x v="0"/>
    <x v="8"/>
  </r>
  <r>
    <x v="27"/>
    <s v="CAJASAN"/>
    <x v="69"/>
    <x v="76"/>
    <x v="76"/>
    <n v="0"/>
    <n v="0"/>
    <n v="0"/>
    <x v="0"/>
    <x v="0"/>
    <x v="8"/>
  </r>
  <r>
    <x v="27"/>
    <s v="CAJASAN"/>
    <x v="70"/>
    <x v="77"/>
    <x v="77"/>
    <n v="0"/>
    <n v="0"/>
    <n v="0"/>
    <x v="0"/>
    <x v="0"/>
    <x v="8"/>
  </r>
  <r>
    <x v="27"/>
    <s v="CAJASAN"/>
    <x v="71"/>
    <x v="78"/>
    <x v="78"/>
    <n v="0"/>
    <n v="0"/>
    <n v="0"/>
    <x v="0"/>
    <x v="0"/>
    <x v="8"/>
  </r>
  <r>
    <x v="27"/>
    <s v="CAJASAN"/>
    <x v="72"/>
    <x v="79"/>
    <x v="79"/>
    <n v="0"/>
    <n v="0"/>
    <n v="0"/>
    <x v="0"/>
    <x v="0"/>
    <x v="8"/>
  </r>
  <r>
    <x v="27"/>
    <s v="CAJASAN"/>
    <x v="73"/>
    <x v="80"/>
    <x v="80"/>
    <n v="0"/>
    <n v="0"/>
    <n v="0"/>
    <x v="0"/>
    <x v="0"/>
    <x v="8"/>
  </r>
  <r>
    <x v="27"/>
    <s v="CAJASAN"/>
    <x v="74"/>
    <x v="81"/>
    <x v="81"/>
    <n v="0"/>
    <n v="0"/>
    <n v="0"/>
    <x v="0"/>
    <x v="0"/>
    <x v="8"/>
  </r>
  <r>
    <x v="27"/>
    <s v="CAJASAN"/>
    <x v="75"/>
    <x v="82"/>
    <x v="82"/>
    <n v="0"/>
    <n v="0"/>
    <n v="0"/>
    <x v="0"/>
    <x v="0"/>
    <x v="8"/>
  </r>
  <r>
    <x v="27"/>
    <s v="CAJASAN"/>
    <x v="76"/>
    <x v="83"/>
    <x v="83"/>
    <n v="0"/>
    <n v="0"/>
    <n v="0"/>
    <x v="0"/>
    <x v="0"/>
    <x v="8"/>
  </r>
  <r>
    <x v="27"/>
    <s v="CAJASAN"/>
    <x v="77"/>
    <x v="84"/>
    <x v="84"/>
    <n v="131683"/>
    <n v="131685"/>
    <n v="130972.73097"/>
    <x v="0"/>
    <x v="0"/>
    <x v="8"/>
  </r>
  <r>
    <x v="27"/>
    <s v="CAJASAN"/>
    <x v="8"/>
    <x v="85"/>
    <x v="85"/>
    <n v="2903329"/>
    <n v="1340686"/>
    <n v="1080421.8534299999"/>
    <x v="1"/>
    <x v="1"/>
    <x v="1"/>
  </r>
  <r>
    <x v="27"/>
    <s v="CAJASAN"/>
    <x v="78"/>
    <x v="86"/>
    <x v="86"/>
    <n v="0"/>
    <n v="0"/>
    <n v="0"/>
    <x v="0"/>
    <x v="0"/>
    <x v="9"/>
  </r>
  <r>
    <x v="27"/>
    <s v="CAJASAN"/>
    <x v="8"/>
    <x v="87"/>
    <x v="87"/>
    <n v="0"/>
    <n v="0"/>
    <n v="0"/>
    <x v="1"/>
    <x v="1"/>
    <x v="1"/>
  </r>
  <r>
    <x v="27"/>
    <s v="CAJASAN"/>
    <x v="8"/>
    <x v="88"/>
    <x v="88"/>
    <n v="28057968"/>
    <n v="35282047"/>
    <n v="26119279.555740003"/>
    <x v="1"/>
    <x v="1"/>
    <x v="1"/>
  </r>
  <r>
    <x v="27"/>
    <s v="CAJASAN"/>
    <x v="8"/>
    <x v="88"/>
    <x v="89"/>
    <m/>
    <m/>
    <m/>
    <x v="1"/>
    <x v="1"/>
    <x v="1"/>
  </r>
  <r>
    <x v="27"/>
    <s v="CAJASAN"/>
    <x v="79"/>
    <x v="0"/>
    <x v="90"/>
    <n v="0"/>
    <n v="0"/>
    <n v="0"/>
    <x v="0"/>
    <x v="2"/>
    <x v="10"/>
  </r>
  <r>
    <x v="27"/>
    <s v="CAJASAN"/>
    <x v="80"/>
    <x v="1"/>
    <x v="91"/>
    <n v="0"/>
    <n v="0"/>
    <n v="0"/>
    <x v="0"/>
    <x v="2"/>
    <x v="10"/>
  </r>
  <r>
    <x v="27"/>
    <s v="CAJASAN"/>
    <x v="81"/>
    <x v="2"/>
    <x v="92"/>
    <n v="0"/>
    <n v="0"/>
    <n v="0"/>
    <x v="0"/>
    <x v="2"/>
    <x v="10"/>
  </r>
  <r>
    <x v="27"/>
    <s v="CAJASAN"/>
    <x v="82"/>
    <x v="3"/>
    <x v="93"/>
    <n v="0"/>
    <n v="0"/>
    <n v="0"/>
    <x v="0"/>
    <x v="2"/>
    <x v="10"/>
  </r>
  <r>
    <x v="27"/>
    <s v="CAJASAN"/>
    <x v="83"/>
    <x v="4"/>
    <x v="94"/>
    <n v="0"/>
    <n v="0"/>
    <n v="0"/>
    <x v="0"/>
    <x v="2"/>
    <x v="10"/>
  </r>
  <r>
    <x v="27"/>
    <s v="CAJASAN"/>
    <x v="8"/>
    <x v="8"/>
    <x v="95"/>
    <n v="0"/>
    <n v="0"/>
    <n v="0"/>
    <x v="1"/>
    <x v="1"/>
    <x v="1"/>
  </r>
  <r>
    <x v="27"/>
    <s v="CAJASAN"/>
    <x v="84"/>
    <x v="21"/>
    <x v="21"/>
    <n v="0"/>
    <n v="0"/>
    <n v="0"/>
    <x v="0"/>
    <x v="2"/>
    <x v="11"/>
  </r>
  <r>
    <x v="27"/>
    <s v="CAJASAN"/>
    <x v="85"/>
    <x v="28"/>
    <x v="96"/>
    <n v="2900000"/>
    <n v="0"/>
    <n v="2900000"/>
    <x v="0"/>
    <x v="2"/>
    <x v="11"/>
  </r>
  <r>
    <x v="27"/>
    <s v="CAJASAN"/>
    <x v="8"/>
    <x v="29"/>
    <x v="29"/>
    <n v="2900000"/>
    <n v="0"/>
    <n v="2900000"/>
    <x v="1"/>
    <x v="1"/>
    <x v="1"/>
  </r>
  <r>
    <x v="27"/>
    <s v="CAJASAN"/>
    <x v="86"/>
    <x v="49"/>
    <x v="49"/>
    <n v="0"/>
    <n v="0"/>
    <n v="0"/>
    <x v="0"/>
    <x v="2"/>
    <x v="12"/>
  </r>
  <r>
    <x v="27"/>
    <s v="CAJASAN"/>
    <x v="87"/>
    <x v="50"/>
    <x v="50"/>
    <n v="0"/>
    <n v="0"/>
    <n v="0"/>
    <x v="0"/>
    <x v="2"/>
    <x v="12"/>
  </r>
  <r>
    <x v="27"/>
    <s v="CAJASAN"/>
    <x v="8"/>
    <x v="53"/>
    <x v="53"/>
    <n v="0"/>
    <n v="0"/>
    <n v="0"/>
    <x v="1"/>
    <x v="1"/>
    <x v="1"/>
  </r>
  <r>
    <x v="27"/>
    <s v="CAJASAN"/>
    <x v="88"/>
    <x v="54"/>
    <x v="54"/>
    <n v="0"/>
    <n v="0"/>
    <n v="0"/>
    <x v="0"/>
    <x v="2"/>
    <x v="13"/>
  </r>
  <r>
    <x v="27"/>
    <s v="CAJASAN"/>
    <x v="89"/>
    <x v="55"/>
    <x v="55"/>
    <n v="0"/>
    <n v="0"/>
    <n v="0"/>
    <x v="0"/>
    <x v="2"/>
    <x v="13"/>
  </r>
  <r>
    <x v="27"/>
    <s v="CAJASAN"/>
    <x v="90"/>
    <x v="57"/>
    <x v="97"/>
    <n v="0"/>
    <n v="0"/>
    <n v="0"/>
    <x v="0"/>
    <x v="2"/>
    <x v="13"/>
  </r>
  <r>
    <x v="27"/>
    <s v="CAJASAN"/>
    <x v="91"/>
    <x v="60"/>
    <x v="60"/>
    <n v="0"/>
    <n v="0"/>
    <n v="0"/>
    <x v="0"/>
    <x v="2"/>
    <x v="13"/>
  </r>
  <r>
    <x v="27"/>
    <s v="CAJASAN"/>
    <x v="8"/>
    <x v="62"/>
    <x v="62"/>
    <n v="0"/>
    <n v="0"/>
    <n v="0"/>
    <x v="1"/>
    <x v="1"/>
    <x v="1"/>
  </r>
  <r>
    <x v="27"/>
    <s v="CAJASAN"/>
    <x v="92"/>
    <x v="71"/>
    <x v="71"/>
    <n v="0"/>
    <n v="0"/>
    <n v="0"/>
    <x v="0"/>
    <x v="2"/>
    <x v="14"/>
  </r>
  <r>
    <x v="27"/>
    <s v="CAJASAN"/>
    <x v="93"/>
    <x v="72"/>
    <x v="72"/>
    <n v="0"/>
    <n v="0"/>
    <n v="0"/>
    <x v="0"/>
    <x v="2"/>
    <x v="14"/>
  </r>
  <r>
    <x v="27"/>
    <s v="CAJASAN"/>
    <x v="94"/>
    <x v="73"/>
    <x v="73"/>
    <n v="-86063"/>
    <n v="-130291"/>
    <n v="-81941.77175"/>
    <x v="0"/>
    <x v="2"/>
    <x v="14"/>
  </r>
  <r>
    <x v="27"/>
    <s v="CAJASAN"/>
    <x v="95"/>
    <x v="74"/>
    <x v="74"/>
    <n v="703725.32426000002"/>
    <n v="1278564"/>
    <n v="129643.25199999999"/>
    <x v="0"/>
    <x v="2"/>
    <x v="14"/>
  </r>
  <r>
    <x v="27"/>
    <s v="CAJASAN"/>
    <x v="96"/>
    <x v="75"/>
    <x v="75"/>
    <n v="0"/>
    <n v="0"/>
    <n v="0"/>
    <x v="0"/>
    <x v="2"/>
    <x v="14"/>
  </r>
  <r>
    <x v="27"/>
    <s v="CAJASAN"/>
    <x v="97"/>
    <x v="76"/>
    <x v="76"/>
    <n v="3230730.1893199999"/>
    <n v="3094618"/>
    <n v="2786798.4932800001"/>
    <x v="0"/>
    <x v="2"/>
    <x v="14"/>
  </r>
  <r>
    <x v="27"/>
    <s v="CAJASAN"/>
    <x v="98"/>
    <x v="77"/>
    <x v="77"/>
    <n v="1908442.0433"/>
    <n v="1942452"/>
    <n v="2910520.4765699999"/>
    <x v="0"/>
    <x v="2"/>
    <x v="14"/>
  </r>
  <r>
    <x v="27"/>
    <s v="CAJASAN"/>
    <x v="99"/>
    <x v="78"/>
    <x v="78"/>
    <n v="524936.93356000003"/>
    <n v="779647"/>
    <n v="226252.51386000001"/>
    <x v="0"/>
    <x v="2"/>
    <x v="14"/>
  </r>
  <r>
    <x v="27"/>
    <s v="CAJASAN"/>
    <x v="100"/>
    <x v="89"/>
    <x v="98"/>
    <n v="4066827"/>
    <n v="0"/>
    <n v="4496009.3856000006"/>
    <x v="0"/>
    <x v="2"/>
    <x v="14"/>
  </r>
  <r>
    <x v="27"/>
    <s v="CAJASAN"/>
    <x v="101"/>
    <x v="79"/>
    <x v="79"/>
    <n v="12761646.814540001"/>
    <n v="8716921"/>
    <n v="15342726.91549"/>
    <x v="0"/>
    <x v="2"/>
    <x v="14"/>
  </r>
  <r>
    <x v="27"/>
    <s v="CAJASAN"/>
    <x v="102"/>
    <x v="80"/>
    <x v="80"/>
    <n v="0"/>
    <n v="0"/>
    <n v="0"/>
    <x v="0"/>
    <x v="2"/>
    <x v="14"/>
  </r>
  <r>
    <x v="27"/>
    <s v="CAJASAN"/>
    <x v="103"/>
    <x v="81"/>
    <x v="81"/>
    <n v="0"/>
    <n v="0"/>
    <n v="0"/>
    <x v="0"/>
    <x v="2"/>
    <x v="14"/>
  </r>
  <r>
    <x v="27"/>
    <s v="CAJASAN"/>
    <x v="104"/>
    <x v="82"/>
    <x v="82"/>
    <n v="18274"/>
    <n v="38612"/>
    <n v="129179.95958"/>
    <x v="0"/>
    <x v="2"/>
    <x v="14"/>
  </r>
  <r>
    <x v="27"/>
    <s v="CAJASAN"/>
    <x v="105"/>
    <x v="83"/>
    <x v="83"/>
    <n v="2049059"/>
    <n v="1669459"/>
    <n v="2140171.2721199999"/>
    <x v="0"/>
    <x v="2"/>
    <x v="14"/>
  </r>
  <r>
    <x v="27"/>
    <s v="CAJASAN"/>
    <x v="8"/>
    <x v="85"/>
    <x v="99"/>
    <n v="25177578.304980002"/>
    <n v="17389982"/>
    <n v="28079360.496750001"/>
    <x v="1"/>
    <x v="1"/>
    <x v="1"/>
  </r>
  <r>
    <x v="27"/>
    <s v="CAJASAN"/>
    <x v="8"/>
    <x v="88"/>
    <x v="100"/>
    <m/>
    <m/>
    <m/>
    <x v="1"/>
    <x v="1"/>
    <x v="1"/>
  </r>
  <r>
    <x v="27"/>
    <s v="CAJASAN"/>
    <x v="106"/>
    <x v="90"/>
    <x v="101"/>
    <n v="0"/>
    <n v="0"/>
    <n v="0"/>
    <x v="0"/>
    <x v="2"/>
    <x v="15"/>
  </r>
  <r>
    <x v="27"/>
    <s v="CAJASAN"/>
    <x v="8"/>
    <x v="88"/>
    <x v="100"/>
    <m/>
    <m/>
    <m/>
    <x v="1"/>
    <x v="1"/>
    <x v="1"/>
  </r>
  <r>
    <x v="27"/>
    <s v="CAJASAN"/>
    <x v="8"/>
    <x v="88"/>
    <x v="102"/>
    <n v="28077578.304980002"/>
    <n v="17389982"/>
    <n v="30979360.496750001"/>
    <x v="1"/>
    <x v="1"/>
    <x v="1"/>
  </r>
  <r>
    <x v="27"/>
    <s v="CAJASAN"/>
    <x v="8"/>
    <x v="88"/>
    <x v="100"/>
    <m/>
    <m/>
    <m/>
    <x v="1"/>
    <x v="1"/>
    <x v="1"/>
  </r>
  <r>
    <x v="27"/>
    <s v="CAJASAN"/>
    <x v="107"/>
    <x v="91"/>
    <x v="103"/>
    <n v="56135546.304980002"/>
    <n v="52672029"/>
    <n v="57098640.052490003"/>
    <x v="0"/>
    <x v="3"/>
    <x v="16"/>
  </r>
  <r>
    <x v="28"/>
    <s v="COMFENALCO SANTANDER."/>
    <x v="0"/>
    <x v="0"/>
    <x v="0"/>
    <n v="23969"/>
    <n v="2150481"/>
    <n v="117641"/>
    <x v="0"/>
    <x v="0"/>
    <x v="0"/>
  </r>
  <r>
    <x v="28"/>
    <s v="COMFENALCO SANTANDER."/>
    <x v="1"/>
    <x v="1"/>
    <x v="1"/>
    <n v="0"/>
    <n v="0"/>
    <n v="0"/>
    <x v="0"/>
    <x v="0"/>
    <x v="0"/>
  </r>
  <r>
    <x v="28"/>
    <s v="COMFENALCO SANTANDER."/>
    <x v="2"/>
    <x v="2"/>
    <x v="2"/>
    <n v="225320"/>
    <n v="253208"/>
    <n v="142422"/>
    <x v="0"/>
    <x v="0"/>
    <x v="0"/>
  </r>
  <r>
    <x v="28"/>
    <s v="COMFENALCO SANTANDER."/>
    <x v="3"/>
    <x v="3"/>
    <x v="3"/>
    <n v="267131"/>
    <n v="142939"/>
    <n v="210706"/>
    <x v="0"/>
    <x v="0"/>
    <x v="0"/>
  </r>
  <r>
    <x v="28"/>
    <s v="COMFENALCO SANTANDER."/>
    <x v="4"/>
    <x v="4"/>
    <x v="4"/>
    <n v="0"/>
    <n v="0"/>
    <n v="0"/>
    <x v="0"/>
    <x v="0"/>
    <x v="0"/>
  </r>
  <r>
    <x v="28"/>
    <s v="COMFENALCO SANTANDER."/>
    <x v="5"/>
    <x v="5"/>
    <x v="5"/>
    <n v="0"/>
    <n v="0"/>
    <n v="0"/>
    <x v="0"/>
    <x v="0"/>
    <x v="0"/>
  </r>
  <r>
    <x v="28"/>
    <s v="COMFENALCO SANTANDER."/>
    <x v="6"/>
    <x v="6"/>
    <x v="6"/>
    <n v="0"/>
    <n v="0"/>
    <n v="0"/>
    <x v="0"/>
    <x v="0"/>
    <x v="0"/>
  </r>
  <r>
    <x v="28"/>
    <s v="COMFENALCO SANTANDER."/>
    <x v="7"/>
    <x v="7"/>
    <x v="7"/>
    <n v="0"/>
    <n v="0"/>
    <n v="0"/>
    <x v="0"/>
    <x v="0"/>
    <x v="0"/>
  </r>
  <r>
    <x v="28"/>
    <s v="COMFENALCO SANTANDER."/>
    <x v="8"/>
    <x v="8"/>
    <x v="8"/>
    <n v="516420"/>
    <n v="2546628"/>
    <n v="470769"/>
    <x v="1"/>
    <x v="1"/>
    <x v="1"/>
  </r>
  <r>
    <x v="28"/>
    <s v="COMFENALCO SANTANDER."/>
    <x v="9"/>
    <x v="9"/>
    <x v="9"/>
    <n v="1815196"/>
    <n v="2137304"/>
    <n v="1613309"/>
    <x v="0"/>
    <x v="0"/>
    <x v="2"/>
  </r>
  <r>
    <x v="28"/>
    <s v="COMFENALCO SANTANDER."/>
    <x v="10"/>
    <x v="10"/>
    <x v="10"/>
    <n v="0"/>
    <n v="0"/>
    <n v="0"/>
    <x v="0"/>
    <x v="0"/>
    <x v="2"/>
  </r>
  <r>
    <x v="28"/>
    <s v="COMFENALCO SANTANDER."/>
    <x v="8"/>
    <x v="11"/>
    <x v="11"/>
    <n v="1815196"/>
    <n v="2137304"/>
    <n v="1613309"/>
    <x v="1"/>
    <x v="1"/>
    <x v="1"/>
  </r>
  <r>
    <x v="28"/>
    <s v="COMFENALCO SANTANDER."/>
    <x v="8"/>
    <x v="12"/>
    <x v="12"/>
    <n v="5141626"/>
    <n v="5419012"/>
    <n v="6326394"/>
    <x v="1"/>
    <x v="1"/>
    <x v="1"/>
  </r>
  <r>
    <x v="28"/>
    <s v="COMFENALCO SANTANDER."/>
    <x v="11"/>
    <x v="13"/>
    <x v="13"/>
    <n v="25308"/>
    <n v="25568"/>
    <n v="24845"/>
    <x v="0"/>
    <x v="0"/>
    <x v="3"/>
  </r>
  <r>
    <x v="28"/>
    <s v="COMFENALCO SANTANDER."/>
    <x v="12"/>
    <x v="14"/>
    <x v="14"/>
    <n v="5436400"/>
    <n v="4494461"/>
    <n v="6438107"/>
    <x v="0"/>
    <x v="0"/>
    <x v="3"/>
  </r>
  <r>
    <x v="28"/>
    <s v="COMFENALCO SANTANDER."/>
    <x v="13"/>
    <x v="15"/>
    <x v="15"/>
    <n v="-320082"/>
    <n v="898983"/>
    <n v="-136558"/>
    <x v="0"/>
    <x v="0"/>
    <x v="3"/>
  </r>
  <r>
    <x v="28"/>
    <s v="COMFENALCO SANTANDER."/>
    <x v="14"/>
    <x v="16"/>
    <x v="16"/>
    <n v="0"/>
    <n v="0"/>
    <n v="0"/>
    <x v="0"/>
    <x v="0"/>
    <x v="3"/>
  </r>
  <r>
    <x v="28"/>
    <s v="COMFENALCO SANTANDER."/>
    <x v="15"/>
    <x v="17"/>
    <x v="17"/>
    <n v="90482"/>
    <n v="982910"/>
    <n v="116"/>
    <x v="0"/>
    <x v="0"/>
    <x v="3"/>
  </r>
  <r>
    <x v="28"/>
    <s v="COMFENALCO SANTANDER."/>
    <x v="16"/>
    <x v="18"/>
    <x v="18"/>
    <n v="826186"/>
    <n v="695424"/>
    <n v="911347"/>
    <x v="0"/>
    <x v="0"/>
    <x v="3"/>
  </r>
  <r>
    <x v="28"/>
    <s v="COMFENALCO SANTANDER."/>
    <x v="17"/>
    <x v="19"/>
    <x v="19"/>
    <n v="0"/>
    <n v="0"/>
    <n v="0"/>
    <x v="0"/>
    <x v="0"/>
    <x v="3"/>
  </r>
  <r>
    <x v="28"/>
    <s v="COMFENALCO SANTANDER."/>
    <x v="18"/>
    <x v="20"/>
    <x v="20"/>
    <n v="0"/>
    <n v="0"/>
    <n v="0"/>
    <x v="0"/>
    <x v="0"/>
    <x v="3"/>
  </r>
  <r>
    <x v="28"/>
    <s v="COMFENALCO SANTANDER."/>
    <x v="19"/>
    <x v="21"/>
    <x v="21"/>
    <n v="3148476"/>
    <n v="3643913"/>
    <n v="2938310"/>
    <x v="0"/>
    <x v="0"/>
    <x v="3"/>
  </r>
  <r>
    <x v="28"/>
    <s v="COMFENALCO SANTANDER."/>
    <x v="20"/>
    <x v="22"/>
    <x v="22"/>
    <n v="0"/>
    <n v="0"/>
    <n v="0"/>
    <x v="0"/>
    <x v="0"/>
    <x v="3"/>
  </r>
  <r>
    <x v="28"/>
    <s v="COMFENALCO SANTANDER."/>
    <x v="21"/>
    <x v="23"/>
    <x v="23"/>
    <n v="0"/>
    <n v="0"/>
    <n v="0"/>
    <x v="0"/>
    <x v="0"/>
    <x v="3"/>
  </r>
  <r>
    <x v="28"/>
    <s v="COMFENALCO SANTANDER."/>
    <x v="22"/>
    <x v="24"/>
    <x v="24"/>
    <n v="343860"/>
    <n v="270512"/>
    <n v="206784"/>
    <x v="0"/>
    <x v="0"/>
    <x v="3"/>
  </r>
  <r>
    <x v="28"/>
    <s v="COMFENALCO SANTANDER."/>
    <x v="23"/>
    <x v="25"/>
    <x v="25"/>
    <n v="0"/>
    <n v="0"/>
    <n v="0"/>
    <x v="0"/>
    <x v="0"/>
    <x v="3"/>
  </r>
  <r>
    <x v="28"/>
    <s v="COMFENALCO SANTANDER."/>
    <x v="24"/>
    <x v="26"/>
    <x v="26"/>
    <n v="29341"/>
    <n v="21228"/>
    <n v="23370"/>
    <x v="0"/>
    <x v="0"/>
    <x v="3"/>
  </r>
  <r>
    <x v="28"/>
    <s v="COMFENALCO SANTANDER."/>
    <x v="25"/>
    <x v="27"/>
    <x v="27"/>
    <n v="263270"/>
    <n v="271657"/>
    <n v="290387"/>
    <x v="0"/>
    <x v="0"/>
    <x v="3"/>
  </r>
  <r>
    <x v="28"/>
    <s v="COMFENALCO SANTANDER."/>
    <x v="26"/>
    <x v="28"/>
    <x v="28"/>
    <n v="4168329"/>
    <n v="4557470"/>
    <n v="3214207"/>
    <x v="0"/>
    <x v="0"/>
    <x v="3"/>
  </r>
  <r>
    <x v="28"/>
    <s v="COMFENALCO SANTANDER."/>
    <x v="8"/>
    <x v="29"/>
    <x v="29"/>
    <n v="14011570"/>
    <n v="15862126"/>
    <n v="13910915"/>
    <x v="1"/>
    <x v="1"/>
    <x v="1"/>
  </r>
  <r>
    <x v="28"/>
    <s v="COMFENALCO SANTANDER."/>
    <x v="27"/>
    <x v="30"/>
    <x v="30"/>
    <n v="0"/>
    <n v="0"/>
    <n v="268379"/>
    <x v="0"/>
    <x v="0"/>
    <x v="4"/>
  </r>
  <r>
    <x v="28"/>
    <s v="COMFENALCO SANTANDER."/>
    <x v="28"/>
    <x v="31"/>
    <x v="31"/>
    <n v="301594"/>
    <n v="223274"/>
    <n v="422318"/>
    <x v="0"/>
    <x v="0"/>
    <x v="4"/>
  </r>
  <r>
    <x v="28"/>
    <s v="COMFENALCO SANTANDER."/>
    <x v="29"/>
    <x v="32"/>
    <x v="32"/>
    <n v="64892"/>
    <n v="97338"/>
    <n v="32446"/>
    <x v="0"/>
    <x v="0"/>
    <x v="4"/>
  </r>
  <r>
    <x v="28"/>
    <s v="COMFENALCO SANTANDER."/>
    <x v="30"/>
    <x v="33"/>
    <x v="33"/>
    <n v="437700"/>
    <n v="312339"/>
    <n v="575544"/>
    <x v="0"/>
    <x v="0"/>
    <x v="4"/>
  </r>
  <r>
    <x v="28"/>
    <s v="COMFENALCO SANTANDER."/>
    <x v="31"/>
    <x v="34"/>
    <x v="34"/>
    <n v="0"/>
    <n v="0"/>
    <n v="0"/>
    <x v="0"/>
    <x v="0"/>
    <x v="4"/>
  </r>
  <r>
    <x v="28"/>
    <s v="COMFENALCO SANTANDER."/>
    <x v="32"/>
    <x v="35"/>
    <x v="35"/>
    <n v="0"/>
    <n v="0"/>
    <n v="0"/>
    <x v="0"/>
    <x v="0"/>
    <x v="4"/>
  </r>
  <r>
    <x v="28"/>
    <s v="COMFENALCO SANTANDER."/>
    <x v="33"/>
    <x v="36"/>
    <x v="36"/>
    <n v="0"/>
    <n v="0"/>
    <n v="0"/>
    <x v="0"/>
    <x v="0"/>
    <x v="4"/>
  </r>
  <r>
    <x v="28"/>
    <s v="COMFENALCO SANTANDER."/>
    <x v="34"/>
    <x v="37"/>
    <x v="37"/>
    <n v="0"/>
    <n v="0"/>
    <n v="0"/>
    <x v="0"/>
    <x v="0"/>
    <x v="4"/>
  </r>
  <r>
    <x v="28"/>
    <s v="COMFENALCO SANTANDER."/>
    <x v="35"/>
    <x v="38"/>
    <x v="38"/>
    <n v="0"/>
    <n v="0"/>
    <n v="0"/>
    <x v="0"/>
    <x v="0"/>
    <x v="4"/>
  </r>
  <r>
    <x v="28"/>
    <s v="COMFENALCO SANTANDER."/>
    <x v="36"/>
    <x v="39"/>
    <x v="39"/>
    <n v="0"/>
    <n v="0"/>
    <n v="0"/>
    <x v="0"/>
    <x v="0"/>
    <x v="4"/>
  </r>
  <r>
    <x v="28"/>
    <s v="COMFENALCO SANTANDER."/>
    <x v="37"/>
    <x v="40"/>
    <x v="40"/>
    <n v="0"/>
    <n v="0"/>
    <n v="0"/>
    <x v="0"/>
    <x v="0"/>
    <x v="4"/>
  </r>
  <r>
    <x v="28"/>
    <s v="COMFENALCO SANTANDER."/>
    <x v="38"/>
    <x v="41"/>
    <x v="41"/>
    <n v="0"/>
    <n v="0"/>
    <n v="0"/>
    <x v="0"/>
    <x v="0"/>
    <x v="4"/>
  </r>
  <r>
    <x v="28"/>
    <s v="COMFENALCO SANTANDER."/>
    <x v="39"/>
    <x v="42"/>
    <x v="42"/>
    <n v="186157"/>
    <n v="0"/>
    <n v="0"/>
    <x v="0"/>
    <x v="0"/>
    <x v="4"/>
  </r>
  <r>
    <x v="28"/>
    <s v="COMFENALCO SANTANDER."/>
    <x v="8"/>
    <x v="43"/>
    <x v="43"/>
    <n v="990343"/>
    <n v="632951"/>
    <n v="1298687"/>
    <x v="1"/>
    <x v="1"/>
    <x v="1"/>
  </r>
  <r>
    <x v="28"/>
    <s v="COMFENALCO SANTANDER."/>
    <x v="40"/>
    <x v="44"/>
    <x v="44"/>
    <n v="9489"/>
    <n v="17229"/>
    <n v="36446"/>
    <x v="0"/>
    <x v="0"/>
    <x v="5"/>
  </r>
  <r>
    <x v="28"/>
    <s v="COMFENALCO SANTANDER."/>
    <x v="41"/>
    <x v="45"/>
    <x v="45"/>
    <n v="435004"/>
    <n v="366549"/>
    <n v="448472"/>
    <x v="0"/>
    <x v="0"/>
    <x v="5"/>
  </r>
  <r>
    <x v="28"/>
    <s v="COMFENALCO SANTANDER."/>
    <x v="42"/>
    <x v="46"/>
    <x v="46"/>
    <n v="44879"/>
    <n v="43718"/>
    <n v="48732"/>
    <x v="0"/>
    <x v="0"/>
    <x v="5"/>
  </r>
  <r>
    <x v="28"/>
    <s v="COMFENALCO SANTANDER."/>
    <x v="43"/>
    <x v="47"/>
    <x v="47"/>
    <n v="0"/>
    <n v="0"/>
    <n v="0"/>
    <x v="0"/>
    <x v="0"/>
    <x v="5"/>
  </r>
  <r>
    <x v="28"/>
    <s v="COMFENALCO SANTANDER."/>
    <x v="44"/>
    <x v="48"/>
    <x v="48"/>
    <n v="125367"/>
    <n v="120430"/>
    <n v="143841"/>
    <x v="0"/>
    <x v="0"/>
    <x v="5"/>
  </r>
  <r>
    <x v="28"/>
    <s v="COMFENALCO SANTANDER."/>
    <x v="45"/>
    <x v="49"/>
    <x v="49"/>
    <n v="0"/>
    <n v="0"/>
    <n v="0"/>
    <x v="0"/>
    <x v="0"/>
    <x v="5"/>
  </r>
  <r>
    <x v="28"/>
    <s v="COMFENALCO SANTANDER."/>
    <x v="46"/>
    <x v="50"/>
    <x v="50"/>
    <n v="0"/>
    <n v="0"/>
    <n v="0"/>
    <x v="0"/>
    <x v="0"/>
    <x v="5"/>
  </r>
  <r>
    <x v="28"/>
    <s v="COMFENALCO SANTANDER."/>
    <x v="47"/>
    <x v="51"/>
    <x v="51"/>
    <n v="0"/>
    <n v="0"/>
    <n v="0"/>
    <x v="0"/>
    <x v="0"/>
    <x v="5"/>
  </r>
  <r>
    <x v="28"/>
    <s v="COMFENALCO SANTANDER."/>
    <x v="48"/>
    <x v="52"/>
    <x v="52"/>
    <n v="0"/>
    <n v="0"/>
    <n v="0"/>
    <x v="0"/>
    <x v="0"/>
    <x v="5"/>
  </r>
  <r>
    <x v="28"/>
    <s v="COMFENALCO SANTANDER."/>
    <x v="8"/>
    <x v="53"/>
    <x v="53"/>
    <n v="614739"/>
    <n v="547926"/>
    <n v="677491"/>
    <x v="1"/>
    <x v="1"/>
    <x v="1"/>
  </r>
  <r>
    <x v="28"/>
    <s v="COMFENALCO SANTANDER."/>
    <x v="49"/>
    <x v="54"/>
    <x v="54"/>
    <n v="672256"/>
    <n v="757687"/>
    <n v="42272"/>
    <x v="0"/>
    <x v="0"/>
    <x v="6"/>
  </r>
  <r>
    <x v="28"/>
    <s v="COMFENALCO SANTANDER."/>
    <x v="50"/>
    <x v="55"/>
    <x v="55"/>
    <n v="0"/>
    <n v="923"/>
    <n v="0"/>
    <x v="0"/>
    <x v="0"/>
    <x v="6"/>
  </r>
  <r>
    <x v="28"/>
    <s v="COMFENALCO SANTANDER."/>
    <x v="51"/>
    <x v="56"/>
    <x v="56"/>
    <n v="0"/>
    <n v="0"/>
    <n v="0"/>
    <x v="0"/>
    <x v="0"/>
    <x v="6"/>
  </r>
  <r>
    <x v="28"/>
    <s v="COMFENALCO SANTANDER."/>
    <x v="52"/>
    <x v="57"/>
    <x v="57"/>
    <n v="0"/>
    <n v="0"/>
    <n v="0"/>
    <x v="0"/>
    <x v="0"/>
    <x v="6"/>
  </r>
  <r>
    <x v="28"/>
    <s v="COMFENALCO SANTANDER."/>
    <x v="53"/>
    <x v="58"/>
    <x v="58"/>
    <n v="0"/>
    <n v="0"/>
    <n v="0"/>
    <x v="0"/>
    <x v="0"/>
    <x v="6"/>
  </r>
  <r>
    <x v="28"/>
    <s v="COMFENALCO SANTANDER."/>
    <x v="54"/>
    <x v="59"/>
    <x v="59"/>
    <n v="41695"/>
    <n v="41694"/>
    <n v="0"/>
    <x v="0"/>
    <x v="0"/>
    <x v="6"/>
  </r>
  <r>
    <x v="28"/>
    <s v="COMFENALCO SANTANDER."/>
    <x v="55"/>
    <x v="60"/>
    <x v="60"/>
    <n v="47186"/>
    <n v="240712"/>
    <n v="60000"/>
    <x v="0"/>
    <x v="0"/>
    <x v="6"/>
  </r>
  <r>
    <x v="28"/>
    <s v="COMFENALCO SANTANDER."/>
    <x v="56"/>
    <x v="61"/>
    <x v="61"/>
    <n v="162628"/>
    <n v="3798009"/>
    <n v="128000"/>
    <x v="0"/>
    <x v="0"/>
    <x v="6"/>
  </r>
  <r>
    <x v="28"/>
    <s v="COMFENALCO SANTANDER."/>
    <x v="8"/>
    <x v="62"/>
    <x v="62"/>
    <n v="923765"/>
    <n v="4839025"/>
    <n v="230272"/>
    <x v="1"/>
    <x v="1"/>
    <x v="1"/>
  </r>
  <r>
    <x v="28"/>
    <s v="COMFENALCO SANTANDER."/>
    <x v="57"/>
    <x v="63"/>
    <x v="63"/>
    <n v="346624"/>
    <n v="219449"/>
    <n v="291498"/>
    <x v="0"/>
    <x v="0"/>
    <x v="7"/>
  </r>
  <r>
    <x v="28"/>
    <s v="COMFENALCO SANTANDER."/>
    <x v="8"/>
    <x v="64"/>
    <x v="64"/>
    <n v="346624"/>
    <n v="219449"/>
    <n v="291498"/>
    <x v="1"/>
    <x v="1"/>
    <x v="1"/>
  </r>
  <r>
    <x v="28"/>
    <s v="COMFENALCO SANTANDER."/>
    <x v="58"/>
    <x v="65"/>
    <x v="65"/>
    <n v="614195"/>
    <n v="40507"/>
    <n v="34927"/>
    <x v="0"/>
    <x v="0"/>
    <x v="8"/>
  </r>
  <r>
    <x v="28"/>
    <s v="COMFENALCO SANTANDER."/>
    <x v="59"/>
    <x v="66"/>
    <x v="66"/>
    <n v="7925199"/>
    <n v="7444850"/>
    <n v="9959883"/>
    <x v="0"/>
    <x v="0"/>
    <x v="8"/>
  </r>
  <r>
    <x v="28"/>
    <s v="COMFENALCO SANTANDER."/>
    <x v="60"/>
    <x v="67"/>
    <x v="67"/>
    <n v="429767"/>
    <n v="482089"/>
    <n v="361257"/>
    <x v="0"/>
    <x v="0"/>
    <x v="8"/>
  </r>
  <r>
    <x v="28"/>
    <s v="COMFENALCO SANTANDER."/>
    <x v="61"/>
    <x v="68"/>
    <x v="68"/>
    <n v="619397"/>
    <n v="186918"/>
    <n v="700649"/>
    <x v="0"/>
    <x v="0"/>
    <x v="8"/>
  </r>
  <r>
    <x v="28"/>
    <s v="COMFENALCO SANTANDER."/>
    <x v="62"/>
    <x v="69"/>
    <x v="69"/>
    <n v="0"/>
    <n v="0"/>
    <n v="0"/>
    <x v="0"/>
    <x v="0"/>
    <x v="8"/>
  </r>
  <r>
    <x v="28"/>
    <s v="COMFENALCO SANTANDER."/>
    <x v="63"/>
    <x v="70"/>
    <x v="70"/>
    <n v="0"/>
    <n v="0"/>
    <n v="0"/>
    <x v="0"/>
    <x v="0"/>
    <x v="8"/>
  </r>
  <r>
    <x v="28"/>
    <s v="COMFENALCO SANTANDER."/>
    <x v="64"/>
    <x v="71"/>
    <x v="71"/>
    <n v="1143417"/>
    <n v="253764"/>
    <n v="801492"/>
    <x v="0"/>
    <x v="0"/>
    <x v="8"/>
  </r>
  <r>
    <x v="28"/>
    <s v="COMFENALCO SANTANDER."/>
    <x v="65"/>
    <x v="72"/>
    <x v="72"/>
    <n v="0"/>
    <n v="0"/>
    <n v="0"/>
    <x v="0"/>
    <x v="0"/>
    <x v="8"/>
  </r>
  <r>
    <x v="28"/>
    <s v="COMFENALCO SANTANDER."/>
    <x v="66"/>
    <x v="73"/>
    <x v="73"/>
    <n v="0"/>
    <n v="0"/>
    <n v="-13175"/>
    <x v="0"/>
    <x v="0"/>
    <x v="8"/>
  </r>
  <r>
    <x v="28"/>
    <s v="COMFENALCO SANTANDER."/>
    <x v="67"/>
    <x v="74"/>
    <x v="74"/>
    <n v="0"/>
    <n v="0"/>
    <n v="5769460"/>
    <x v="0"/>
    <x v="0"/>
    <x v="8"/>
  </r>
  <r>
    <x v="28"/>
    <s v="COMFENALCO SANTANDER."/>
    <x v="68"/>
    <x v="75"/>
    <x v="75"/>
    <n v="0"/>
    <n v="0"/>
    <n v="681338"/>
    <x v="0"/>
    <x v="0"/>
    <x v="8"/>
  </r>
  <r>
    <x v="28"/>
    <s v="COMFENALCO SANTANDER."/>
    <x v="69"/>
    <x v="76"/>
    <x v="76"/>
    <n v="0"/>
    <n v="0"/>
    <n v="384183"/>
    <x v="0"/>
    <x v="0"/>
    <x v="8"/>
  </r>
  <r>
    <x v="28"/>
    <s v="COMFENALCO SANTANDER."/>
    <x v="70"/>
    <x v="77"/>
    <x v="77"/>
    <n v="0"/>
    <n v="0"/>
    <n v="4402448"/>
    <x v="0"/>
    <x v="0"/>
    <x v="8"/>
  </r>
  <r>
    <x v="28"/>
    <s v="COMFENALCO SANTANDER."/>
    <x v="71"/>
    <x v="78"/>
    <x v="78"/>
    <n v="0"/>
    <n v="0"/>
    <n v="-173709"/>
    <x v="0"/>
    <x v="0"/>
    <x v="8"/>
  </r>
  <r>
    <x v="28"/>
    <s v="COMFENALCO SANTANDER."/>
    <x v="72"/>
    <x v="79"/>
    <x v="79"/>
    <n v="12758738"/>
    <n v="11542377"/>
    <n v="16146142"/>
    <x v="0"/>
    <x v="0"/>
    <x v="8"/>
  </r>
  <r>
    <x v="28"/>
    <s v="COMFENALCO SANTANDER."/>
    <x v="73"/>
    <x v="80"/>
    <x v="80"/>
    <n v="83488"/>
    <n v="0"/>
    <n v="49069"/>
    <x v="0"/>
    <x v="0"/>
    <x v="8"/>
  </r>
  <r>
    <x v="28"/>
    <s v="COMFENALCO SANTANDER."/>
    <x v="74"/>
    <x v="81"/>
    <x v="81"/>
    <n v="30560"/>
    <n v="0"/>
    <n v="240784"/>
    <x v="0"/>
    <x v="0"/>
    <x v="8"/>
  </r>
  <r>
    <x v="28"/>
    <s v="COMFENALCO SANTANDER."/>
    <x v="75"/>
    <x v="82"/>
    <x v="82"/>
    <n v="182499"/>
    <n v="115101"/>
    <n v="253430"/>
    <x v="0"/>
    <x v="0"/>
    <x v="8"/>
  </r>
  <r>
    <x v="28"/>
    <s v="COMFENALCO SANTANDER."/>
    <x v="76"/>
    <x v="83"/>
    <x v="83"/>
    <n v="519396"/>
    <n v="377447"/>
    <n v="161805"/>
    <x v="0"/>
    <x v="0"/>
    <x v="8"/>
  </r>
  <r>
    <x v="28"/>
    <s v="COMFENALCO SANTANDER."/>
    <x v="77"/>
    <x v="84"/>
    <x v="84"/>
    <n v="58197"/>
    <n v="58197"/>
    <n v="0"/>
    <x v="0"/>
    <x v="0"/>
    <x v="8"/>
  </r>
  <r>
    <x v="28"/>
    <s v="COMFENALCO SANTANDER."/>
    <x v="8"/>
    <x v="85"/>
    <x v="85"/>
    <n v="24364853"/>
    <n v="20501250"/>
    <n v="39759983"/>
    <x v="1"/>
    <x v="1"/>
    <x v="1"/>
  </r>
  <r>
    <x v="28"/>
    <s v="COMFENALCO SANTANDER."/>
    <x v="78"/>
    <x v="86"/>
    <x v="86"/>
    <n v="0"/>
    <n v="0"/>
    <n v="0"/>
    <x v="0"/>
    <x v="0"/>
    <x v="9"/>
  </r>
  <r>
    <x v="28"/>
    <s v="COMFENALCO SANTANDER."/>
    <x v="8"/>
    <x v="87"/>
    <x v="87"/>
    <n v="0"/>
    <n v="0"/>
    <n v="0"/>
    <x v="1"/>
    <x v="1"/>
    <x v="1"/>
  </r>
  <r>
    <x v="28"/>
    <s v="COMFENALCO SANTANDER."/>
    <x v="8"/>
    <x v="88"/>
    <x v="88"/>
    <n v="43583510"/>
    <n v="47286659"/>
    <n v="58252924"/>
    <x v="1"/>
    <x v="1"/>
    <x v="1"/>
  </r>
  <r>
    <x v="28"/>
    <s v="COMFENALCO SANTANDER."/>
    <x v="8"/>
    <x v="88"/>
    <x v="89"/>
    <m/>
    <m/>
    <m/>
    <x v="1"/>
    <x v="1"/>
    <x v="1"/>
  </r>
  <r>
    <x v="28"/>
    <s v="COMFENALCO SANTANDER."/>
    <x v="79"/>
    <x v="0"/>
    <x v="90"/>
    <n v="10130107"/>
    <n v="5248452"/>
    <n v="16337892"/>
    <x v="0"/>
    <x v="2"/>
    <x v="10"/>
  </r>
  <r>
    <x v="28"/>
    <s v="COMFENALCO SANTANDER."/>
    <x v="80"/>
    <x v="1"/>
    <x v="91"/>
    <n v="0"/>
    <n v="0"/>
    <n v="0"/>
    <x v="0"/>
    <x v="2"/>
    <x v="10"/>
  </r>
  <r>
    <x v="28"/>
    <s v="COMFENALCO SANTANDER."/>
    <x v="81"/>
    <x v="2"/>
    <x v="92"/>
    <n v="1117110"/>
    <n v="1321887"/>
    <n v="918372"/>
    <x v="0"/>
    <x v="2"/>
    <x v="10"/>
  </r>
  <r>
    <x v="28"/>
    <s v="COMFENALCO SANTANDER."/>
    <x v="82"/>
    <x v="3"/>
    <x v="93"/>
    <n v="181527"/>
    <n v="95851"/>
    <n v="150314"/>
    <x v="0"/>
    <x v="2"/>
    <x v="10"/>
  </r>
  <r>
    <x v="28"/>
    <s v="COMFENALCO SANTANDER."/>
    <x v="83"/>
    <x v="4"/>
    <x v="94"/>
    <n v="0"/>
    <n v="0"/>
    <n v="0"/>
    <x v="0"/>
    <x v="2"/>
    <x v="10"/>
  </r>
  <r>
    <x v="28"/>
    <s v="COMFENALCO SANTANDER."/>
    <x v="8"/>
    <x v="8"/>
    <x v="95"/>
    <n v="11428744"/>
    <n v="6666190"/>
    <n v="17406578"/>
    <x v="1"/>
    <x v="1"/>
    <x v="1"/>
  </r>
  <r>
    <x v="28"/>
    <s v="COMFENALCO SANTANDER."/>
    <x v="84"/>
    <x v="21"/>
    <x v="21"/>
    <n v="0"/>
    <n v="0"/>
    <n v="0"/>
    <x v="0"/>
    <x v="2"/>
    <x v="11"/>
  </r>
  <r>
    <x v="28"/>
    <s v="COMFENALCO SANTANDER."/>
    <x v="85"/>
    <x v="28"/>
    <x v="96"/>
    <n v="0"/>
    <n v="0"/>
    <n v="0"/>
    <x v="0"/>
    <x v="2"/>
    <x v="11"/>
  </r>
  <r>
    <x v="28"/>
    <s v="COMFENALCO SANTANDER."/>
    <x v="8"/>
    <x v="29"/>
    <x v="29"/>
    <n v="0"/>
    <n v="0"/>
    <n v="0"/>
    <x v="1"/>
    <x v="1"/>
    <x v="1"/>
  </r>
  <r>
    <x v="28"/>
    <s v="COMFENALCO SANTANDER."/>
    <x v="86"/>
    <x v="49"/>
    <x v="49"/>
    <n v="0"/>
    <n v="0"/>
    <n v="0"/>
    <x v="0"/>
    <x v="2"/>
    <x v="12"/>
  </r>
  <r>
    <x v="28"/>
    <s v="COMFENALCO SANTANDER."/>
    <x v="87"/>
    <x v="50"/>
    <x v="50"/>
    <n v="0"/>
    <n v="0"/>
    <n v="0"/>
    <x v="0"/>
    <x v="2"/>
    <x v="12"/>
  </r>
  <r>
    <x v="28"/>
    <s v="COMFENALCO SANTANDER."/>
    <x v="8"/>
    <x v="53"/>
    <x v="53"/>
    <n v="0"/>
    <n v="0"/>
    <n v="0"/>
    <x v="1"/>
    <x v="1"/>
    <x v="1"/>
  </r>
  <r>
    <x v="28"/>
    <s v="COMFENALCO SANTANDER."/>
    <x v="88"/>
    <x v="54"/>
    <x v="54"/>
    <n v="0"/>
    <n v="0"/>
    <n v="0"/>
    <x v="0"/>
    <x v="2"/>
    <x v="13"/>
  </r>
  <r>
    <x v="28"/>
    <s v="COMFENALCO SANTANDER."/>
    <x v="89"/>
    <x v="55"/>
    <x v="55"/>
    <n v="0"/>
    <n v="0"/>
    <n v="0"/>
    <x v="0"/>
    <x v="2"/>
    <x v="13"/>
  </r>
  <r>
    <x v="28"/>
    <s v="COMFENALCO SANTANDER."/>
    <x v="90"/>
    <x v="57"/>
    <x v="97"/>
    <n v="0"/>
    <n v="0"/>
    <n v="0"/>
    <x v="0"/>
    <x v="2"/>
    <x v="13"/>
  </r>
  <r>
    <x v="28"/>
    <s v="COMFENALCO SANTANDER."/>
    <x v="91"/>
    <x v="60"/>
    <x v="60"/>
    <n v="0"/>
    <n v="0"/>
    <n v="0"/>
    <x v="0"/>
    <x v="2"/>
    <x v="13"/>
  </r>
  <r>
    <x v="28"/>
    <s v="COMFENALCO SANTANDER."/>
    <x v="8"/>
    <x v="62"/>
    <x v="62"/>
    <n v="0"/>
    <n v="0"/>
    <n v="0"/>
    <x v="1"/>
    <x v="1"/>
    <x v="1"/>
  </r>
  <r>
    <x v="28"/>
    <s v="COMFENALCO SANTANDER."/>
    <x v="92"/>
    <x v="71"/>
    <x v="71"/>
    <n v="0"/>
    <n v="0"/>
    <n v="0"/>
    <x v="0"/>
    <x v="2"/>
    <x v="14"/>
  </r>
  <r>
    <x v="28"/>
    <s v="COMFENALCO SANTANDER."/>
    <x v="93"/>
    <x v="72"/>
    <x v="72"/>
    <n v="0"/>
    <n v="0"/>
    <n v="0"/>
    <x v="0"/>
    <x v="2"/>
    <x v="14"/>
  </r>
  <r>
    <x v="28"/>
    <s v="COMFENALCO SANTANDER."/>
    <x v="94"/>
    <x v="73"/>
    <x v="73"/>
    <n v="-32078"/>
    <n v="-1880177"/>
    <n v="0"/>
    <x v="0"/>
    <x v="2"/>
    <x v="14"/>
  </r>
  <r>
    <x v="28"/>
    <s v="COMFENALCO SANTANDER."/>
    <x v="95"/>
    <x v="74"/>
    <x v="74"/>
    <n v="5346240"/>
    <n v="1127275"/>
    <n v="0"/>
    <x v="0"/>
    <x v="2"/>
    <x v="14"/>
  </r>
  <r>
    <x v="28"/>
    <s v="COMFENALCO SANTANDER."/>
    <x v="96"/>
    <x v="75"/>
    <x v="75"/>
    <n v="3868316"/>
    <n v="2390660"/>
    <n v="143890"/>
    <x v="0"/>
    <x v="2"/>
    <x v="14"/>
  </r>
  <r>
    <x v="28"/>
    <s v="COMFENALCO SANTANDER."/>
    <x v="97"/>
    <x v="76"/>
    <x v="76"/>
    <n v="548815"/>
    <n v="316845"/>
    <n v="0"/>
    <x v="0"/>
    <x v="2"/>
    <x v="14"/>
  </r>
  <r>
    <x v="28"/>
    <s v="COMFENALCO SANTANDER."/>
    <x v="98"/>
    <x v="77"/>
    <x v="77"/>
    <n v="2949351"/>
    <n v="2588434"/>
    <n v="0"/>
    <x v="0"/>
    <x v="2"/>
    <x v="14"/>
  </r>
  <r>
    <x v="28"/>
    <s v="COMFENALCO SANTANDER."/>
    <x v="99"/>
    <x v="78"/>
    <x v="78"/>
    <n v="461732"/>
    <n v="104849"/>
    <n v="0"/>
    <x v="0"/>
    <x v="2"/>
    <x v="14"/>
  </r>
  <r>
    <x v="28"/>
    <s v="COMFENALCO SANTANDER."/>
    <x v="100"/>
    <x v="89"/>
    <x v="98"/>
    <n v="0"/>
    <n v="0"/>
    <n v="0"/>
    <x v="0"/>
    <x v="2"/>
    <x v="14"/>
  </r>
  <r>
    <x v="28"/>
    <s v="COMFENALCO SANTANDER."/>
    <x v="101"/>
    <x v="79"/>
    <x v="79"/>
    <n v="0"/>
    <n v="0"/>
    <n v="0"/>
    <x v="0"/>
    <x v="2"/>
    <x v="14"/>
  </r>
  <r>
    <x v="28"/>
    <s v="COMFENALCO SANTANDER."/>
    <x v="102"/>
    <x v="80"/>
    <x v="80"/>
    <n v="0"/>
    <n v="0"/>
    <n v="0"/>
    <x v="0"/>
    <x v="2"/>
    <x v="14"/>
  </r>
  <r>
    <x v="28"/>
    <s v="COMFENALCO SANTANDER."/>
    <x v="103"/>
    <x v="81"/>
    <x v="81"/>
    <n v="0"/>
    <n v="0"/>
    <n v="0"/>
    <x v="0"/>
    <x v="2"/>
    <x v="14"/>
  </r>
  <r>
    <x v="28"/>
    <s v="COMFENALCO SANTANDER."/>
    <x v="104"/>
    <x v="82"/>
    <x v="82"/>
    <n v="0"/>
    <n v="0"/>
    <n v="0"/>
    <x v="0"/>
    <x v="2"/>
    <x v="14"/>
  </r>
  <r>
    <x v="28"/>
    <s v="COMFENALCO SANTANDER."/>
    <x v="105"/>
    <x v="83"/>
    <x v="83"/>
    <n v="0"/>
    <n v="0"/>
    <n v="0"/>
    <x v="0"/>
    <x v="2"/>
    <x v="14"/>
  </r>
  <r>
    <x v="28"/>
    <s v="COMFENALCO SANTANDER."/>
    <x v="8"/>
    <x v="85"/>
    <x v="99"/>
    <n v="13142376"/>
    <n v="4647886"/>
    <n v="143890"/>
    <x v="1"/>
    <x v="1"/>
    <x v="1"/>
  </r>
  <r>
    <x v="28"/>
    <s v="COMFENALCO SANTANDER."/>
    <x v="8"/>
    <x v="88"/>
    <x v="100"/>
    <m/>
    <m/>
    <m/>
    <x v="1"/>
    <x v="1"/>
    <x v="1"/>
  </r>
  <r>
    <x v="28"/>
    <s v="COMFENALCO SANTANDER."/>
    <x v="106"/>
    <x v="90"/>
    <x v="101"/>
    <n v="0"/>
    <n v="0"/>
    <n v="0"/>
    <x v="0"/>
    <x v="2"/>
    <x v="15"/>
  </r>
  <r>
    <x v="28"/>
    <s v="COMFENALCO SANTANDER."/>
    <x v="8"/>
    <x v="88"/>
    <x v="100"/>
    <m/>
    <m/>
    <m/>
    <x v="1"/>
    <x v="1"/>
    <x v="1"/>
  </r>
  <r>
    <x v="28"/>
    <s v="COMFENALCO SANTANDER."/>
    <x v="8"/>
    <x v="88"/>
    <x v="102"/>
    <n v="24571120"/>
    <n v="11314076"/>
    <n v="17550468"/>
    <x v="1"/>
    <x v="1"/>
    <x v="1"/>
  </r>
  <r>
    <x v="28"/>
    <s v="COMFENALCO SANTANDER."/>
    <x v="8"/>
    <x v="88"/>
    <x v="100"/>
    <m/>
    <m/>
    <m/>
    <x v="1"/>
    <x v="1"/>
    <x v="1"/>
  </r>
  <r>
    <x v="28"/>
    <s v="COMFENALCO SANTANDER."/>
    <x v="107"/>
    <x v="91"/>
    <x v="103"/>
    <n v="68154630"/>
    <n v="58600735"/>
    <n v="75803392"/>
    <x v="0"/>
    <x v="3"/>
    <x v="16"/>
  </r>
  <r>
    <x v="29"/>
    <s v="COMFASUCRE"/>
    <x v="0"/>
    <x v="0"/>
    <x v="0"/>
    <n v="2065531"/>
    <n v="2050953"/>
    <n v="70768"/>
    <x v="0"/>
    <x v="0"/>
    <x v="0"/>
  </r>
  <r>
    <x v="29"/>
    <s v="COMFASUCRE"/>
    <x v="1"/>
    <x v="1"/>
    <x v="1"/>
    <n v="0"/>
    <n v="0"/>
    <n v="0"/>
    <x v="0"/>
    <x v="0"/>
    <x v="0"/>
  </r>
  <r>
    <x v="29"/>
    <s v="COMFASUCRE"/>
    <x v="2"/>
    <x v="2"/>
    <x v="2"/>
    <n v="0"/>
    <n v="0"/>
    <n v="0"/>
    <x v="0"/>
    <x v="0"/>
    <x v="0"/>
  </r>
  <r>
    <x v="29"/>
    <s v="COMFASUCRE"/>
    <x v="3"/>
    <x v="3"/>
    <x v="3"/>
    <n v="0"/>
    <n v="0"/>
    <n v="0"/>
    <x v="0"/>
    <x v="0"/>
    <x v="0"/>
  </r>
  <r>
    <x v="29"/>
    <s v="COMFASUCRE"/>
    <x v="4"/>
    <x v="4"/>
    <x v="4"/>
    <n v="0"/>
    <n v="0"/>
    <n v="0"/>
    <x v="0"/>
    <x v="0"/>
    <x v="0"/>
  </r>
  <r>
    <x v="29"/>
    <s v="COMFASUCRE"/>
    <x v="5"/>
    <x v="5"/>
    <x v="5"/>
    <n v="0"/>
    <n v="0"/>
    <n v="0"/>
    <x v="0"/>
    <x v="0"/>
    <x v="0"/>
  </r>
  <r>
    <x v="29"/>
    <s v="COMFASUCRE"/>
    <x v="6"/>
    <x v="6"/>
    <x v="6"/>
    <n v="0"/>
    <n v="0"/>
    <n v="0"/>
    <x v="0"/>
    <x v="0"/>
    <x v="0"/>
  </r>
  <r>
    <x v="29"/>
    <s v="COMFASUCRE"/>
    <x v="7"/>
    <x v="7"/>
    <x v="7"/>
    <n v="0"/>
    <n v="0"/>
    <n v="0"/>
    <x v="0"/>
    <x v="0"/>
    <x v="0"/>
  </r>
  <r>
    <x v="29"/>
    <s v="COMFASUCRE"/>
    <x v="8"/>
    <x v="8"/>
    <x v="8"/>
    <n v="2065531"/>
    <n v="2050953"/>
    <n v="70768"/>
    <x v="1"/>
    <x v="1"/>
    <x v="1"/>
  </r>
  <r>
    <x v="29"/>
    <s v="COMFASUCRE"/>
    <x v="9"/>
    <x v="9"/>
    <x v="9"/>
    <n v="37"/>
    <n v="37"/>
    <n v="37"/>
    <x v="0"/>
    <x v="0"/>
    <x v="2"/>
  </r>
  <r>
    <x v="29"/>
    <s v="COMFASUCRE"/>
    <x v="10"/>
    <x v="10"/>
    <x v="10"/>
    <n v="0"/>
    <n v="0"/>
    <n v="0"/>
    <x v="0"/>
    <x v="0"/>
    <x v="2"/>
  </r>
  <r>
    <x v="29"/>
    <s v="COMFASUCRE"/>
    <x v="8"/>
    <x v="11"/>
    <x v="11"/>
    <n v="37"/>
    <n v="37"/>
    <n v="37"/>
    <x v="1"/>
    <x v="1"/>
    <x v="1"/>
  </r>
  <r>
    <x v="29"/>
    <s v="COMFASUCRE"/>
    <x v="8"/>
    <x v="12"/>
    <x v="12"/>
    <n v="821567"/>
    <n v="671680"/>
    <n v="2499467"/>
    <x v="1"/>
    <x v="1"/>
    <x v="1"/>
  </r>
  <r>
    <x v="29"/>
    <s v="COMFASUCRE"/>
    <x v="11"/>
    <x v="13"/>
    <x v="13"/>
    <n v="0"/>
    <n v="0"/>
    <n v="0"/>
    <x v="0"/>
    <x v="0"/>
    <x v="3"/>
  </r>
  <r>
    <x v="29"/>
    <s v="COMFASUCRE"/>
    <x v="12"/>
    <x v="14"/>
    <x v="14"/>
    <n v="821567"/>
    <n v="671680"/>
    <n v="978399"/>
    <x v="0"/>
    <x v="0"/>
    <x v="3"/>
  </r>
  <r>
    <x v="29"/>
    <s v="COMFASUCRE"/>
    <x v="13"/>
    <x v="15"/>
    <x v="15"/>
    <n v="0"/>
    <n v="0"/>
    <n v="1521068"/>
    <x v="0"/>
    <x v="0"/>
    <x v="3"/>
  </r>
  <r>
    <x v="29"/>
    <s v="COMFASUCRE"/>
    <x v="14"/>
    <x v="16"/>
    <x v="16"/>
    <n v="0"/>
    <n v="0"/>
    <n v="0"/>
    <x v="0"/>
    <x v="0"/>
    <x v="3"/>
  </r>
  <r>
    <x v="29"/>
    <s v="COMFASUCRE"/>
    <x v="15"/>
    <x v="17"/>
    <x v="17"/>
    <n v="10883689"/>
    <n v="12017802"/>
    <n v="13870444"/>
    <x v="0"/>
    <x v="0"/>
    <x v="3"/>
  </r>
  <r>
    <x v="29"/>
    <s v="COMFASUCRE"/>
    <x v="16"/>
    <x v="18"/>
    <x v="18"/>
    <n v="261923"/>
    <n v="237970"/>
    <n v="302861"/>
    <x v="0"/>
    <x v="0"/>
    <x v="3"/>
  </r>
  <r>
    <x v="29"/>
    <s v="COMFASUCRE"/>
    <x v="17"/>
    <x v="19"/>
    <x v="19"/>
    <n v="0"/>
    <n v="0"/>
    <n v="0"/>
    <x v="0"/>
    <x v="0"/>
    <x v="3"/>
  </r>
  <r>
    <x v="29"/>
    <s v="COMFASUCRE"/>
    <x v="18"/>
    <x v="20"/>
    <x v="20"/>
    <n v="0"/>
    <n v="0"/>
    <n v="0"/>
    <x v="0"/>
    <x v="0"/>
    <x v="3"/>
  </r>
  <r>
    <x v="29"/>
    <s v="COMFASUCRE"/>
    <x v="19"/>
    <x v="21"/>
    <x v="21"/>
    <n v="318557"/>
    <n v="685985"/>
    <n v="324706"/>
    <x v="0"/>
    <x v="0"/>
    <x v="3"/>
  </r>
  <r>
    <x v="29"/>
    <s v="COMFASUCRE"/>
    <x v="20"/>
    <x v="22"/>
    <x v="22"/>
    <n v="0"/>
    <n v="0"/>
    <n v="0"/>
    <x v="0"/>
    <x v="0"/>
    <x v="3"/>
  </r>
  <r>
    <x v="29"/>
    <s v="COMFASUCRE"/>
    <x v="21"/>
    <x v="23"/>
    <x v="23"/>
    <n v="0"/>
    <n v="0"/>
    <n v="0"/>
    <x v="0"/>
    <x v="0"/>
    <x v="3"/>
  </r>
  <r>
    <x v="29"/>
    <s v="COMFASUCRE"/>
    <x v="22"/>
    <x v="24"/>
    <x v="24"/>
    <n v="121138"/>
    <n v="229196"/>
    <n v="110568"/>
    <x v="0"/>
    <x v="0"/>
    <x v="3"/>
  </r>
  <r>
    <x v="29"/>
    <s v="COMFASUCRE"/>
    <x v="23"/>
    <x v="25"/>
    <x v="25"/>
    <n v="30382"/>
    <n v="336119"/>
    <n v="4723"/>
    <x v="0"/>
    <x v="0"/>
    <x v="3"/>
  </r>
  <r>
    <x v="29"/>
    <s v="COMFASUCRE"/>
    <x v="24"/>
    <x v="26"/>
    <x v="26"/>
    <n v="12042"/>
    <n v="43844"/>
    <n v="8703"/>
    <x v="0"/>
    <x v="0"/>
    <x v="3"/>
  </r>
  <r>
    <x v="29"/>
    <s v="COMFASUCRE"/>
    <x v="25"/>
    <x v="27"/>
    <x v="27"/>
    <n v="233387"/>
    <n v="80736"/>
    <n v="108949"/>
    <x v="0"/>
    <x v="0"/>
    <x v="3"/>
  </r>
  <r>
    <x v="29"/>
    <s v="COMFASUCRE"/>
    <x v="26"/>
    <x v="28"/>
    <x v="28"/>
    <n v="1398070"/>
    <n v="5191735"/>
    <n v="1059775"/>
    <x v="0"/>
    <x v="0"/>
    <x v="3"/>
  </r>
  <r>
    <x v="29"/>
    <s v="COMFASUCRE"/>
    <x v="8"/>
    <x v="29"/>
    <x v="29"/>
    <n v="14080755"/>
    <n v="19495067"/>
    <n v="18290196"/>
    <x v="1"/>
    <x v="1"/>
    <x v="1"/>
  </r>
  <r>
    <x v="29"/>
    <s v="COMFASUCRE"/>
    <x v="27"/>
    <x v="30"/>
    <x v="30"/>
    <n v="0"/>
    <n v="0"/>
    <n v="0"/>
    <x v="0"/>
    <x v="0"/>
    <x v="4"/>
  </r>
  <r>
    <x v="29"/>
    <s v="COMFASUCRE"/>
    <x v="28"/>
    <x v="31"/>
    <x v="31"/>
    <n v="20743"/>
    <n v="17413"/>
    <n v="37116"/>
    <x v="0"/>
    <x v="0"/>
    <x v="4"/>
  </r>
  <r>
    <x v="29"/>
    <s v="COMFASUCRE"/>
    <x v="29"/>
    <x v="32"/>
    <x v="32"/>
    <n v="0"/>
    <n v="0"/>
    <n v="0"/>
    <x v="0"/>
    <x v="0"/>
    <x v="4"/>
  </r>
  <r>
    <x v="29"/>
    <s v="COMFASUCRE"/>
    <x v="30"/>
    <x v="33"/>
    <x v="33"/>
    <n v="4743"/>
    <n v="16800"/>
    <n v="15078"/>
    <x v="0"/>
    <x v="0"/>
    <x v="4"/>
  </r>
  <r>
    <x v="29"/>
    <s v="COMFASUCRE"/>
    <x v="31"/>
    <x v="34"/>
    <x v="34"/>
    <n v="0"/>
    <n v="0"/>
    <n v="0"/>
    <x v="0"/>
    <x v="0"/>
    <x v="4"/>
  </r>
  <r>
    <x v="29"/>
    <s v="COMFASUCRE"/>
    <x v="32"/>
    <x v="35"/>
    <x v="35"/>
    <n v="0"/>
    <n v="0"/>
    <n v="0"/>
    <x v="0"/>
    <x v="0"/>
    <x v="4"/>
  </r>
  <r>
    <x v="29"/>
    <s v="COMFASUCRE"/>
    <x v="33"/>
    <x v="36"/>
    <x v="36"/>
    <n v="0"/>
    <n v="0"/>
    <n v="0"/>
    <x v="0"/>
    <x v="0"/>
    <x v="4"/>
  </r>
  <r>
    <x v="29"/>
    <s v="COMFASUCRE"/>
    <x v="34"/>
    <x v="37"/>
    <x v="37"/>
    <n v="76"/>
    <n v="0"/>
    <n v="135"/>
    <x v="0"/>
    <x v="0"/>
    <x v="4"/>
  </r>
  <r>
    <x v="29"/>
    <s v="COMFASUCRE"/>
    <x v="35"/>
    <x v="38"/>
    <x v="38"/>
    <n v="0"/>
    <n v="0"/>
    <n v="0"/>
    <x v="0"/>
    <x v="0"/>
    <x v="4"/>
  </r>
  <r>
    <x v="29"/>
    <s v="COMFASUCRE"/>
    <x v="36"/>
    <x v="39"/>
    <x v="39"/>
    <n v="0"/>
    <n v="0"/>
    <n v="0"/>
    <x v="0"/>
    <x v="0"/>
    <x v="4"/>
  </r>
  <r>
    <x v="29"/>
    <s v="COMFASUCRE"/>
    <x v="37"/>
    <x v="40"/>
    <x v="40"/>
    <n v="0"/>
    <n v="0"/>
    <n v="0"/>
    <x v="0"/>
    <x v="0"/>
    <x v="4"/>
  </r>
  <r>
    <x v="29"/>
    <s v="COMFASUCRE"/>
    <x v="38"/>
    <x v="41"/>
    <x v="41"/>
    <n v="0"/>
    <n v="0"/>
    <n v="0"/>
    <x v="0"/>
    <x v="0"/>
    <x v="4"/>
  </r>
  <r>
    <x v="29"/>
    <s v="COMFASUCRE"/>
    <x v="39"/>
    <x v="42"/>
    <x v="42"/>
    <n v="0"/>
    <n v="0"/>
    <n v="0"/>
    <x v="0"/>
    <x v="0"/>
    <x v="4"/>
  </r>
  <r>
    <x v="29"/>
    <s v="COMFASUCRE"/>
    <x v="8"/>
    <x v="43"/>
    <x v="43"/>
    <n v="25562"/>
    <n v="34213"/>
    <n v="52329"/>
    <x v="1"/>
    <x v="1"/>
    <x v="1"/>
  </r>
  <r>
    <x v="29"/>
    <s v="COMFASUCRE"/>
    <x v="40"/>
    <x v="44"/>
    <x v="44"/>
    <n v="0"/>
    <n v="0"/>
    <n v="0"/>
    <x v="0"/>
    <x v="0"/>
    <x v="5"/>
  </r>
  <r>
    <x v="29"/>
    <s v="COMFASUCRE"/>
    <x v="41"/>
    <x v="45"/>
    <x v="45"/>
    <n v="304550"/>
    <n v="275355"/>
    <n v="344159"/>
    <x v="0"/>
    <x v="0"/>
    <x v="5"/>
  </r>
  <r>
    <x v="29"/>
    <s v="COMFASUCRE"/>
    <x v="42"/>
    <x v="46"/>
    <x v="46"/>
    <n v="36001"/>
    <n v="30517"/>
    <n v="40277"/>
    <x v="0"/>
    <x v="0"/>
    <x v="5"/>
  </r>
  <r>
    <x v="29"/>
    <s v="COMFASUCRE"/>
    <x v="43"/>
    <x v="47"/>
    <x v="47"/>
    <n v="0"/>
    <n v="0"/>
    <n v="0"/>
    <x v="0"/>
    <x v="0"/>
    <x v="5"/>
  </r>
  <r>
    <x v="29"/>
    <s v="COMFASUCRE"/>
    <x v="44"/>
    <x v="48"/>
    <x v="48"/>
    <n v="169792"/>
    <n v="132605"/>
    <n v="199754"/>
    <x v="0"/>
    <x v="0"/>
    <x v="5"/>
  </r>
  <r>
    <x v="29"/>
    <s v="COMFASUCRE"/>
    <x v="45"/>
    <x v="49"/>
    <x v="49"/>
    <n v="245600"/>
    <n v="192389"/>
    <n v="287615"/>
    <x v="0"/>
    <x v="0"/>
    <x v="5"/>
  </r>
  <r>
    <x v="29"/>
    <s v="COMFASUCRE"/>
    <x v="46"/>
    <x v="50"/>
    <x v="50"/>
    <n v="0"/>
    <n v="0"/>
    <n v="0"/>
    <x v="0"/>
    <x v="0"/>
    <x v="5"/>
  </r>
  <r>
    <x v="29"/>
    <s v="COMFASUCRE"/>
    <x v="47"/>
    <x v="51"/>
    <x v="51"/>
    <n v="0"/>
    <n v="0"/>
    <n v="0"/>
    <x v="0"/>
    <x v="0"/>
    <x v="5"/>
  </r>
  <r>
    <x v="29"/>
    <s v="COMFASUCRE"/>
    <x v="48"/>
    <x v="52"/>
    <x v="52"/>
    <n v="0"/>
    <n v="0"/>
    <n v="0"/>
    <x v="0"/>
    <x v="0"/>
    <x v="5"/>
  </r>
  <r>
    <x v="29"/>
    <s v="COMFASUCRE"/>
    <x v="8"/>
    <x v="53"/>
    <x v="53"/>
    <n v="755943"/>
    <n v="630866"/>
    <n v="871805"/>
    <x v="1"/>
    <x v="1"/>
    <x v="1"/>
  </r>
  <r>
    <x v="29"/>
    <s v="COMFASUCRE"/>
    <x v="49"/>
    <x v="54"/>
    <x v="54"/>
    <n v="0"/>
    <n v="47200"/>
    <n v="0"/>
    <x v="0"/>
    <x v="0"/>
    <x v="6"/>
  </r>
  <r>
    <x v="29"/>
    <s v="COMFASUCRE"/>
    <x v="50"/>
    <x v="55"/>
    <x v="55"/>
    <n v="0"/>
    <n v="0"/>
    <n v="0"/>
    <x v="0"/>
    <x v="0"/>
    <x v="6"/>
  </r>
  <r>
    <x v="29"/>
    <s v="COMFASUCRE"/>
    <x v="51"/>
    <x v="56"/>
    <x v="56"/>
    <n v="0"/>
    <n v="0"/>
    <n v="0"/>
    <x v="0"/>
    <x v="0"/>
    <x v="6"/>
  </r>
  <r>
    <x v="29"/>
    <s v="COMFASUCRE"/>
    <x v="52"/>
    <x v="57"/>
    <x v="57"/>
    <n v="0"/>
    <n v="0"/>
    <n v="0"/>
    <x v="0"/>
    <x v="0"/>
    <x v="6"/>
  </r>
  <r>
    <x v="29"/>
    <s v="COMFASUCRE"/>
    <x v="53"/>
    <x v="58"/>
    <x v="58"/>
    <n v="0"/>
    <n v="0"/>
    <n v="0"/>
    <x v="0"/>
    <x v="0"/>
    <x v="6"/>
  </r>
  <r>
    <x v="29"/>
    <s v="COMFASUCRE"/>
    <x v="54"/>
    <x v="59"/>
    <x v="59"/>
    <n v="0"/>
    <n v="0"/>
    <n v="0"/>
    <x v="0"/>
    <x v="0"/>
    <x v="6"/>
  </r>
  <r>
    <x v="29"/>
    <s v="COMFASUCRE"/>
    <x v="55"/>
    <x v="60"/>
    <x v="60"/>
    <n v="0"/>
    <n v="0"/>
    <n v="0"/>
    <x v="0"/>
    <x v="0"/>
    <x v="6"/>
  </r>
  <r>
    <x v="29"/>
    <s v="COMFASUCRE"/>
    <x v="56"/>
    <x v="61"/>
    <x v="61"/>
    <n v="386855"/>
    <n v="0"/>
    <n v="414430"/>
    <x v="0"/>
    <x v="0"/>
    <x v="6"/>
  </r>
  <r>
    <x v="29"/>
    <s v="COMFASUCRE"/>
    <x v="8"/>
    <x v="62"/>
    <x v="62"/>
    <n v="386855"/>
    <n v="47200"/>
    <n v="414430"/>
    <x v="1"/>
    <x v="1"/>
    <x v="1"/>
  </r>
  <r>
    <x v="29"/>
    <s v="COMFASUCRE"/>
    <x v="57"/>
    <x v="63"/>
    <x v="63"/>
    <n v="14840"/>
    <n v="12884"/>
    <n v="44678"/>
    <x v="0"/>
    <x v="0"/>
    <x v="7"/>
  </r>
  <r>
    <x v="29"/>
    <s v="COMFASUCRE"/>
    <x v="8"/>
    <x v="64"/>
    <x v="64"/>
    <n v="14840"/>
    <n v="12884"/>
    <n v="44678"/>
    <x v="1"/>
    <x v="1"/>
    <x v="1"/>
  </r>
  <r>
    <x v="29"/>
    <s v="COMFASUCRE"/>
    <x v="58"/>
    <x v="65"/>
    <x v="65"/>
    <n v="537"/>
    <n v="537"/>
    <n v="537"/>
    <x v="0"/>
    <x v="0"/>
    <x v="8"/>
  </r>
  <r>
    <x v="29"/>
    <s v="COMFASUCRE"/>
    <x v="59"/>
    <x v="66"/>
    <x v="66"/>
    <n v="1871685"/>
    <n v="1914023"/>
    <n v="2468550"/>
    <x v="0"/>
    <x v="0"/>
    <x v="8"/>
  </r>
  <r>
    <x v="29"/>
    <s v="COMFASUCRE"/>
    <x v="60"/>
    <x v="67"/>
    <x v="67"/>
    <n v="6698"/>
    <n v="6591"/>
    <n v="38148"/>
    <x v="0"/>
    <x v="0"/>
    <x v="8"/>
  </r>
  <r>
    <x v="29"/>
    <s v="COMFASUCRE"/>
    <x v="61"/>
    <x v="68"/>
    <x v="68"/>
    <n v="0"/>
    <n v="0"/>
    <n v="0"/>
    <x v="0"/>
    <x v="0"/>
    <x v="8"/>
  </r>
  <r>
    <x v="29"/>
    <s v="COMFASUCRE"/>
    <x v="62"/>
    <x v="69"/>
    <x v="69"/>
    <n v="0"/>
    <n v="0"/>
    <n v="0"/>
    <x v="0"/>
    <x v="0"/>
    <x v="8"/>
  </r>
  <r>
    <x v="29"/>
    <s v="COMFASUCRE"/>
    <x v="63"/>
    <x v="70"/>
    <x v="70"/>
    <n v="0"/>
    <n v="0"/>
    <n v="0"/>
    <x v="0"/>
    <x v="0"/>
    <x v="8"/>
  </r>
  <r>
    <x v="29"/>
    <s v="COMFASUCRE"/>
    <x v="64"/>
    <x v="71"/>
    <x v="71"/>
    <n v="0"/>
    <n v="1270668"/>
    <n v="0"/>
    <x v="0"/>
    <x v="0"/>
    <x v="8"/>
  </r>
  <r>
    <x v="29"/>
    <s v="COMFASUCRE"/>
    <x v="65"/>
    <x v="72"/>
    <x v="72"/>
    <n v="0"/>
    <n v="0"/>
    <n v="0"/>
    <x v="0"/>
    <x v="0"/>
    <x v="8"/>
  </r>
  <r>
    <x v="29"/>
    <s v="COMFASUCRE"/>
    <x v="66"/>
    <x v="73"/>
    <x v="73"/>
    <n v="93232"/>
    <n v="109152"/>
    <n v="66125"/>
    <x v="0"/>
    <x v="0"/>
    <x v="8"/>
  </r>
  <r>
    <x v="29"/>
    <s v="COMFASUCRE"/>
    <x v="67"/>
    <x v="74"/>
    <x v="74"/>
    <n v="3014595"/>
    <n v="1758715"/>
    <n v="2426518"/>
    <x v="0"/>
    <x v="0"/>
    <x v="8"/>
  </r>
  <r>
    <x v="29"/>
    <s v="COMFASUCRE"/>
    <x v="68"/>
    <x v="75"/>
    <x v="75"/>
    <n v="0"/>
    <n v="0"/>
    <n v="0"/>
    <x v="0"/>
    <x v="0"/>
    <x v="8"/>
  </r>
  <r>
    <x v="29"/>
    <s v="COMFASUCRE"/>
    <x v="69"/>
    <x v="76"/>
    <x v="76"/>
    <n v="19800"/>
    <n v="8942"/>
    <n v="41294"/>
    <x v="0"/>
    <x v="0"/>
    <x v="8"/>
  </r>
  <r>
    <x v="29"/>
    <s v="COMFASUCRE"/>
    <x v="70"/>
    <x v="77"/>
    <x v="77"/>
    <n v="769818"/>
    <n v="667839"/>
    <n v="1129983"/>
    <x v="0"/>
    <x v="0"/>
    <x v="8"/>
  </r>
  <r>
    <x v="29"/>
    <s v="COMFASUCRE"/>
    <x v="71"/>
    <x v="78"/>
    <x v="78"/>
    <n v="8106967"/>
    <n v="1788524"/>
    <n v="1200679"/>
    <x v="0"/>
    <x v="0"/>
    <x v="8"/>
  </r>
  <r>
    <x v="29"/>
    <s v="COMFASUCRE"/>
    <x v="72"/>
    <x v="79"/>
    <x v="79"/>
    <n v="2635907"/>
    <n v="1835914"/>
    <n v="3265559"/>
    <x v="0"/>
    <x v="0"/>
    <x v="8"/>
  </r>
  <r>
    <x v="29"/>
    <s v="COMFASUCRE"/>
    <x v="73"/>
    <x v="80"/>
    <x v="80"/>
    <n v="0"/>
    <n v="0"/>
    <n v="0"/>
    <x v="0"/>
    <x v="0"/>
    <x v="8"/>
  </r>
  <r>
    <x v="29"/>
    <s v="COMFASUCRE"/>
    <x v="74"/>
    <x v="81"/>
    <x v="81"/>
    <n v="0"/>
    <n v="0"/>
    <n v="0"/>
    <x v="0"/>
    <x v="0"/>
    <x v="8"/>
  </r>
  <r>
    <x v="29"/>
    <s v="COMFASUCRE"/>
    <x v="75"/>
    <x v="82"/>
    <x v="82"/>
    <n v="13789"/>
    <n v="11953"/>
    <n v="3873"/>
    <x v="0"/>
    <x v="0"/>
    <x v="8"/>
  </r>
  <r>
    <x v="29"/>
    <s v="COMFASUCRE"/>
    <x v="76"/>
    <x v="83"/>
    <x v="83"/>
    <n v="449743"/>
    <n v="336072"/>
    <n v="266251"/>
    <x v="0"/>
    <x v="0"/>
    <x v="8"/>
  </r>
  <r>
    <x v="29"/>
    <s v="COMFASUCRE"/>
    <x v="77"/>
    <x v="84"/>
    <x v="84"/>
    <n v="0"/>
    <n v="0"/>
    <n v="0"/>
    <x v="0"/>
    <x v="0"/>
    <x v="8"/>
  </r>
  <r>
    <x v="29"/>
    <s v="COMFASUCRE"/>
    <x v="8"/>
    <x v="85"/>
    <x v="85"/>
    <n v="16982771"/>
    <n v="9708930"/>
    <n v="10907517"/>
    <x v="1"/>
    <x v="1"/>
    <x v="1"/>
  </r>
  <r>
    <x v="29"/>
    <s v="COMFASUCRE"/>
    <x v="78"/>
    <x v="86"/>
    <x v="86"/>
    <n v="0"/>
    <n v="0"/>
    <n v="0"/>
    <x v="0"/>
    <x v="0"/>
    <x v="9"/>
  </r>
  <r>
    <x v="29"/>
    <s v="COMFASUCRE"/>
    <x v="8"/>
    <x v="87"/>
    <x v="87"/>
    <n v="0"/>
    <n v="0"/>
    <n v="0"/>
    <x v="1"/>
    <x v="1"/>
    <x v="1"/>
  </r>
  <r>
    <x v="29"/>
    <s v="COMFASUCRE"/>
    <x v="8"/>
    <x v="88"/>
    <x v="88"/>
    <n v="34312294"/>
    <n v="31980150"/>
    <n v="30651760"/>
    <x v="1"/>
    <x v="1"/>
    <x v="1"/>
  </r>
  <r>
    <x v="29"/>
    <s v="COMFASUCRE"/>
    <x v="8"/>
    <x v="88"/>
    <x v="89"/>
    <m/>
    <m/>
    <m/>
    <x v="1"/>
    <x v="1"/>
    <x v="1"/>
  </r>
  <r>
    <x v="29"/>
    <s v="COMFASUCRE"/>
    <x v="79"/>
    <x v="0"/>
    <x v="90"/>
    <n v="1840000"/>
    <n v="0"/>
    <n v="3203689"/>
    <x v="0"/>
    <x v="2"/>
    <x v="10"/>
  </r>
  <r>
    <x v="29"/>
    <s v="COMFASUCRE"/>
    <x v="80"/>
    <x v="1"/>
    <x v="91"/>
    <n v="0"/>
    <n v="0"/>
    <n v="0"/>
    <x v="0"/>
    <x v="2"/>
    <x v="10"/>
  </r>
  <r>
    <x v="29"/>
    <s v="COMFASUCRE"/>
    <x v="81"/>
    <x v="2"/>
    <x v="92"/>
    <n v="0"/>
    <n v="0"/>
    <n v="0"/>
    <x v="0"/>
    <x v="2"/>
    <x v="10"/>
  </r>
  <r>
    <x v="29"/>
    <s v="COMFASUCRE"/>
    <x v="82"/>
    <x v="3"/>
    <x v="93"/>
    <n v="0"/>
    <n v="0"/>
    <n v="0"/>
    <x v="0"/>
    <x v="2"/>
    <x v="10"/>
  </r>
  <r>
    <x v="29"/>
    <s v="COMFASUCRE"/>
    <x v="83"/>
    <x v="4"/>
    <x v="94"/>
    <n v="0"/>
    <n v="0"/>
    <n v="0"/>
    <x v="0"/>
    <x v="2"/>
    <x v="10"/>
  </r>
  <r>
    <x v="29"/>
    <s v="COMFASUCRE"/>
    <x v="8"/>
    <x v="8"/>
    <x v="95"/>
    <n v="1840000"/>
    <n v="0"/>
    <n v="3203689"/>
    <x v="1"/>
    <x v="1"/>
    <x v="1"/>
  </r>
  <r>
    <x v="29"/>
    <s v="COMFASUCRE"/>
    <x v="84"/>
    <x v="21"/>
    <x v="21"/>
    <n v="0"/>
    <n v="0"/>
    <n v="0"/>
    <x v="0"/>
    <x v="2"/>
    <x v="11"/>
  </r>
  <r>
    <x v="29"/>
    <s v="COMFASUCRE"/>
    <x v="85"/>
    <x v="28"/>
    <x v="96"/>
    <n v="0"/>
    <n v="0"/>
    <n v="0"/>
    <x v="0"/>
    <x v="2"/>
    <x v="11"/>
  </r>
  <r>
    <x v="29"/>
    <s v="COMFASUCRE"/>
    <x v="8"/>
    <x v="29"/>
    <x v="29"/>
    <n v="0"/>
    <n v="0"/>
    <n v="0"/>
    <x v="1"/>
    <x v="1"/>
    <x v="1"/>
  </r>
  <r>
    <x v="29"/>
    <s v="COMFASUCRE"/>
    <x v="86"/>
    <x v="49"/>
    <x v="49"/>
    <n v="0"/>
    <n v="0"/>
    <n v="0"/>
    <x v="0"/>
    <x v="2"/>
    <x v="12"/>
  </r>
  <r>
    <x v="29"/>
    <s v="COMFASUCRE"/>
    <x v="87"/>
    <x v="50"/>
    <x v="50"/>
    <n v="0"/>
    <n v="0"/>
    <n v="0"/>
    <x v="0"/>
    <x v="2"/>
    <x v="12"/>
  </r>
  <r>
    <x v="29"/>
    <s v="COMFASUCRE"/>
    <x v="8"/>
    <x v="53"/>
    <x v="53"/>
    <n v="0"/>
    <n v="0"/>
    <n v="0"/>
    <x v="1"/>
    <x v="1"/>
    <x v="1"/>
  </r>
  <r>
    <x v="29"/>
    <s v="COMFASUCRE"/>
    <x v="88"/>
    <x v="54"/>
    <x v="54"/>
    <n v="0"/>
    <n v="0"/>
    <n v="0"/>
    <x v="0"/>
    <x v="2"/>
    <x v="13"/>
  </r>
  <r>
    <x v="29"/>
    <s v="COMFASUCRE"/>
    <x v="89"/>
    <x v="55"/>
    <x v="55"/>
    <n v="0"/>
    <n v="0"/>
    <n v="0"/>
    <x v="0"/>
    <x v="2"/>
    <x v="13"/>
  </r>
  <r>
    <x v="29"/>
    <s v="COMFASUCRE"/>
    <x v="90"/>
    <x v="57"/>
    <x v="97"/>
    <n v="0"/>
    <n v="0"/>
    <n v="0"/>
    <x v="0"/>
    <x v="2"/>
    <x v="13"/>
  </r>
  <r>
    <x v="29"/>
    <s v="COMFASUCRE"/>
    <x v="91"/>
    <x v="60"/>
    <x v="60"/>
    <n v="0"/>
    <n v="0"/>
    <n v="0"/>
    <x v="0"/>
    <x v="2"/>
    <x v="13"/>
  </r>
  <r>
    <x v="29"/>
    <s v="COMFASUCRE"/>
    <x v="8"/>
    <x v="62"/>
    <x v="62"/>
    <n v="0"/>
    <n v="0"/>
    <n v="0"/>
    <x v="1"/>
    <x v="1"/>
    <x v="1"/>
  </r>
  <r>
    <x v="29"/>
    <s v="COMFASUCRE"/>
    <x v="92"/>
    <x v="71"/>
    <x v="71"/>
    <n v="0"/>
    <n v="0"/>
    <n v="0"/>
    <x v="0"/>
    <x v="2"/>
    <x v="14"/>
  </r>
  <r>
    <x v="29"/>
    <s v="COMFASUCRE"/>
    <x v="93"/>
    <x v="72"/>
    <x v="72"/>
    <n v="0"/>
    <n v="0"/>
    <n v="0"/>
    <x v="0"/>
    <x v="2"/>
    <x v="14"/>
  </r>
  <r>
    <x v="29"/>
    <s v="COMFASUCRE"/>
    <x v="94"/>
    <x v="73"/>
    <x v="73"/>
    <n v="0"/>
    <n v="0"/>
    <n v="0"/>
    <x v="0"/>
    <x v="2"/>
    <x v="14"/>
  </r>
  <r>
    <x v="29"/>
    <s v="COMFASUCRE"/>
    <x v="95"/>
    <x v="74"/>
    <x v="74"/>
    <n v="0"/>
    <n v="0"/>
    <n v="0"/>
    <x v="0"/>
    <x v="2"/>
    <x v="14"/>
  </r>
  <r>
    <x v="29"/>
    <s v="COMFASUCRE"/>
    <x v="96"/>
    <x v="75"/>
    <x v="75"/>
    <n v="0"/>
    <n v="0"/>
    <n v="0"/>
    <x v="0"/>
    <x v="2"/>
    <x v="14"/>
  </r>
  <r>
    <x v="29"/>
    <s v="COMFASUCRE"/>
    <x v="97"/>
    <x v="76"/>
    <x v="76"/>
    <n v="0"/>
    <n v="0"/>
    <n v="0"/>
    <x v="0"/>
    <x v="2"/>
    <x v="14"/>
  </r>
  <r>
    <x v="29"/>
    <s v="COMFASUCRE"/>
    <x v="98"/>
    <x v="77"/>
    <x v="77"/>
    <n v="0"/>
    <n v="0"/>
    <n v="0"/>
    <x v="0"/>
    <x v="2"/>
    <x v="14"/>
  </r>
  <r>
    <x v="29"/>
    <s v="COMFASUCRE"/>
    <x v="99"/>
    <x v="78"/>
    <x v="78"/>
    <n v="0"/>
    <n v="0"/>
    <n v="0"/>
    <x v="0"/>
    <x v="2"/>
    <x v="14"/>
  </r>
  <r>
    <x v="29"/>
    <s v="COMFASUCRE"/>
    <x v="100"/>
    <x v="89"/>
    <x v="98"/>
    <n v="0"/>
    <n v="0"/>
    <n v="0"/>
    <x v="0"/>
    <x v="2"/>
    <x v="14"/>
  </r>
  <r>
    <x v="29"/>
    <s v="COMFASUCRE"/>
    <x v="101"/>
    <x v="79"/>
    <x v="79"/>
    <n v="0"/>
    <n v="0"/>
    <n v="0"/>
    <x v="0"/>
    <x v="2"/>
    <x v="14"/>
  </r>
  <r>
    <x v="29"/>
    <s v="COMFASUCRE"/>
    <x v="102"/>
    <x v="80"/>
    <x v="80"/>
    <n v="0"/>
    <n v="0"/>
    <n v="0"/>
    <x v="0"/>
    <x v="2"/>
    <x v="14"/>
  </r>
  <r>
    <x v="29"/>
    <s v="COMFASUCRE"/>
    <x v="103"/>
    <x v="81"/>
    <x v="81"/>
    <n v="0"/>
    <n v="0"/>
    <n v="0"/>
    <x v="0"/>
    <x v="2"/>
    <x v="14"/>
  </r>
  <r>
    <x v="29"/>
    <s v="COMFASUCRE"/>
    <x v="104"/>
    <x v="82"/>
    <x v="82"/>
    <n v="0"/>
    <n v="0"/>
    <n v="0"/>
    <x v="0"/>
    <x v="2"/>
    <x v="14"/>
  </r>
  <r>
    <x v="29"/>
    <s v="COMFASUCRE"/>
    <x v="105"/>
    <x v="83"/>
    <x v="83"/>
    <n v="0"/>
    <n v="0"/>
    <n v="0"/>
    <x v="0"/>
    <x v="2"/>
    <x v="14"/>
  </r>
  <r>
    <x v="29"/>
    <s v="COMFASUCRE"/>
    <x v="8"/>
    <x v="85"/>
    <x v="99"/>
    <n v="0"/>
    <n v="0"/>
    <n v="0"/>
    <x v="1"/>
    <x v="1"/>
    <x v="1"/>
  </r>
  <r>
    <x v="29"/>
    <s v="COMFASUCRE"/>
    <x v="8"/>
    <x v="88"/>
    <x v="100"/>
    <m/>
    <m/>
    <m/>
    <x v="1"/>
    <x v="1"/>
    <x v="1"/>
  </r>
  <r>
    <x v="29"/>
    <s v="COMFASUCRE"/>
    <x v="106"/>
    <x v="90"/>
    <x v="101"/>
    <n v="0"/>
    <n v="0"/>
    <n v="0"/>
    <x v="0"/>
    <x v="2"/>
    <x v="15"/>
  </r>
  <r>
    <x v="29"/>
    <s v="COMFASUCRE"/>
    <x v="8"/>
    <x v="88"/>
    <x v="100"/>
    <m/>
    <m/>
    <m/>
    <x v="1"/>
    <x v="1"/>
    <x v="1"/>
  </r>
  <r>
    <x v="29"/>
    <s v="COMFASUCRE"/>
    <x v="8"/>
    <x v="88"/>
    <x v="102"/>
    <n v="1840000"/>
    <n v="0"/>
    <n v="3203689"/>
    <x v="1"/>
    <x v="1"/>
    <x v="1"/>
  </r>
  <r>
    <x v="29"/>
    <s v="COMFASUCRE"/>
    <x v="8"/>
    <x v="88"/>
    <x v="100"/>
    <m/>
    <m/>
    <m/>
    <x v="1"/>
    <x v="1"/>
    <x v="1"/>
  </r>
  <r>
    <x v="29"/>
    <s v="COMFASUCRE"/>
    <x v="107"/>
    <x v="91"/>
    <x v="103"/>
    <n v="36152294"/>
    <n v="31980150"/>
    <n v="33855449"/>
    <x v="0"/>
    <x v="3"/>
    <x v="16"/>
  </r>
  <r>
    <x v="30"/>
    <s v="COMFENALCO QUINDIO"/>
    <x v="0"/>
    <x v="0"/>
    <x v="0"/>
    <n v="455667"/>
    <n v="70586"/>
    <n v="363480"/>
    <x v="0"/>
    <x v="0"/>
    <x v="0"/>
  </r>
  <r>
    <x v="30"/>
    <s v="COMFENALCO QUINDIO"/>
    <x v="1"/>
    <x v="1"/>
    <x v="1"/>
    <n v="0"/>
    <n v="0"/>
    <n v="0"/>
    <x v="0"/>
    <x v="0"/>
    <x v="0"/>
  </r>
  <r>
    <x v="30"/>
    <s v="COMFENALCO QUINDIO"/>
    <x v="2"/>
    <x v="2"/>
    <x v="2"/>
    <n v="0"/>
    <n v="0"/>
    <n v="0"/>
    <x v="0"/>
    <x v="0"/>
    <x v="0"/>
  </r>
  <r>
    <x v="30"/>
    <s v="COMFENALCO QUINDIO"/>
    <x v="3"/>
    <x v="3"/>
    <x v="3"/>
    <n v="0"/>
    <n v="0"/>
    <n v="0"/>
    <x v="0"/>
    <x v="0"/>
    <x v="0"/>
  </r>
  <r>
    <x v="30"/>
    <s v="COMFENALCO QUINDIO"/>
    <x v="4"/>
    <x v="4"/>
    <x v="4"/>
    <n v="0"/>
    <n v="0"/>
    <n v="0"/>
    <x v="0"/>
    <x v="0"/>
    <x v="0"/>
  </r>
  <r>
    <x v="30"/>
    <s v="COMFENALCO QUINDIO"/>
    <x v="5"/>
    <x v="5"/>
    <x v="5"/>
    <n v="0"/>
    <n v="0"/>
    <n v="0"/>
    <x v="0"/>
    <x v="0"/>
    <x v="0"/>
  </r>
  <r>
    <x v="30"/>
    <s v="COMFENALCO QUINDIO"/>
    <x v="6"/>
    <x v="6"/>
    <x v="6"/>
    <n v="0"/>
    <n v="0"/>
    <n v="0"/>
    <x v="0"/>
    <x v="0"/>
    <x v="0"/>
  </r>
  <r>
    <x v="30"/>
    <s v="COMFENALCO QUINDIO"/>
    <x v="7"/>
    <x v="7"/>
    <x v="7"/>
    <n v="4236249"/>
    <n v="4736406"/>
    <n v="2717076"/>
    <x v="0"/>
    <x v="0"/>
    <x v="0"/>
  </r>
  <r>
    <x v="30"/>
    <s v="COMFENALCO QUINDIO"/>
    <x v="8"/>
    <x v="8"/>
    <x v="8"/>
    <n v="4691916"/>
    <n v="4806992"/>
    <n v="3080556"/>
    <x v="1"/>
    <x v="1"/>
    <x v="1"/>
  </r>
  <r>
    <x v="30"/>
    <s v="COMFENALCO QUINDIO"/>
    <x v="9"/>
    <x v="9"/>
    <x v="9"/>
    <n v="3186716"/>
    <n v="2893017"/>
    <n v="3806382"/>
    <x v="0"/>
    <x v="0"/>
    <x v="2"/>
  </r>
  <r>
    <x v="30"/>
    <s v="COMFENALCO QUINDIO"/>
    <x v="10"/>
    <x v="10"/>
    <x v="10"/>
    <n v="0"/>
    <n v="0"/>
    <n v="26461"/>
    <x v="0"/>
    <x v="0"/>
    <x v="2"/>
  </r>
  <r>
    <x v="30"/>
    <s v="COMFENALCO QUINDIO"/>
    <x v="8"/>
    <x v="11"/>
    <x v="11"/>
    <n v="3186716"/>
    <n v="2893017"/>
    <n v="3832843"/>
    <x v="1"/>
    <x v="1"/>
    <x v="1"/>
  </r>
  <r>
    <x v="30"/>
    <s v="COMFENALCO QUINDIO"/>
    <x v="8"/>
    <x v="12"/>
    <x v="12"/>
    <n v="226056"/>
    <n v="702020"/>
    <n v="147983"/>
    <x v="1"/>
    <x v="1"/>
    <x v="1"/>
  </r>
  <r>
    <x v="30"/>
    <s v="COMFENALCO QUINDIO"/>
    <x v="11"/>
    <x v="13"/>
    <x v="13"/>
    <n v="0"/>
    <n v="0"/>
    <n v="0"/>
    <x v="0"/>
    <x v="0"/>
    <x v="3"/>
  </r>
  <r>
    <x v="30"/>
    <s v="COMFENALCO QUINDIO"/>
    <x v="12"/>
    <x v="14"/>
    <x v="14"/>
    <n v="226056"/>
    <n v="276205"/>
    <n v="147983"/>
    <x v="0"/>
    <x v="0"/>
    <x v="3"/>
  </r>
  <r>
    <x v="30"/>
    <s v="COMFENALCO QUINDIO"/>
    <x v="13"/>
    <x v="15"/>
    <x v="15"/>
    <n v="0"/>
    <n v="425815"/>
    <n v="0"/>
    <x v="0"/>
    <x v="0"/>
    <x v="3"/>
  </r>
  <r>
    <x v="30"/>
    <s v="COMFENALCO QUINDIO"/>
    <x v="14"/>
    <x v="16"/>
    <x v="16"/>
    <n v="0"/>
    <n v="0"/>
    <n v="0"/>
    <x v="0"/>
    <x v="0"/>
    <x v="3"/>
  </r>
  <r>
    <x v="30"/>
    <s v="COMFENALCO QUINDIO"/>
    <x v="15"/>
    <x v="17"/>
    <x v="17"/>
    <n v="6993228"/>
    <n v="5861463"/>
    <n v="6237730"/>
    <x v="0"/>
    <x v="0"/>
    <x v="3"/>
  </r>
  <r>
    <x v="30"/>
    <s v="COMFENALCO QUINDIO"/>
    <x v="16"/>
    <x v="18"/>
    <x v="18"/>
    <n v="279284"/>
    <n v="251716"/>
    <n v="309785"/>
    <x v="0"/>
    <x v="0"/>
    <x v="3"/>
  </r>
  <r>
    <x v="30"/>
    <s v="COMFENALCO QUINDIO"/>
    <x v="17"/>
    <x v="19"/>
    <x v="19"/>
    <n v="0"/>
    <n v="0"/>
    <n v="0"/>
    <x v="0"/>
    <x v="0"/>
    <x v="3"/>
  </r>
  <r>
    <x v="30"/>
    <s v="COMFENALCO QUINDIO"/>
    <x v="18"/>
    <x v="20"/>
    <x v="20"/>
    <n v="0"/>
    <n v="0"/>
    <n v="0"/>
    <x v="0"/>
    <x v="0"/>
    <x v="3"/>
  </r>
  <r>
    <x v="30"/>
    <s v="COMFENALCO QUINDIO"/>
    <x v="19"/>
    <x v="21"/>
    <x v="21"/>
    <n v="1437982"/>
    <n v="1311468"/>
    <n v="833852"/>
    <x v="0"/>
    <x v="0"/>
    <x v="3"/>
  </r>
  <r>
    <x v="30"/>
    <s v="COMFENALCO QUINDIO"/>
    <x v="20"/>
    <x v="22"/>
    <x v="22"/>
    <n v="0"/>
    <n v="0"/>
    <n v="0"/>
    <x v="0"/>
    <x v="0"/>
    <x v="3"/>
  </r>
  <r>
    <x v="30"/>
    <s v="COMFENALCO QUINDIO"/>
    <x v="21"/>
    <x v="23"/>
    <x v="23"/>
    <n v="0"/>
    <n v="0"/>
    <n v="0"/>
    <x v="0"/>
    <x v="0"/>
    <x v="3"/>
  </r>
  <r>
    <x v="30"/>
    <s v="COMFENALCO QUINDIO"/>
    <x v="22"/>
    <x v="24"/>
    <x v="24"/>
    <n v="181714"/>
    <n v="146584"/>
    <n v="112200"/>
    <x v="0"/>
    <x v="0"/>
    <x v="3"/>
  </r>
  <r>
    <x v="30"/>
    <s v="COMFENALCO QUINDIO"/>
    <x v="23"/>
    <x v="25"/>
    <x v="25"/>
    <n v="58542"/>
    <n v="52939"/>
    <n v="19683"/>
    <x v="0"/>
    <x v="0"/>
    <x v="3"/>
  </r>
  <r>
    <x v="30"/>
    <s v="COMFENALCO QUINDIO"/>
    <x v="24"/>
    <x v="26"/>
    <x v="26"/>
    <n v="7306"/>
    <n v="5377"/>
    <n v="6410"/>
    <x v="0"/>
    <x v="0"/>
    <x v="3"/>
  </r>
  <r>
    <x v="30"/>
    <s v="COMFENALCO QUINDIO"/>
    <x v="25"/>
    <x v="27"/>
    <x v="27"/>
    <n v="399473"/>
    <n v="273679"/>
    <n v="413270"/>
    <x v="0"/>
    <x v="0"/>
    <x v="3"/>
  </r>
  <r>
    <x v="30"/>
    <s v="COMFENALCO QUINDIO"/>
    <x v="26"/>
    <x v="28"/>
    <x v="28"/>
    <n v="3496959"/>
    <n v="2762696"/>
    <n v="3919007"/>
    <x v="0"/>
    <x v="0"/>
    <x v="3"/>
  </r>
  <r>
    <x v="30"/>
    <s v="COMFENALCO QUINDIO"/>
    <x v="8"/>
    <x v="29"/>
    <x v="29"/>
    <n v="13080544"/>
    <n v="11367942"/>
    <n v="11999920"/>
    <x v="1"/>
    <x v="1"/>
    <x v="1"/>
  </r>
  <r>
    <x v="30"/>
    <s v="COMFENALCO QUINDIO"/>
    <x v="27"/>
    <x v="30"/>
    <x v="30"/>
    <n v="0"/>
    <n v="0"/>
    <n v="0"/>
    <x v="0"/>
    <x v="0"/>
    <x v="4"/>
  </r>
  <r>
    <x v="30"/>
    <s v="COMFENALCO QUINDIO"/>
    <x v="28"/>
    <x v="31"/>
    <x v="31"/>
    <n v="74852"/>
    <n v="82853"/>
    <n v="56744"/>
    <x v="0"/>
    <x v="0"/>
    <x v="4"/>
  </r>
  <r>
    <x v="30"/>
    <s v="COMFENALCO QUINDIO"/>
    <x v="29"/>
    <x v="32"/>
    <x v="32"/>
    <n v="0"/>
    <n v="0"/>
    <n v="0"/>
    <x v="0"/>
    <x v="0"/>
    <x v="4"/>
  </r>
  <r>
    <x v="30"/>
    <s v="COMFENALCO QUINDIO"/>
    <x v="30"/>
    <x v="33"/>
    <x v="33"/>
    <n v="0"/>
    <n v="0"/>
    <n v="0"/>
    <x v="0"/>
    <x v="0"/>
    <x v="4"/>
  </r>
  <r>
    <x v="30"/>
    <s v="COMFENALCO QUINDIO"/>
    <x v="31"/>
    <x v="34"/>
    <x v="34"/>
    <n v="0"/>
    <n v="0"/>
    <n v="0"/>
    <x v="0"/>
    <x v="0"/>
    <x v="4"/>
  </r>
  <r>
    <x v="30"/>
    <s v="COMFENALCO QUINDIO"/>
    <x v="32"/>
    <x v="35"/>
    <x v="35"/>
    <n v="0"/>
    <n v="0"/>
    <n v="0"/>
    <x v="0"/>
    <x v="0"/>
    <x v="4"/>
  </r>
  <r>
    <x v="30"/>
    <s v="COMFENALCO QUINDIO"/>
    <x v="33"/>
    <x v="36"/>
    <x v="36"/>
    <n v="0"/>
    <n v="0"/>
    <n v="0"/>
    <x v="0"/>
    <x v="0"/>
    <x v="4"/>
  </r>
  <r>
    <x v="30"/>
    <s v="COMFENALCO QUINDIO"/>
    <x v="34"/>
    <x v="37"/>
    <x v="37"/>
    <n v="0"/>
    <n v="0"/>
    <n v="0"/>
    <x v="0"/>
    <x v="0"/>
    <x v="4"/>
  </r>
  <r>
    <x v="30"/>
    <s v="COMFENALCO QUINDIO"/>
    <x v="35"/>
    <x v="38"/>
    <x v="38"/>
    <n v="0"/>
    <n v="0"/>
    <n v="0"/>
    <x v="0"/>
    <x v="0"/>
    <x v="4"/>
  </r>
  <r>
    <x v="30"/>
    <s v="COMFENALCO QUINDIO"/>
    <x v="36"/>
    <x v="39"/>
    <x v="39"/>
    <n v="0"/>
    <n v="0"/>
    <n v="0"/>
    <x v="0"/>
    <x v="0"/>
    <x v="4"/>
  </r>
  <r>
    <x v="30"/>
    <s v="COMFENALCO QUINDIO"/>
    <x v="37"/>
    <x v="40"/>
    <x v="40"/>
    <n v="0"/>
    <n v="0"/>
    <n v="0"/>
    <x v="0"/>
    <x v="0"/>
    <x v="4"/>
  </r>
  <r>
    <x v="30"/>
    <s v="COMFENALCO QUINDIO"/>
    <x v="38"/>
    <x v="41"/>
    <x v="41"/>
    <n v="0"/>
    <n v="0"/>
    <n v="0"/>
    <x v="0"/>
    <x v="0"/>
    <x v="4"/>
  </r>
  <r>
    <x v="30"/>
    <s v="COMFENALCO QUINDIO"/>
    <x v="39"/>
    <x v="42"/>
    <x v="42"/>
    <n v="0"/>
    <n v="0"/>
    <n v="19920"/>
    <x v="0"/>
    <x v="0"/>
    <x v="4"/>
  </r>
  <r>
    <x v="30"/>
    <s v="COMFENALCO QUINDIO"/>
    <x v="8"/>
    <x v="43"/>
    <x v="43"/>
    <n v="74852"/>
    <n v="82853"/>
    <n v="76664"/>
    <x v="1"/>
    <x v="1"/>
    <x v="1"/>
  </r>
  <r>
    <x v="30"/>
    <s v="COMFENALCO QUINDIO"/>
    <x v="40"/>
    <x v="44"/>
    <x v="44"/>
    <n v="0"/>
    <n v="0"/>
    <n v="0"/>
    <x v="0"/>
    <x v="0"/>
    <x v="5"/>
  </r>
  <r>
    <x v="30"/>
    <s v="COMFENALCO QUINDIO"/>
    <x v="41"/>
    <x v="45"/>
    <x v="45"/>
    <n v="621985"/>
    <n v="433497"/>
    <n v="651517"/>
    <x v="0"/>
    <x v="0"/>
    <x v="5"/>
  </r>
  <r>
    <x v="30"/>
    <s v="COMFENALCO QUINDIO"/>
    <x v="42"/>
    <x v="46"/>
    <x v="46"/>
    <n v="68343"/>
    <n v="48986"/>
    <n v="72098"/>
    <x v="0"/>
    <x v="0"/>
    <x v="5"/>
  </r>
  <r>
    <x v="30"/>
    <s v="COMFENALCO QUINDIO"/>
    <x v="43"/>
    <x v="47"/>
    <x v="47"/>
    <n v="0"/>
    <n v="0"/>
    <n v="0"/>
    <x v="0"/>
    <x v="0"/>
    <x v="5"/>
  </r>
  <r>
    <x v="30"/>
    <s v="COMFENALCO QUINDIO"/>
    <x v="44"/>
    <x v="48"/>
    <x v="48"/>
    <n v="205722"/>
    <n v="149053"/>
    <n v="240499"/>
    <x v="0"/>
    <x v="0"/>
    <x v="5"/>
  </r>
  <r>
    <x v="30"/>
    <s v="COMFENALCO QUINDIO"/>
    <x v="45"/>
    <x v="49"/>
    <x v="49"/>
    <n v="72466"/>
    <n v="71200"/>
    <n v="112267"/>
    <x v="0"/>
    <x v="0"/>
    <x v="5"/>
  </r>
  <r>
    <x v="30"/>
    <s v="COMFENALCO QUINDIO"/>
    <x v="46"/>
    <x v="50"/>
    <x v="50"/>
    <n v="0"/>
    <n v="0"/>
    <n v="0"/>
    <x v="0"/>
    <x v="0"/>
    <x v="5"/>
  </r>
  <r>
    <x v="30"/>
    <s v="COMFENALCO QUINDIO"/>
    <x v="47"/>
    <x v="51"/>
    <x v="51"/>
    <n v="0"/>
    <n v="0"/>
    <n v="0"/>
    <x v="0"/>
    <x v="0"/>
    <x v="5"/>
  </r>
  <r>
    <x v="30"/>
    <s v="COMFENALCO QUINDIO"/>
    <x v="48"/>
    <x v="52"/>
    <x v="52"/>
    <n v="0"/>
    <n v="0"/>
    <n v="0"/>
    <x v="0"/>
    <x v="0"/>
    <x v="5"/>
  </r>
  <r>
    <x v="30"/>
    <s v="COMFENALCO QUINDIO"/>
    <x v="8"/>
    <x v="53"/>
    <x v="53"/>
    <n v="968516"/>
    <n v="702736"/>
    <n v="1076381"/>
    <x v="1"/>
    <x v="1"/>
    <x v="1"/>
  </r>
  <r>
    <x v="30"/>
    <s v="COMFENALCO QUINDIO"/>
    <x v="49"/>
    <x v="54"/>
    <x v="54"/>
    <n v="65954"/>
    <n v="105174"/>
    <n v="132262"/>
    <x v="0"/>
    <x v="0"/>
    <x v="6"/>
  </r>
  <r>
    <x v="30"/>
    <s v="COMFENALCO QUINDIO"/>
    <x v="50"/>
    <x v="55"/>
    <x v="55"/>
    <n v="0"/>
    <n v="0"/>
    <n v="0"/>
    <x v="0"/>
    <x v="0"/>
    <x v="6"/>
  </r>
  <r>
    <x v="30"/>
    <s v="COMFENALCO QUINDIO"/>
    <x v="51"/>
    <x v="56"/>
    <x v="56"/>
    <n v="247175"/>
    <n v="183291"/>
    <n v="228180"/>
    <x v="0"/>
    <x v="0"/>
    <x v="6"/>
  </r>
  <r>
    <x v="30"/>
    <s v="COMFENALCO QUINDIO"/>
    <x v="52"/>
    <x v="57"/>
    <x v="57"/>
    <n v="0"/>
    <n v="0"/>
    <n v="0"/>
    <x v="0"/>
    <x v="0"/>
    <x v="6"/>
  </r>
  <r>
    <x v="30"/>
    <s v="COMFENALCO QUINDIO"/>
    <x v="53"/>
    <x v="58"/>
    <x v="58"/>
    <n v="0"/>
    <n v="0"/>
    <n v="0"/>
    <x v="0"/>
    <x v="0"/>
    <x v="6"/>
  </r>
  <r>
    <x v="30"/>
    <s v="COMFENALCO QUINDIO"/>
    <x v="54"/>
    <x v="59"/>
    <x v="59"/>
    <n v="0"/>
    <n v="0"/>
    <n v="89619"/>
    <x v="0"/>
    <x v="0"/>
    <x v="6"/>
  </r>
  <r>
    <x v="30"/>
    <s v="COMFENALCO QUINDIO"/>
    <x v="55"/>
    <x v="60"/>
    <x v="60"/>
    <n v="425015"/>
    <n v="434365"/>
    <n v="966806"/>
    <x v="0"/>
    <x v="0"/>
    <x v="6"/>
  </r>
  <r>
    <x v="30"/>
    <s v="COMFENALCO QUINDIO"/>
    <x v="56"/>
    <x v="61"/>
    <x v="61"/>
    <n v="0"/>
    <n v="0"/>
    <n v="0"/>
    <x v="0"/>
    <x v="0"/>
    <x v="6"/>
  </r>
  <r>
    <x v="30"/>
    <s v="COMFENALCO QUINDIO"/>
    <x v="8"/>
    <x v="62"/>
    <x v="62"/>
    <n v="738144"/>
    <n v="722830"/>
    <n v="1416867"/>
    <x v="1"/>
    <x v="1"/>
    <x v="1"/>
  </r>
  <r>
    <x v="30"/>
    <s v="COMFENALCO QUINDIO"/>
    <x v="57"/>
    <x v="63"/>
    <x v="63"/>
    <n v="1593907"/>
    <n v="1684621"/>
    <n v="2084042"/>
    <x v="0"/>
    <x v="0"/>
    <x v="7"/>
  </r>
  <r>
    <x v="30"/>
    <s v="COMFENALCO QUINDIO"/>
    <x v="8"/>
    <x v="64"/>
    <x v="64"/>
    <n v="1593907"/>
    <n v="1684621"/>
    <n v="2084042"/>
    <x v="1"/>
    <x v="1"/>
    <x v="1"/>
  </r>
  <r>
    <x v="30"/>
    <s v="COMFENALCO QUINDIO"/>
    <x v="58"/>
    <x v="65"/>
    <x v="65"/>
    <n v="0"/>
    <n v="0"/>
    <n v="81492"/>
    <x v="0"/>
    <x v="0"/>
    <x v="8"/>
  </r>
  <r>
    <x v="30"/>
    <s v="COMFENALCO QUINDIO"/>
    <x v="59"/>
    <x v="66"/>
    <x v="66"/>
    <n v="170667"/>
    <n v="1819384"/>
    <n v="2278419"/>
    <x v="0"/>
    <x v="0"/>
    <x v="8"/>
  </r>
  <r>
    <x v="30"/>
    <s v="COMFENALCO QUINDIO"/>
    <x v="60"/>
    <x v="67"/>
    <x v="67"/>
    <n v="73472"/>
    <n v="42493"/>
    <n v="53204"/>
    <x v="0"/>
    <x v="0"/>
    <x v="8"/>
  </r>
  <r>
    <x v="30"/>
    <s v="COMFENALCO QUINDIO"/>
    <x v="61"/>
    <x v="68"/>
    <x v="68"/>
    <n v="0"/>
    <n v="0"/>
    <n v="0"/>
    <x v="0"/>
    <x v="0"/>
    <x v="8"/>
  </r>
  <r>
    <x v="30"/>
    <s v="COMFENALCO QUINDIO"/>
    <x v="62"/>
    <x v="69"/>
    <x v="69"/>
    <n v="0"/>
    <n v="0"/>
    <n v="0"/>
    <x v="0"/>
    <x v="0"/>
    <x v="8"/>
  </r>
  <r>
    <x v="30"/>
    <s v="COMFENALCO QUINDIO"/>
    <x v="63"/>
    <x v="70"/>
    <x v="70"/>
    <n v="0"/>
    <n v="0"/>
    <n v="0"/>
    <x v="0"/>
    <x v="0"/>
    <x v="8"/>
  </r>
  <r>
    <x v="30"/>
    <s v="COMFENALCO QUINDIO"/>
    <x v="64"/>
    <x v="71"/>
    <x v="71"/>
    <n v="0"/>
    <n v="0"/>
    <n v="848844"/>
    <x v="0"/>
    <x v="0"/>
    <x v="8"/>
  </r>
  <r>
    <x v="30"/>
    <s v="COMFENALCO QUINDIO"/>
    <x v="65"/>
    <x v="72"/>
    <x v="72"/>
    <n v="0"/>
    <n v="0"/>
    <n v="0"/>
    <x v="0"/>
    <x v="0"/>
    <x v="8"/>
  </r>
  <r>
    <x v="30"/>
    <s v="COMFENALCO QUINDIO"/>
    <x v="66"/>
    <x v="73"/>
    <x v="73"/>
    <n v="0"/>
    <n v="0"/>
    <n v="437746"/>
    <x v="0"/>
    <x v="0"/>
    <x v="8"/>
  </r>
  <r>
    <x v="30"/>
    <s v="COMFENALCO QUINDIO"/>
    <x v="67"/>
    <x v="74"/>
    <x v="74"/>
    <n v="0"/>
    <n v="0"/>
    <n v="1184015"/>
    <x v="0"/>
    <x v="0"/>
    <x v="8"/>
  </r>
  <r>
    <x v="30"/>
    <s v="COMFENALCO QUINDIO"/>
    <x v="68"/>
    <x v="75"/>
    <x v="75"/>
    <n v="0"/>
    <n v="0"/>
    <n v="0"/>
    <x v="0"/>
    <x v="0"/>
    <x v="8"/>
  </r>
  <r>
    <x v="30"/>
    <s v="COMFENALCO QUINDIO"/>
    <x v="69"/>
    <x v="76"/>
    <x v="76"/>
    <n v="0"/>
    <n v="0"/>
    <n v="0"/>
    <x v="0"/>
    <x v="0"/>
    <x v="8"/>
  </r>
  <r>
    <x v="30"/>
    <s v="COMFENALCO QUINDIO"/>
    <x v="70"/>
    <x v="77"/>
    <x v="77"/>
    <n v="0"/>
    <n v="0"/>
    <n v="560015"/>
    <x v="0"/>
    <x v="0"/>
    <x v="8"/>
  </r>
  <r>
    <x v="30"/>
    <s v="COMFENALCO QUINDIO"/>
    <x v="71"/>
    <x v="78"/>
    <x v="78"/>
    <n v="0"/>
    <n v="0"/>
    <n v="0"/>
    <x v="0"/>
    <x v="0"/>
    <x v="8"/>
  </r>
  <r>
    <x v="30"/>
    <s v="COMFENALCO QUINDIO"/>
    <x v="72"/>
    <x v="79"/>
    <x v="79"/>
    <n v="0"/>
    <n v="0"/>
    <n v="0"/>
    <x v="0"/>
    <x v="0"/>
    <x v="8"/>
  </r>
  <r>
    <x v="30"/>
    <s v="COMFENALCO QUINDIO"/>
    <x v="73"/>
    <x v="80"/>
    <x v="80"/>
    <n v="0"/>
    <n v="0"/>
    <n v="0"/>
    <x v="0"/>
    <x v="0"/>
    <x v="8"/>
  </r>
  <r>
    <x v="30"/>
    <s v="COMFENALCO QUINDIO"/>
    <x v="74"/>
    <x v="81"/>
    <x v="81"/>
    <n v="0"/>
    <n v="0"/>
    <n v="0"/>
    <x v="0"/>
    <x v="0"/>
    <x v="8"/>
  </r>
  <r>
    <x v="30"/>
    <s v="COMFENALCO QUINDIO"/>
    <x v="75"/>
    <x v="82"/>
    <x v="82"/>
    <n v="0"/>
    <n v="0"/>
    <n v="146996"/>
    <x v="0"/>
    <x v="0"/>
    <x v="8"/>
  </r>
  <r>
    <x v="30"/>
    <s v="COMFENALCO QUINDIO"/>
    <x v="76"/>
    <x v="83"/>
    <x v="83"/>
    <n v="0"/>
    <n v="0"/>
    <n v="0"/>
    <x v="0"/>
    <x v="0"/>
    <x v="8"/>
  </r>
  <r>
    <x v="30"/>
    <s v="COMFENALCO QUINDIO"/>
    <x v="77"/>
    <x v="84"/>
    <x v="84"/>
    <n v="0"/>
    <n v="0"/>
    <n v="0"/>
    <x v="0"/>
    <x v="0"/>
    <x v="8"/>
  </r>
  <r>
    <x v="30"/>
    <s v="COMFENALCO QUINDIO"/>
    <x v="8"/>
    <x v="85"/>
    <x v="85"/>
    <n v="244139"/>
    <n v="1861877"/>
    <n v="5590731"/>
    <x v="1"/>
    <x v="1"/>
    <x v="1"/>
  </r>
  <r>
    <x v="30"/>
    <s v="COMFENALCO QUINDIO"/>
    <x v="78"/>
    <x v="86"/>
    <x v="86"/>
    <n v="0"/>
    <n v="0"/>
    <n v="0"/>
    <x v="0"/>
    <x v="0"/>
    <x v="9"/>
  </r>
  <r>
    <x v="30"/>
    <s v="COMFENALCO QUINDIO"/>
    <x v="8"/>
    <x v="87"/>
    <x v="87"/>
    <n v="0"/>
    <n v="0"/>
    <n v="0"/>
    <x v="1"/>
    <x v="1"/>
    <x v="1"/>
  </r>
  <r>
    <x v="30"/>
    <s v="COMFENALCO QUINDIO"/>
    <x v="8"/>
    <x v="88"/>
    <x v="88"/>
    <n v="24578734"/>
    <n v="24122868"/>
    <n v="29158004"/>
    <x v="1"/>
    <x v="1"/>
    <x v="1"/>
  </r>
  <r>
    <x v="30"/>
    <s v="COMFENALCO QUINDIO"/>
    <x v="8"/>
    <x v="88"/>
    <x v="89"/>
    <m/>
    <m/>
    <m/>
    <x v="1"/>
    <x v="1"/>
    <x v="1"/>
  </r>
  <r>
    <x v="30"/>
    <s v="COMFENALCO QUINDIO"/>
    <x v="79"/>
    <x v="0"/>
    <x v="90"/>
    <n v="4242900"/>
    <n v="5231703"/>
    <n v="6743165"/>
    <x v="0"/>
    <x v="2"/>
    <x v="10"/>
  </r>
  <r>
    <x v="30"/>
    <s v="COMFENALCO QUINDIO"/>
    <x v="80"/>
    <x v="1"/>
    <x v="91"/>
    <n v="0"/>
    <n v="0"/>
    <n v="0"/>
    <x v="0"/>
    <x v="2"/>
    <x v="10"/>
  </r>
  <r>
    <x v="30"/>
    <s v="COMFENALCO QUINDIO"/>
    <x v="81"/>
    <x v="2"/>
    <x v="92"/>
    <n v="0"/>
    <n v="0"/>
    <n v="0"/>
    <x v="0"/>
    <x v="2"/>
    <x v="10"/>
  </r>
  <r>
    <x v="30"/>
    <s v="COMFENALCO QUINDIO"/>
    <x v="82"/>
    <x v="3"/>
    <x v="93"/>
    <n v="0"/>
    <n v="0"/>
    <n v="0"/>
    <x v="0"/>
    <x v="2"/>
    <x v="10"/>
  </r>
  <r>
    <x v="30"/>
    <s v="COMFENALCO QUINDIO"/>
    <x v="83"/>
    <x v="4"/>
    <x v="94"/>
    <n v="0"/>
    <n v="0"/>
    <n v="0"/>
    <x v="0"/>
    <x v="2"/>
    <x v="10"/>
  </r>
  <r>
    <x v="30"/>
    <s v="COMFENALCO QUINDIO"/>
    <x v="8"/>
    <x v="8"/>
    <x v="95"/>
    <n v="4242900"/>
    <n v="5231703"/>
    <n v="6743165"/>
    <x v="1"/>
    <x v="1"/>
    <x v="1"/>
  </r>
  <r>
    <x v="30"/>
    <s v="COMFENALCO QUINDIO"/>
    <x v="84"/>
    <x v="21"/>
    <x v="21"/>
    <n v="0"/>
    <n v="0"/>
    <n v="0"/>
    <x v="0"/>
    <x v="2"/>
    <x v="11"/>
  </r>
  <r>
    <x v="30"/>
    <s v="COMFENALCO QUINDIO"/>
    <x v="85"/>
    <x v="28"/>
    <x v="96"/>
    <n v="0"/>
    <n v="0"/>
    <n v="0"/>
    <x v="0"/>
    <x v="2"/>
    <x v="11"/>
  </r>
  <r>
    <x v="30"/>
    <s v="COMFENALCO QUINDIO"/>
    <x v="8"/>
    <x v="29"/>
    <x v="29"/>
    <n v="0"/>
    <n v="0"/>
    <n v="0"/>
    <x v="1"/>
    <x v="1"/>
    <x v="1"/>
  </r>
  <r>
    <x v="30"/>
    <s v="COMFENALCO QUINDIO"/>
    <x v="86"/>
    <x v="49"/>
    <x v="49"/>
    <n v="0"/>
    <n v="0"/>
    <n v="0"/>
    <x v="0"/>
    <x v="2"/>
    <x v="12"/>
  </r>
  <r>
    <x v="30"/>
    <s v="COMFENALCO QUINDIO"/>
    <x v="87"/>
    <x v="50"/>
    <x v="50"/>
    <n v="0"/>
    <n v="0"/>
    <n v="0"/>
    <x v="0"/>
    <x v="2"/>
    <x v="12"/>
  </r>
  <r>
    <x v="30"/>
    <s v="COMFENALCO QUINDIO"/>
    <x v="8"/>
    <x v="53"/>
    <x v="53"/>
    <n v="0"/>
    <n v="0"/>
    <n v="0"/>
    <x v="1"/>
    <x v="1"/>
    <x v="1"/>
  </r>
  <r>
    <x v="30"/>
    <s v="COMFENALCO QUINDIO"/>
    <x v="88"/>
    <x v="54"/>
    <x v="54"/>
    <n v="0"/>
    <n v="0"/>
    <n v="0"/>
    <x v="0"/>
    <x v="2"/>
    <x v="13"/>
  </r>
  <r>
    <x v="30"/>
    <s v="COMFENALCO QUINDIO"/>
    <x v="89"/>
    <x v="55"/>
    <x v="55"/>
    <n v="0"/>
    <n v="0"/>
    <n v="0"/>
    <x v="0"/>
    <x v="2"/>
    <x v="13"/>
  </r>
  <r>
    <x v="30"/>
    <s v="COMFENALCO QUINDIO"/>
    <x v="90"/>
    <x v="57"/>
    <x v="97"/>
    <n v="0"/>
    <n v="0"/>
    <n v="0"/>
    <x v="0"/>
    <x v="2"/>
    <x v="13"/>
  </r>
  <r>
    <x v="30"/>
    <s v="COMFENALCO QUINDIO"/>
    <x v="91"/>
    <x v="60"/>
    <x v="60"/>
    <n v="0"/>
    <n v="0"/>
    <n v="0"/>
    <x v="0"/>
    <x v="2"/>
    <x v="13"/>
  </r>
  <r>
    <x v="30"/>
    <s v="COMFENALCO QUINDIO"/>
    <x v="8"/>
    <x v="62"/>
    <x v="62"/>
    <n v="0"/>
    <n v="0"/>
    <n v="0"/>
    <x v="1"/>
    <x v="1"/>
    <x v="1"/>
  </r>
  <r>
    <x v="30"/>
    <s v="COMFENALCO QUINDIO"/>
    <x v="92"/>
    <x v="71"/>
    <x v="71"/>
    <n v="380647"/>
    <n v="767485"/>
    <n v="0"/>
    <x v="0"/>
    <x v="2"/>
    <x v="14"/>
  </r>
  <r>
    <x v="30"/>
    <s v="COMFENALCO QUINDIO"/>
    <x v="93"/>
    <x v="72"/>
    <x v="72"/>
    <n v="0"/>
    <n v="0"/>
    <n v="0"/>
    <x v="0"/>
    <x v="2"/>
    <x v="14"/>
  </r>
  <r>
    <x v="30"/>
    <s v="COMFENALCO QUINDIO"/>
    <x v="94"/>
    <x v="73"/>
    <x v="73"/>
    <n v="2526594"/>
    <n v="1675347"/>
    <n v="1256943"/>
    <x v="0"/>
    <x v="2"/>
    <x v="14"/>
  </r>
  <r>
    <x v="30"/>
    <s v="COMFENALCO QUINDIO"/>
    <x v="95"/>
    <x v="74"/>
    <x v="74"/>
    <n v="1836564"/>
    <n v="107393"/>
    <n v="813814"/>
    <x v="0"/>
    <x v="2"/>
    <x v="14"/>
  </r>
  <r>
    <x v="30"/>
    <s v="COMFENALCO QUINDIO"/>
    <x v="96"/>
    <x v="75"/>
    <x v="75"/>
    <n v="285432"/>
    <n v="287432"/>
    <n v="285432"/>
    <x v="0"/>
    <x v="2"/>
    <x v="14"/>
  </r>
  <r>
    <x v="30"/>
    <s v="COMFENALCO QUINDIO"/>
    <x v="97"/>
    <x v="76"/>
    <x v="76"/>
    <n v="62493"/>
    <n v="23118"/>
    <n v="253810"/>
    <x v="0"/>
    <x v="2"/>
    <x v="14"/>
  </r>
  <r>
    <x v="30"/>
    <s v="COMFENALCO QUINDIO"/>
    <x v="98"/>
    <x v="77"/>
    <x v="77"/>
    <n v="1437615"/>
    <n v="1534728"/>
    <n v="1321222"/>
    <x v="0"/>
    <x v="2"/>
    <x v="14"/>
  </r>
  <r>
    <x v="30"/>
    <s v="COMFENALCO QUINDIO"/>
    <x v="99"/>
    <x v="78"/>
    <x v="78"/>
    <n v="0"/>
    <n v="0"/>
    <n v="0"/>
    <x v="0"/>
    <x v="2"/>
    <x v="14"/>
  </r>
  <r>
    <x v="30"/>
    <s v="COMFENALCO QUINDIO"/>
    <x v="100"/>
    <x v="89"/>
    <x v="98"/>
    <n v="0"/>
    <n v="0"/>
    <n v="0"/>
    <x v="0"/>
    <x v="2"/>
    <x v="14"/>
  </r>
  <r>
    <x v="30"/>
    <s v="COMFENALCO QUINDIO"/>
    <x v="101"/>
    <x v="79"/>
    <x v="79"/>
    <n v="0"/>
    <n v="0"/>
    <n v="0"/>
    <x v="0"/>
    <x v="2"/>
    <x v="14"/>
  </r>
  <r>
    <x v="30"/>
    <s v="COMFENALCO QUINDIO"/>
    <x v="102"/>
    <x v="80"/>
    <x v="80"/>
    <n v="0"/>
    <n v="0"/>
    <n v="0"/>
    <x v="0"/>
    <x v="2"/>
    <x v="14"/>
  </r>
  <r>
    <x v="30"/>
    <s v="COMFENALCO QUINDIO"/>
    <x v="103"/>
    <x v="81"/>
    <x v="81"/>
    <n v="0"/>
    <n v="0"/>
    <n v="0"/>
    <x v="0"/>
    <x v="2"/>
    <x v="14"/>
  </r>
  <r>
    <x v="30"/>
    <s v="COMFENALCO QUINDIO"/>
    <x v="104"/>
    <x v="82"/>
    <x v="82"/>
    <n v="0"/>
    <n v="0"/>
    <n v="0"/>
    <x v="0"/>
    <x v="2"/>
    <x v="14"/>
  </r>
  <r>
    <x v="30"/>
    <s v="COMFENALCO QUINDIO"/>
    <x v="105"/>
    <x v="83"/>
    <x v="83"/>
    <n v="0"/>
    <n v="0"/>
    <n v="0"/>
    <x v="0"/>
    <x v="2"/>
    <x v="14"/>
  </r>
  <r>
    <x v="30"/>
    <s v="COMFENALCO QUINDIO"/>
    <x v="8"/>
    <x v="85"/>
    <x v="99"/>
    <n v="6529345"/>
    <n v="4395503"/>
    <n v="3931221"/>
    <x v="1"/>
    <x v="1"/>
    <x v="1"/>
  </r>
  <r>
    <x v="30"/>
    <s v="COMFENALCO QUINDIO"/>
    <x v="8"/>
    <x v="88"/>
    <x v="100"/>
    <m/>
    <m/>
    <m/>
    <x v="1"/>
    <x v="1"/>
    <x v="1"/>
  </r>
  <r>
    <x v="30"/>
    <s v="COMFENALCO QUINDIO"/>
    <x v="106"/>
    <x v="90"/>
    <x v="101"/>
    <n v="0"/>
    <n v="0"/>
    <n v="0"/>
    <x v="0"/>
    <x v="2"/>
    <x v="15"/>
  </r>
  <r>
    <x v="30"/>
    <s v="COMFENALCO QUINDIO"/>
    <x v="8"/>
    <x v="88"/>
    <x v="100"/>
    <m/>
    <m/>
    <m/>
    <x v="1"/>
    <x v="1"/>
    <x v="1"/>
  </r>
  <r>
    <x v="30"/>
    <s v="COMFENALCO QUINDIO"/>
    <x v="8"/>
    <x v="88"/>
    <x v="102"/>
    <n v="10772245"/>
    <n v="9627206"/>
    <n v="10674386"/>
    <x v="1"/>
    <x v="1"/>
    <x v="1"/>
  </r>
  <r>
    <x v="30"/>
    <s v="COMFENALCO QUINDIO"/>
    <x v="8"/>
    <x v="88"/>
    <x v="100"/>
    <m/>
    <m/>
    <m/>
    <x v="1"/>
    <x v="1"/>
    <x v="1"/>
  </r>
  <r>
    <x v="30"/>
    <s v="COMFENALCO QUINDIO"/>
    <x v="107"/>
    <x v="91"/>
    <x v="103"/>
    <n v="35350979"/>
    <n v="33750074"/>
    <n v="39832390"/>
    <x v="0"/>
    <x v="3"/>
    <x v="16"/>
  </r>
  <r>
    <x v="31"/>
    <s v="COMFAMILIAR RISARALDA"/>
    <x v="0"/>
    <x v="0"/>
    <x v="0"/>
    <n v="2879909"/>
    <n v="2973353"/>
    <n v="4632894"/>
    <x v="0"/>
    <x v="0"/>
    <x v="0"/>
  </r>
  <r>
    <x v="31"/>
    <s v="COMFAMILIAR RISARALDA"/>
    <x v="1"/>
    <x v="1"/>
    <x v="1"/>
    <n v="0"/>
    <n v="0"/>
    <n v="0"/>
    <x v="0"/>
    <x v="0"/>
    <x v="0"/>
  </r>
  <r>
    <x v="31"/>
    <s v="COMFAMILIAR RISARALDA"/>
    <x v="2"/>
    <x v="2"/>
    <x v="2"/>
    <n v="0"/>
    <n v="0"/>
    <n v="0"/>
    <x v="0"/>
    <x v="0"/>
    <x v="0"/>
  </r>
  <r>
    <x v="31"/>
    <s v="COMFAMILIAR RISARALDA"/>
    <x v="3"/>
    <x v="3"/>
    <x v="3"/>
    <n v="0"/>
    <n v="0"/>
    <n v="0"/>
    <x v="0"/>
    <x v="0"/>
    <x v="0"/>
  </r>
  <r>
    <x v="31"/>
    <s v="COMFAMILIAR RISARALDA"/>
    <x v="4"/>
    <x v="4"/>
    <x v="4"/>
    <n v="0"/>
    <n v="0"/>
    <n v="0"/>
    <x v="0"/>
    <x v="0"/>
    <x v="0"/>
  </r>
  <r>
    <x v="31"/>
    <s v="COMFAMILIAR RISARALDA"/>
    <x v="5"/>
    <x v="5"/>
    <x v="5"/>
    <n v="0"/>
    <n v="0"/>
    <n v="0"/>
    <x v="0"/>
    <x v="0"/>
    <x v="0"/>
  </r>
  <r>
    <x v="31"/>
    <s v="COMFAMILIAR RISARALDA"/>
    <x v="6"/>
    <x v="6"/>
    <x v="6"/>
    <n v="0"/>
    <n v="0"/>
    <n v="0"/>
    <x v="0"/>
    <x v="0"/>
    <x v="0"/>
  </r>
  <r>
    <x v="31"/>
    <s v="COMFAMILIAR RISARALDA"/>
    <x v="7"/>
    <x v="7"/>
    <x v="7"/>
    <n v="0"/>
    <n v="0"/>
    <n v="0"/>
    <x v="0"/>
    <x v="0"/>
    <x v="0"/>
  </r>
  <r>
    <x v="31"/>
    <s v="COMFAMILIAR RISARALDA"/>
    <x v="8"/>
    <x v="8"/>
    <x v="8"/>
    <n v="2879909"/>
    <n v="2973353"/>
    <n v="4632894"/>
    <x v="1"/>
    <x v="1"/>
    <x v="1"/>
  </r>
  <r>
    <x v="31"/>
    <s v="COMFAMILIAR RISARALDA"/>
    <x v="9"/>
    <x v="9"/>
    <x v="9"/>
    <n v="0"/>
    <n v="0"/>
    <n v="0"/>
    <x v="0"/>
    <x v="0"/>
    <x v="2"/>
  </r>
  <r>
    <x v="31"/>
    <s v="COMFAMILIAR RISARALDA"/>
    <x v="10"/>
    <x v="10"/>
    <x v="10"/>
    <n v="0"/>
    <n v="0"/>
    <n v="0"/>
    <x v="0"/>
    <x v="0"/>
    <x v="2"/>
  </r>
  <r>
    <x v="31"/>
    <s v="COMFAMILIAR RISARALDA"/>
    <x v="8"/>
    <x v="11"/>
    <x v="11"/>
    <n v="0"/>
    <n v="0"/>
    <n v="0"/>
    <x v="1"/>
    <x v="1"/>
    <x v="1"/>
  </r>
  <r>
    <x v="31"/>
    <s v="COMFAMILIAR RISARALDA"/>
    <x v="8"/>
    <x v="12"/>
    <x v="12"/>
    <n v="4978893"/>
    <n v="8189701"/>
    <n v="6175832"/>
    <x v="1"/>
    <x v="1"/>
    <x v="1"/>
  </r>
  <r>
    <x v="31"/>
    <s v="COMFAMILIAR RISARALDA"/>
    <x v="11"/>
    <x v="13"/>
    <x v="13"/>
    <n v="4905665"/>
    <n v="4095466"/>
    <n v="5378954"/>
    <x v="0"/>
    <x v="0"/>
    <x v="3"/>
  </r>
  <r>
    <x v="31"/>
    <s v="COMFAMILIAR RISARALDA"/>
    <x v="12"/>
    <x v="14"/>
    <x v="14"/>
    <n v="0"/>
    <n v="0"/>
    <n v="0"/>
    <x v="0"/>
    <x v="0"/>
    <x v="3"/>
  </r>
  <r>
    <x v="31"/>
    <s v="COMFAMILIAR RISARALDA"/>
    <x v="13"/>
    <x v="15"/>
    <x v="15"/>
    <n v="73228"/>
    <n v="4094235"/>
    <n v="796878"/>
    <x v="0"/>
    <x v="0"/>
    <x v="3"/>
  </r>
  <r>
    <x v="31"/>
    <s v="COMFAMILIAR RISARALDA"/>
    <x v="14"/>
    <x v="16"/>
    <x v="16"/>
    <n v="0"/>
    <n v="0"/>
    <n v="0"/>
    <x v="0"/>
    <x v="0"/>
    <x v="3"/>
  </r>
  <r>
    <x v="31"/>
    <s v="COMFAMILIAR RISARALDA"/>
    <x v="15"/>
    <x v="17"/>
    <x v="17"/>
    <n v="5434273"/>
    <n v="4391036"/>
    <n v="5832797"/>
    <x v="0"/>
    <x v="0"/>
    <x v="3"/>
  </r>
  <r>
    <x v="31"/>
    <s v="COMFAMILIAR RISARALDA"/>
    <x v="16"/>
    <x v="18"/>
    <x v="18"/>
    <n v="660063"/>
    <n v="609059"/>
    <n v="728373"/>
    <x v="0"/>
    <x v="0"/>
    <x v="3"/>
  </r>
  <r>
    <x v="31"/>
    <s v="COMFAMILIAR RISARALDA"/>
    <x v="17"/>
    <x v="19"/>
    <x v="19"/>
    <n v="0"/>
    <n v="0"/>
    <n v="0"/>
    <x v="0"/>
    <x v="0"/>
    <x v="3"/>
  </r>
  <r>
    <x v="31"/>
    <s v="COMFAMILIAR RISARALDA"/>
    <x v="18"/>
    <x v="20"/>
    <x v="20"/>
    <n v="0"/>
    <n v="0"/>
    <n v="0"/>
    <x v="0"/>
    <x v="0"/>
    <x v="3"/>
  </r>
  <r>
    <x v="31"/>
    <s v="COMFAMILIAR RISARALDA"/>
    <x v="19"/>
    <x v="21"/>
    <x v="21"/>
    <n v="4123495"/>
    <n v="1781113"/>
    <n v="4154334"/>
    <x v="0"/>
    <x v="0"/>
    <x v="3"/>
  </r>
  <r>
    <x v="31"/>
    <s v="COMFAMILIAR RISARALDA"/>
    <x v="20"/>
    <x v="22"/>
    <x v="22"/>
    <n v="0"/>
    <n v="0"/>
    <n v="0"/>
    <x v="0"/>
    <x v="0"/>
    <x v="3"/>
  </r>
  <r>
    <x v="31"/>
    <s v="COMFAMILIAR RISARALDA"/>
    <x v="21"/>
    <x v="23"/>
    <x v="23"/>
    <n v="0"/>
    <n v="0"/>
    <n v="0"/>
    <x v="0"/>
    <x v="0"/>
    <x v="3"/>
  </r>
  <r>
    <x v="31"/>
    <s v="COMFAMILIAR RISARALDA"/>
    <x v="22"/>
    <x v="24"/>
    <x v="24"/>
    <n v="326830"/>
    <n v="266820"/>
    <n v="241312"/>
    <x v="0"/>
    <x v="0"/>
    <x v="3"/>
  </r>
  <r>
    <x v="31"/>
    <s v="COMFAMILIAR RISARALDA"/>
    <x v="23"/>
    <x v="25"/>
    <x v="25"/>
    <n v="336457"/>
    <n v="186665"/>
    <n v="88798"/>
    <x v="0"/>
    <x v="0"/>
    <x v="3"/>
  </r>
  <r>
    <x v="31"/>
    <s v="COMFAMILIAR RISARALDA"/>
    <x v="24"/>
    <x v="26"/>
    <x v="26"/>
    <n v="54778"/>
    <n v="30141"/>
    <n v="64411"/>
    <x v="0"/>
    <x v="0"/>
    <x v="3"/>
  </r>
  <r>
    <x v="31"/>
    <s v="COMFAMILIAR RISARALDA"/>
    <x v="25"/>
    <x v="27"/>
    <x v="27"/>
    <n v="916315"/>
    <n v="638333"/>
    <n v="828731"/>
    <x v="0"/>
    <x v="0"/>
    <x v="3"/>
  </r>
  <r>
    <x v="31"/>
    <s v="COMFAMILIAR RISARALDA"/>
    <x v="26"/>
    <x v="28"/>
    <x v="28"/>
    <n v="1069158"/>
    <n v="910973"/>
    <n v="1560453"/>
    <x v="0"/>
    <x v="0"/>
    <x v="3"/>
  </r>
  <r>
    <x v="31"/>
    <s v="COMFAMILIAR RISARALDA"/>
    <x v="8"/>
    <x v="29"/>
    <x v="29"/>
    <n v="17900262"/>
    <n v="17003841"/>
    <n v="19675041"/>
    <x v="1"/>
    <x v="1"/>
    <x v="1"/>
  </r>
  <r>
    <x v="31"/>
    <s v="COMFAMILIAR RISARALDA"/>
    <x v="27"/>
    <x v="30"/>
    <x v="30"/>
    <n v="0"/>
    <n v="0"/>
    <n v="0"/>
    <x v="0"/>
    <x v="0"/>
    <x v="4"/>
  </r>
  <r>
    <x v="31"/>
    <s v="COMFAMILIAR RISARALDA"/>
    <x v="28"/>
    <x v="31"/>
    <x v="31"/>
    <n v="178600"/>
    <n v="85564"/>
    <n v="125649"/>
    <x v="0"/>
    <x v="0"/>
    <x v="4"/>
  </r>
  <r>
    <x v="31"/>
    <s v="COMFAMILIAR RISARALDA"/>
    <x v="29"/>
    <x v="32"/>
    <x v="32"/>
    <n v="0"/>
    <n v="0"/>
    <n v="0"/>
    <x v="0"/>
    <x v="0"/>
    <x v="4"/>
  </r>
  <r>
    <x v="31"/>
    <s v="COMFAMILIAR RISARALDA"/>
    <x v="30"/>
    <x v="33"/>
    <x v="33"/>
    <n v="24141"/>
    <n v="16384"/>
    <n v="126753"/>
    <x v="0"/>
    <x v="0"/>
    <x v="4"/>
  </r>
  <r>
    <x v="31"/>
    <s v="COMFAMILIAR RISARALDA"/>
    <x v="31"/>
    <x v="34"/>
    <x v="34"/>
    <n v="0"/>
    <n v="0"/>
    <n v="0"/>
    <x v="0"/>
    <x v="0"/>
    <x v="4"/>
  </r>
  <r>
    <x v="31"/>
    <s v="COMFAMILIAR RISARALDA"/>
    <x v="32"/>
    <x v="35"/>
    <x v="35"/>
    <n v="0"/>
    <n v="0"/>
    <n v="0"/>
    <x v="0"/>
    <x v="0"/>
    <x v="4"/>
  </r>
  <r>
    <x v="31"/>
    <s v="COMFAMILIAR RISARALDA"/>
    <x v="33"/>
    <x v="36"/>
    <x v="36"/>
    <n v="0"/>
    <n v="0"/>
    <n v="0"/>
    <x v="0"/>
    <x v="0"/>
    <x v="4"/>
  </r>
  <r>
    <x v="31"/>
    <s v="COMFAMILIAR RISARALDA"/>
    <x v="34"/>
    <x v="37"/>
    <x v="37"/>
    <n v="2738"/>
    <n v="1041"/>
    <n v="1079"/>
    <x v="0"/>
    <x v="0"/>
    <x v="4"/>
  </r>
  <r>
    <x v="31"/>
    <s v="COMFAMILIAR RISARALDA"/>
    <x v="35"/>
    <x v="38"/>
    <x v="38"/>
    <n v="0"/>
    <n v="0"/>
    <n v="0"/>
    <x v="0"/>
    <x v="0"/>
    <x v="4"/>
  </r>
  <r>
    <x v="31"/>
    <s v="COMFAMILIAR RISARALDA"/>
    <x v="36"/>
    <x v="39"/>
    <x v="39"/>
    <n v="0"/>
    <n v="0"/>
    <n v="0"/>
    <x v="0"/>
    <x v="0"/>
    <x v="4"/>
  </r>
  <r>
    <x v="31"/>
    <s v="COMFAMILIAR RISARALDA"/>
    <x v="37"/>
    <x v="40"/>
    <x v="40"/>
    <n v="0"/>
    <n v="0"/>
    <n v="0"/>
    <x v="0"/>
    <x v="0"/>
    <x v="4"/>
  </r>
  <r>
    <x v="31"/>
    <s v="COMFAMILIAR RISARALDA"/>
    <x v="38"/>
    <x v="41"/>
    <x v="41"/>
    <n v="106"/>
    <n v="0"/>
    <n v="170"/>
    <x v="0"/>
    <x v="0"/>
    <x v="4"/>
  </r>
  <r>
    <x v="31"/>
    <s v="COMFAMILIAR RISARALDA"/>
    <x v="39"/>
    <x v="42"/>
    <x v="42"/>
    <n v="0"/>
    <n v="0"/>
    <n v="35669"/>
    <x v="0"/>
    <x v="0"/>
    <x v="4"/>
  </r>
  <r>
    <x v="31"/>
    <s v="COMFAMILIAR RISARALDA"/>
    <x v="8"/>
    <x v="43"/>
    <x v="43"/>
    <n v="205585"/>
    <n v="102989"/>
    <n v="289320"/>
    <x v="1"/>
    <x v="1"/>
    <x v="1"/>
  </r>
  <r>
    <x v="31"/>
    <s v="COMFAMILIAR RISARALDA"/>
    <x v="40"/>
    <x v="44"/>
    <x v="44"/>
    <n v="257"/>
    <n v="0"/>
    <n v="0"/>
    <x v="0"/>
    <x v="0"/>
    <x v="5"/>
  </r>
  <r>
    <x v="31"/>
    <s v="COMFAMILIAR RISARALDA"/>
    <x v="41"/>
    <x v="45"/>
    <x v="45"/>
    <n v="1522198"/>
    <n v="1351833"/>
    <n v="1642869"/>
    <x v="0"/>
    <x v="0"/>
    <x v="5"/>
  </r>
  <r>
    <x v="31"/>
    <s v="COMFAMILIAR RISARALDA"/>
    <x v="42"/>
    <x v="46"/>
    <x v="46"/>
    <n v="174194"/>
    <n v="157817"/>
    <n v="186344"/>
    <x v="0"/>
    <x v="0"/>
    <x v="5"/>
  </r>
  <r>
    <x v="31"/>
    <s v="COMFAMILIAR RISARALDA"/>
    <x v="43"/>
    <x v="47"/>
    <x v="47"/>
    <n v="0"/>
    <n v="0"/>
    <n v="0"/>
    <x v="0"/>
    <x v="0"/>
    <x v="5"/>
  </r>
  <r>
    <x v="31"/>
    <s v="COMFAMILIAR RISARALDA"/>
    <x v="44"/>
    <x v="48"/>
    <x v="48"/>
    <n v="651668"/>
    <n v="641507"/>
    <n v="673874"/>
    <x v="0"/>
    <x v="0"/>
    <x v="5"/>
  </r>
  <r>
    <x v="31"/>
    <s v="COMFAMILIAR RISARALDA"/>
    <x v="45"/>
    <x v="49"/>
    <x v="49"/>
    <n v="205841"/>
    <n v="196569"/>
    <n v="180428"/>
    <x v="0"/>
    <x v="0"/>
    <x v="5"/>
  </r>
  <r>
    <x v="31"/>
    <s v="COMFAMILIAR RISARALDA"/>
    <x v="46"/>
    <x v="50"/>
    <x v="50"/>
    <n v="0"/>
    <n v="0"/>
    <n v="0"/>
    <x v="0"/>
    <x v="0"/>
    <x v="5"/>
  </r>
  <r>
    <x v="31"/>
    <s v="COMFAMILIAR RISARALDA"/>
    <x v="47"/>
    <x v="51"/>
    <x v="51"/>
    <n v="0"/>
    <n v="0"/>
    <n v="0"/>
    <x v="0"/>
    <x v="0"/>
    <x v="5"/>
  </r>
  <r>
    <x v="31"/>
    <s v="COMFAMILIAR RISARALDA"/>
    <x v="48"/>
    <x v="52"/>
    <x v="52"/>
    <n v="0"/>
    <n v="0"/>
    <n v="0"/>
    <x v="0"/>
    <x v="0"/>
    <x v="5"/>
  </r>
  <r>
    <x v="31"/>
    <s v="COMFAMILIAR RISARALDA"/>
    <x v="8"/>
    <x v="53"/>
    <x v="53"/>
    <n v="2554158"/>
    <n v="2347726"/>
    <n v="2683515"/>
    <x v="1"/>
    <x v="1"/>
    <x v="1"/>
  </r>
  <r>
    <x v="31"/>
    <s v="COMFAMILIAR RISARALDA"/>
    <x v="49"/>
    <x v="54"/>
    <x v="54"/>
    <n v="165706"/>
    <n v="274589"/>
    <n v="143690"/>
    <x v="0"/>
    <x v="0"/>
    <x v="6"/>
  </r>
  <r>
    <x v="31"/>
    <s v="COMFAMILIAR RISARALDA"/>
    <x v="50"/>
    <x v="55"/>
    <x v="55"/>
    <n v="0"/>
    <n v="0"/>
    <n v="0"/>
    <x v="0"/>
    <x v="0"/>
    <x v="6"/>
  </r>
  <r>
    <x v="31"/>
    <s v="COMFAMILIAR RISARALDA"/>
    <x v="51"/>
    <x v="56"/>
    <x v="56"/>
    <n v="0"/>
    <n v="0"/>
    <n v="0"/>
    <x v="0"/>
    <x v="0"/>
    <x v="6"/>
  </r>
  <r>
    <x v="31"/>
    <s v="COMFAMILIAR RISARALDA"/>
    <x v="52"/>
    <x v="57"/>
    <x v="57"/>
    <n v="0"/>
    <n v="0"/>
    <n v="0"/>
    <x v="0"/>
    <x v="0"/>
    <x v="6"/>
  </r>
  <r>
    <x v="31"/>
    <s v="COMFAMILIAR RISARALDA"/>
    <x v="53"/>
    <x v="58"/>
    <x v="58"/>
    <n v="0"/>
    <n v="0"/>
    <n v="0"/>
    <x v="0"/>
    <x v="0"/>
    <x v="6"/>
  </r>
  <r>
    <x v="31"/>
    <s v="COMFAMILIAR RISARALDA"/>
    <x v="54"/>
    <x v="59"/>
    <x v="59"/>
    <n v="0"/>
    <n v="0"/>
    <n v="0"/>
    <x v="0"/>
    <x v="0"/>
    <x v="6"/>
  </r>
  <r>
    <x v="31"/>
    <s v="COMFAMILIAR RISARALDA"/>
    <x v="55"/>
    <x v="60"/>
    <x v="60"/>
    <n v="281772"/>
    <n v="350000"/>
    <n v="300000"/>
    <x v="0"/>
    <x v="0"/>
    <x v="6"/>
  </r>
  <r>
    <x v="31"/>
    <s v="COMFAMILIAR RISARALDA"/>
    <x v="56"/>
    <x v="61"/>
    <x v="61"/>
    <n v="100000"/>
    <n v="46732"/>
    <n v="0"/>
    <x v="0"/>
    <x v="0"/>
    <x v="6"/>
  </r>
  <r>
    <x v="31"/>
    <s v="COMFAMILIAR RISARALDA"/>
    <x v="8"/>
    <x v="62"/>
    <x v="62"/>
    <n v="547478"/>
    <n v="671321"/>
    <n v="443690"/>
    <x v="1"/>
    <x v="1"/>
    <x v="1"/>
  </r>
  <r>
    <x v="31"/>
    <s v="COMFAMILIAR RISARALDA"/>
    <x v="57"/>
    <x v="63"/>
    <x v="63"/>
    <n v="62249"/>
    <n v="88290"/>
    <n v="76661"/>
    <x v="0"/>
    <x v="0"/>
    <x v="7"/>
  </r>
  <r>
    <x v="31"/>
    <s v="COMFAMILIAR RISARALDA"/>
    <x v="8"/>
    <x v="64"/>
    <x v="64"/>
    <n v="62249"/>
    <n v="88290"/>
    <n v="76661"/>
    <x v="1"/>
    <x v="1"/>
    <x v="1"/>
  </r>
  <r>
    <x v="31"/>
    <s v="COMFAMILIAR RISARALDA"/>
    <x v="58"/>
    <x v="65"/>
    <x v="65"/>
    <n v="0"/>
    <n v="0"/>
    <n v="0"/>
    <x v="0"/>
    <x v="0"/>
    <x v="8"/>
  </r>
  <r>
    <x v="31"/>
    <s v="COMFAMILIAR RISARALDA"/>
    <x v="59"/>
    <x v="66"/>
    <x v="66"/>
    <n v="0"/>
    <n v="0"/>
    <n v="0"/>
    <x v="0"/>
    <x v="0"/>
    <x v="8"/>
  </r>
  <r>
    <x v="31"/>
    <s v="COMFAMILIAR RISARALDA"/>
    <x v="60"/>
    <x v="67"/>
    <x v="67"/>
    <n v="627986"/>
    <n v="528826"/>
    <n v="318037"/>
    <x v="0"/>
    <x v="0"/>
    <x v="8"/>
  </r>
  <r>
    <x v="31"/>
    <s v="COMFAMILIAR RISARALDA"/>
    <x v="61"/>
    <x v="68"/>
    <x v="68"/>
    <n v="0"/>
    <n v="0"/>
    <n v="0"/>
    <x v="0"/>
    <x v="0"/>
    <x v="8"/>
  </r>
  <r>
    <x v="31"/>
    <s v="COMFAMILIAR RISARALDA"/>
    <x v="62"/>
    <x v="69"/>
    <x v="69"/>
    <n v="0"/>
    <n v="0"/>
    <n v="0"/>
    <x v="0"/>
    <x v="0"/>
    <x v="8"/>
  </r>
  <r>
    <x v="31"/>
    <s v="COMFAMILIAR RISARALDA"/>
    <x v="63"/>
    <x v="70"/>
    <x v="70"/>
    <n v="0"/>
    <n v="0"/>
    <n v="0"/>
    <x v="0"/>
    <x v="0"/>
    <x v="8"/>
  </r>
  <r>
    <x v="31"/>
    <s v="COMFAMILIAR RISARALDA"/>
    <x v="64"/>
    <x v="71"/>
    <x v="71"/>
    <n v="0"/>
    <n v="0"/>
    <n v="0"/>
    <x v="0"/>
    <x v="0"/>
    <x v="8"/>
  </r>
  <r>
    <x v="31"/>
    <s v="COMFAMILIAR RISARALDA"/>
    <x v="65"/>
    <x v="72"/>
    <x v="72"/>
    <n v="0"/>
    <n v="0"/>
    <n v="0"/>
    <x v="0"/>
    <x v="0"/>
    <x v="8"/>
  </r>
  <r>
    <x v="31"/>
    <s v="COMFAMILIAR RISARALDA"/>
    <x v="66"/>
    <x v="73"/>
    <x v="73"/>
    <n v="0"/>
    <n v="0"/>
    <n v="0"/>
    <x v="0"/>
    <x v="0"/>
    <x v="8"/>
  </r>
  <r>
    <x v="31"/>
    <s v="COMFAMILIAR RISARALDA"/>
    <x v="67"/>
    <x v="74"/>
    <x v="74"/>
    <n v="0"/>
    <n v="0"/>
    <n v="0"/>
    <x v="0"/>
    <x v="0"/>
    <x v="8"/>
  </r>
  <r>
    <x v="31"/>
    <s v="COMFAMILIAR RISARALDA"/>
    <x v="68"/>
    <x v="75"/>
    <x v="75"/>
    <n v="0"/>
    <n v="0"/>
    <n v="0"/>
    <x v="0"/>
    <x v="0"/>
    <x v="8"/>
  </r>
  <r>
    <x v="31"/>
    <s v="COMFAMILIAR RISARALDA"/>
    <x v="69"/>
    <x v="76"/>
    <x v="76"/>
    <n v="0"/>
    <n v="0"/>
    <n v="0"/>
    <x v="0"/>
    <x v="0"/>
    <x v="8"/>
  </r>
  <r>
    <x v="31"/>
    <s v="COMFAMILIAR RISARALDA"/>
    <x v="70"/>
    <x v="77"/>
    <x v="77"/>
    <n v="0"/>
    <n v="0"/>
    <n v="0"/>
    <x v="0"/>
    <x v="0"/>
    <x v="8"/>
  </r>
  <r>
    <x v="31"/>
    <s v="COMFAMILIAR RISARALDA"/>
    <x v="71"/>
    <x v="78"/>
    <x v="78"/>
    <n v="0"/>
    <n v="0"/>
    <n v="0"/>
    <x v="0"/>
    <x v="0"/>
    <x v="8"/>
  </r>
  <r>
    <x v="31"/>
    <s v="COMFAMILIAR RISARALDA"/>
    <x v="72"/>
    <x v="79"/>
    <x v="79"/>
    <n v="0"/>
    <n v="0"/>
    <n v="0"/>
    <x v="0"/>
    <x v="0"/>
    <x v="8"/>
  </r>
  <r>
    <x v="31"/>
    <s v="COMFAMILIAR RISARALDA"/>
    <x v="73"/>
    <x v="80"/>
    <x v="80"/>
    <n v="0"/>
    <n v="0"/>
    <n v="0"/>
    <x v="0"/>
    <x v="0"/>
    <x v="8"/>
  </r>
  <r>
    <x v="31"/>
    <s v="COMFAMILIAR RISARALDA"/>
    <x v="74"/>
    <x v="81"/>
    <x v="81"/>
    <n v="0"/>
    <n v="0"/>
    <n v="0"/>
    <x v="0"/>
    <x v="0"/>
    <x v="8"/>
  </r>
  <r>
    <x v="31"/>
    <s v="COMFAMILIAR RISARALDA"/>
    <x v="75"/>
    <x v="82"/>
    <x v="82"/>
    <n v="0"/>
    <n v="0"/>
    <n v="0"/>
    <x v="0"/>
    <x v="0"/>
    <x v="8"/>
  </r>
  <r>
    <x v="31"/>
    <s v="COMFAMILIAR RISARALDA"/>
    <x v="76"/>
    <x v="83"/>
    <x v="83"/>
    <n v="0"/>
    <n v="0"/>
    <n v="0"/>
    <x v="0"/>
    <x v="0"/>
    <x v="8"/>
  </r>
  <r>
    <x v="31"/>
    <s v="COMFAMILIAR RISARALDA"/>
    <x v="77"/>
    <x v="84"/>
    <x v="84"/>
    <n v="3512"/>
    <n v="418221"/>
    <n v="51985"/>
    <x v="0"/>
    <x v="0"/>
    <x v="8"/>
  </r>
  <r>
    <x v="31"/>
    <s v="COMFAMILIAR RISARALDA"/>
    <x v="8"/>
    <x v="85"/>
    <x v="85"/>
    <n v="631498"/>
    <n v="947047"/>
    <n v="370022"/>
    <x v="1"/>
    <x v="1"/>
    <x v="1"/>
  </r>
  <r>
    <x v="31"/>
    <s v="COMFAMILIAR RISARALDA"/>
    <x v="78"/>
    <x v="86"/>
    <x v="86"/>
    <n v="0"/>
    <n v="0"/>
    <n v="0"/>
    <x v="0"/>
    <x v="0"/>
    <x v="9"/>
  </r>
  <r>
    <x v="31"/>
    <s v="COMFAMILIAR RISARALDA"/>
    <x v="8"/>
    <x v="87"/>
    <x v="87"/>
    <n v="0"/>
    <n v="0"/>
    <n v="0"/>
    <x v="1"/>
    <x v="1"/>
    <x v="1"/>
  </r>
  <r>
    <x v="31"/>
    <s v="COMFAMILIAR RISARALDA"/>
    <x v="8"/>
    <x v="88"/>
    <x v="88"/>
    <n v="24781139"/>
    <n v="24134567"/>
    <n v="28171143"/>
    <x v="1"/>
    <x v="1"/>
    <x v="1"/>
  </r>
  <r>
    <x v="31"/>
    <s v="COMFAMILIAR RISARALDA"/>
    <x v="8"/>
    <x v="88"/>
    <x v="89"/>
    <m/>
    <m/>
    <m/>
    <x v="1"/>
    <x v="1"/>
    <x v="1"/>
  </r>
  <r>
    <x v="31"/>
    <s v="COMFAMILIAR RISARALDA"/>
    <x v="79"/>
    <x v="0"/>
    <x v="90"/>
    <n v="20276775"/>
    <n v="13125478"/>
    <n v="21798223"/>
    <x v="0"/>
    <x v="2"/>
    <x v="10"/>
  </r>
  <r>
    <x v="31"/>
    <s v="COMFAMILIAR RISARALDA"/>
    <x v="80"/>
    <x v="1"/>
    <x v="91"/>
    <n v="0"/>
    <n v="0"/>
    <n v="0"/>
    <x v="0"/>
    <x v="2"/>
    <x v="10"/>
  </r>
  <r>
    <x v="31"/>
    <s v="COMFAMILIAR RISARALDA"/>
    <x v="81"/>
    <x v="2"/>
    <x v="92"/>
    <n v="0"/>
    <n v="0"/>
    <n v="0"/>
    <x v="0"/>
    <x v="2"/>
    <x v="10"/>
  </r>
  <r>
    <x v="31"/>
    <s v="COMFAMILIAR RISARALDA"/>
    <x v="82"/>
    <x v="3"/>
    <x v="93"/>
    <n v="0"/>
    <n v="0"/>
    <n v="0"/>
    <x v="0"/>
    <x v="2"/>
    <x v="10"/>
  </r>
  <r>
    <x v="31"/>
    <s v="COMFAMILIAR RISARALDA"/>
    <x v="83"/>
    <x v="4"/>
    <x v="94"/>
    <n v="0"/>
    <n v="0"/>
    <n v="0"/>
    <x v="0"/>
    <x v="2"/>
    <x v="10"/>
  </r>
  <r>
    <x v="31"/>
    <s v="COMFAMILIAR RISARALDA"/>
    <x v="8"/>
    <x v="8"/>
    <x v="95"/>
    <n v="20276775"/>
    <n v="13125478"/>
    <n v="21798223"/>
    <x v="1"/>
    <x v="1"/>
    <x v="1"/>
  </r>
  <r>
    <x v="31"/>
    <s v="COMFAMILIAR RISARALDA"/>
    <x v="84"/>
    <x v="21"/>
    <x v="21"/>
    <n v="0"/>
    <n v="0"/>
    <n v="0"/>
    <x v="0"/>
    <x v="2"/>
    <x v="11"/>
  </r>
  <r>
    <x v="31"/>
    <s v="COMFAMILIAR RISARALDA"/>
    <x v="85"/>
    <x v="28"/>
    <x v="96"/>
    <n v="0"/>
    <n v="0"/>
    <n v="0"/>
    <x v="0"/>
    <x v="2"/>
    <x v="11"/>
  </r>
  <r>
    <x v="31"/>
    <s v="COMFAMILIAR RISARALDA"/>
    <x v="8"/>
    <x v="29"/>
    <x v="29"/>
    <n v="0"/>
    <n v="0"/>
    <n v="0"/>
    <x v="1"/>
    <x v="1"/>
    <x v="1"/>
  </r>
  <r>
    <x v="31"/>
    <s v="COMFAMILIAR RISARALDA"/>
    <x v="86"/>
    <x v="49"/>
    <x v="49"/>
    <n v="0"/>
    <n v="0"/>
    <n v="0"/>
    <x v="0"/>
    <x v="2"/>
    <x v="12"/>
  </r>
  <r>
    <x v="31"/>
    <s v="COMFAMILIAR RISARALDA"/>
    <x v="87"/>
    <x v="50"/>
    <x v="50"/>
    <n v="0"/>
    <n v="0"/>
    <n v="0"/>
    <x v="0"/>
    <x v="2"/>
    <x v="12"/>
  </r>
  <r>
    <x v="31"/>
    <s v="COMFAMILIAR RISARALDA"/>
    <x v="8"/>
    <x v="53"/>
    <x v="53"/>
    <n v="0"/>
    <n v="0"/>
    <n v="0"/>
    <x v="1"/>
    <x v="1"/>
    <x v="1"/>
  </r>
  <r>
    <x v="31"/>
    <s v="COMFAMILIAR RISARALDA"/>
    <x v="88"/>
    <x v="54"/>
    <x v="54"/>
    <n v="0"/>
    <n v="0"/>
    <n v="0"/>
    <x v="0"/>
    <x v="2"/>
    <x v="13"/>
  </r>
  <r>
    <x v="31"/>
    <s v="COMFAMILIAR RISARALDA"/>
    <x v="89"/>
    <x v="55"/>
    <x v="55"/>
    <n v="0"/>
    <n v="0"/>
    <n v="0"/>
    <x v="0"/>
    <x v="2"/>
    <x v="13"/>
  </r>
  <r>
    <x v="31"/>
    <s v="COMFAMILIAR RISARALDA"/>
    <x v="90"/>
    <x v="57"/>
    <x v="97"/>
    <n v="0"/>
    <n v="0"/>
    <n v="0"/>
    <x v="0"/>
    <x v="2"/>
    <x v="13"/>
  </r>
  <r>
    <x v="31"/>
    <s v="COMFAMILIAR RISARALDA"/>
    <x v="91"/>
    <x v="60"/>
    <x v="60"/>
    <n v="0"/>
    <n v="0"/>
    <n v="0"/>
    <x v="0"/>
    <x v="2"/>
    <x v="13"/>
  </r>
  <r>
    <x v="31"/>
    <s v="COMFAMILIAR RISARALDA"/>
    <x v="8"/>
    <x v="62"/>
    <x v="62"/>
    <n v="0"/>
    <n v="0"/>
    <n v="0"/>
    <x v="1"/>
    <x v="1"/>
    <x v="1"/>
  </r>
  <r>
    <x v="31"/>
    <s v="COMFAMILIAR RISARALDA"/>
    <x v="92"/>
    <x v="71"/>
    <x v="71"/>
    <n v="546523"/>
    <n v="85971"/>
    <n v="130052"/>
    <x v="0"/>
    <x v="2"/>
    <x v="14"/>
  </r>
  <r>
    <x v="31"/>
    <s v="COMFAMILIAR RISARALDA"/>
    <x v="93"/>
    <x v="72"/>
    <x v="72"/>
    <n v="0"/>
    <n v="0"/>
    <n v="0"/>
    <x v="0"/>
    <x v="2"/>
    <x v="14"/>
  </r>
  <r>
    <x v="31"/>
    <s v="COMFAMILIAR RISARALDA"/>
    <x v="94"/>
    <x v="73"/>
    <x v="73"/>
    <n v="-61643"/>
    <n v="-124948"/>
    <n v="-103373"/>
    <x v="0"/>
    <x v="2"/>
    <x v="14"/>
  </r>
  <r>
    <x v="31"/>
    <s v="COMFAMILIAR RISARALDA"/>
    <x v="95"/>
    <x v="74"/>
    <x v="74"/>
    <n v="0"/>
    <n v="0"/>
    <n v="0"/>
    <x v="0"/>
    <x v="2"/>
    <x v="14"/>
  </r>
  <r>
    <x v="31"/>
    <s v="COMFAMILIAR RISARALDA"/>
    <x v="96"/>
    <x v="75"/>
    <x v="75"/>
    <n v="1612857"/>
    <n v="1468799"/>
    <n v="1975893"/>
    <x v="0"/>
    <x v="2"/>
    <x v="14"/>
  </r>
  <r>
    <x v="31"/>
    <s v="COMFAMILIAR RISARALDA"/>
    <x v="97"/>
    <x v="76"/>
    <x v="76"/>
    <n v="883636"/>
    <n v="871569"/>
    <n v="1405426"/>
    <x v="0"/>
    <x v="2"/>
    <x v="14"/>
  </r>
  <r>
    <x v="31"/>
    <s v="COMFAMILIAR RISARALDA"/>
    <x v="98"/>
    <x v="77"/>
    <x v="77"/>
    <n v="2156979"/>
    <n v="1691735"/>
    <n v="3210040"/>
    <x v="0"/>
    <x v="2"/>
    <x v="14"/>
  </r>
  <r>
    <x v="31"/>
    <s v="COMFAMILIAR RISARALDA"/>
    <x v="99"/>
    <x v="78"/>
    <x v="78"/>
    <n v="5090094"/>
    <n v="2161332"/>
    <n v="4880537"/>
    <x v="0"/>
    <x v="2"/>
    <x v="14"/>
  </r>
  <r>
    <x v="31"/>
    <s v="COMFAMILIAR RISARALDA"/>
    <x v="100"/>
    <x v="89"/>
    <x v="98"/>
    <n v="4209494"/>
    <n v="0"/>
    <n v="4650666"/>
    <x v="0"/>
    <x v="2"/>
    <x v="14"/>
  </r>
  <r>
    <x v="31"/>
    <s v="COMFAMILIAR RISARALDA"/>
    <x v="101"/>
    <x v="79"/>
    <x v="79"/>
    <n v="8671353"/>
    <n v="7045818"/>
    <n v="9001900"/>
    <x v="0"/>
    <x v="2"/>
    <x v="14"/>
  </r>
  <r>
    <x v="31"/>
    <s v="COMFAMILIAR RISARALDA"/>
    <x v="102"/>
    <x v="80"/>
    <x v="80"/>
    <n v="60677"/>
    <n v="80683"/>
    <n v="100984"/>
    <x v="0"/>
    <x v="2"/>
    <x v="14"/>
  </r>
  <r>
    <x v="31"/>
    <s v="COMFAMILIAR RISARALDA"/>
    <x v="103"/>
    <x v="81"/>
    <x v="81"/>
    <n v="0"/>
    <n v="0"/>
    <n v="0"/>
    <x v="0"/>
    <x v="2"/>
    <x v="14"/>
  </r>
  <r>
    <x v="31"/>
    <s v="COMFAMILIAR RISARALDA"/>
    <x v="104"/>
    <x v="82"/>
    <x v="82"/>
    <n v="29748"/>
    <n v="26478"/>
    <n v="35955"/>
    <x v="0"/>
    <x v="2"/>
    <x v="14"/>
  </r>
  <r>
    <x v="31"/>
    <s v="COMFAMILIAR RISARALDA"/>
    <x v="105"/>
    <x v="83"/>
    <x v="83"/>
    <n v="761836"/>
    <n v="423603"/>
    <n v="597102"/>
    <x v="0"/>
    <x v="2"/>
    <x v="14"/>
  </r>
  <r>
    <x v="31"/>
    <s v="COMFAMILIAR RISARALDA"/>
    <x v="8"/>
    <x v="85"/>
    <x v="99"/>
    <n v="23961554"/>
    <n v="13731040"/>
    <n v="25885182"/>
    <x v="1"/>
    <x v="1"/>
    <x v="1"/>
  </r>
  <r>
    <x v="31"/>
    <s v="COMFAMILIAR RISARALDA"/>
    <x v="8"/>
    <x v="88"/>
    <x v="100"/>
    <m/>
    <m/>
    <m/>
    <x v="1"/>
    <x v="1"/>
    <x v="1"/>
  </r>
  <r>
    <x v="31"/>
    <s v="COMFAMILIAR RISARALDA"/>
    <x v="106"/>
    <x v="90"/>
    <x v="101"/>
    <n v="0"/>
    <n v="0"/>
    <n v="0"/>
    <x v="0"/>
    <x v="2"/>
    <x v="15"/>
  </r>
  <r>
    <x v="31"/>
    <s v="COMFAMILIAR RISARALDA"/>
    <x v="8"/>
    <x v="88"/>
    <x v="100"/>
    <m/>
    <m/>
    <m/>
    <x v="1"/>
    <x v="1"/>
    <x v="1"/>
  </r>
  <r>
    <x v="31"/>
    <s v="COMFAMILIAR RISARALDA"/>
    <x v="8"/>
    <x v="88"/>
    <x v="102"/>
    <n v="44238329"/>
    <n v="26856518"/>
    <n v="47683405"/>
    <x v="1"/>
    <x v="1"/>
    <x v="1"/>
  </r>
  <r>
    <x v="31"/>
    <s v="COMFAMILIAR RISARALDA"/>
    <x v="8"/>
    <x v="88"/>
    <x v="100"/>
    <m/>
    <m/>
    <m/>
    <x v="1"/>
    <x v="1"/>
    <x v="1"/>
  </r>
  <r>
    <x v="31"/>
    <s v="COMFAMILIAR RISARALDA"/>
    <x v="107"/>
    <x v="91"/>
    <x v="103"/>
    <n v="69019468"/>
    <n v="50991085"/>
    <n v="75854548"/>
    <x v="0"/>
    <x v="3"/>
    <x v="16"/>
  </r>
  <r>
    <x v="32"/>
    <s v="CAFASUR"/>
    <x v="0"/>
    <x v="0"/>
    <x v="0"/>
    <n v="94739"/>
    <n v="136842"/>
    <n v="435153"/>
    <x v="0"/>
    <x v="0"/>
    <x v="0"/>
  </r>
  <r>
    <x v="32"/>
    <s v="CAFASUR"/>
    <x v="1"/>
    <x v="1"/>
    <x v="1"/>
    <n v="0"/>
    <n v="0"/>
    <n v="0"/>
    <x v="0"/>
    <x v="0"/>
    <x v="0"/>
  </r>
  <r>
    <x v="32"/>
    <s v="CAFASUR"/>
    <x v="2"/>
    <x v="2"/>
    <x v="2"/>
    <n v="0"/>
    <n v="0"/>
    <n v="0"/>
    <x v="0"/>
    <x v="0"/>
    <x v="0"/>
  </r>
  <r>
    <x v="32"/>
    <s v="CAFASUR"/>
    <x v="3"/>
    <x v="3"/>
    <x v="3"/>
    <n v="0"/>
    <n v="0"/>
    <n v="0"/>
    <x v="0"/>
    <x v="0"/>
    <x v="0"/>
  </r>
  <r>
    <x v="32"/>
    <s v="CAFASUR"/>
    <x v="4"/>
    <x v="4"/>
    <x v="4"/>
    <n v="0"/>
    <n v="0"/>
    <n v="0"/>
    <x v="0"/>
    <x v="0"/>
    <x v="0"/>
  </r>
  <r>
    <x v="32"/>
    <s v="CAFASUR"/>
    <x v="5"/>
    <x v="5"/>
    <x v="5"/>
    <n v="0"/>
    <n v="0"/>
    <n v="0"/>
    <x v="0"/>
    <x v="0"/>
    <x v="0"/>
  </r>
  <r>
    <x v="32"/>
    <s v="CAFASUR"/>
    <x v="6"/>
    <x v="6"/>
    <x v="6"/>
    <n v="0"/>
    <n v="0"/>
    <n v="0"/>
    <x v="0"/>
    <x v="0"/>
    <x v="0"/>
  </r>
  <r>
    <x v="32"/>
    <s v="CAFASUR"/>
    <x v="7"/>
    <x v="7"/>
    <x v="7"/>
    <n v="0"/>
    <n v="0"/>
    <n v="0"/>
    <x v="0"/>
    <x v="0"/>
    <x v="0"/>
  </r>
  <r>
    <x v="32"/>
    <s v="CAFASUR"/>
    <x v="8"/>
    <x v="8"/>
    <x v="8"/>
    <n v="94739"/>
    <n v="136842"/>
    <n v="435153"/>
    <x v="1"/>
    <x v="1"/>
    <x v="1"/>
  </r>
  <r>
    <x v="32"/>
    <s v="CAFASUR"/>
    <x v="9"/>
    <x v="9"/>
    <x v="9"/>
    <n v="57040"/>
    <n v="86070"/>
    <n v="56724"/>
    <x v="0"/>
    <x v="0"/>
    <x v="2"/>
  </r>
  <r>
    <x v="32"/>
    <s v="CAFASUR"/>
    <x v="10"/>
    <x v="10"/>
    <x v="10"/>
    <n v="0"/>
    <n v="0"/>
    <n v="0"/>
    <x v="0"/>
    <x v="0"/>
    <x v="2"/>
  </r>
  <r>
    <x v="32"/>
    <s v="CAFASUR"/>
    <x v="8"/>
    <x v="11"/>
    <x v="11"/>
    <n v="57040"/>
    <n v="86070"/>
    <n v="56724"/>
    <x v="1"/>
    <x v="1"/>
    <x v="1"/>
  </r>
  <r>
    <x v="32"/>
    <s v="CAFASUR"/>
    <x v="8"/>
    <x v="12"/>
    <x v="12"/>
    <n v="248834"/>
    <n v="224695"/>
    <n v="238570"/>
    <x v="1"/>
    <x v="1"/>
    <x v="1"/>
  </r>
  <r>
    <x v="32"/>
    <s v="CAFASUR"/>
    <x v="11"/>
    <x v="13"/>
    <x v="13"/>
    <n v="0"/>
    <n v="0"/>
    <n v="0"/>
    <x v="0"/>
    <x v="0"/>
    <x v="3"/>
  </r>
  <r>
    <x v="32"/>
    <s v="CAFASUR"/>
    <x v="12"/>
    <x v="14"/>
    <x v="14"/>
    <n v="247738"/>
    <n v="223599"/>
    <n v="237474"/>
    <x v="0"/>
    <x v="0"/>
    <x v="3"/>
  </r>
  <r>
    <x v="32"/>
    <s v="CAFASUR"/>
    <x v="13"/>
    <x v="15"/>
    <x v="15"/>
    <n v="1096"/>
    <n v="1096"/>
    <n v="1096"/>
    <x v="0"/>
    <x v="0"/>
    <x v="3"/>
  </r>
  <r>
    <x v="32"/>
    <s v="CAFASUR"/>
    <x v="14"/>
    <x v="16"/>
    <x v="16"/>
    <n v="0"/>
    <n v="0"/>
    <n v="0"/>
    <x v="0"/>
    <x v="0"/>
    <x v="3"/>
  </r>
  <r>
    <x v="32"/>
    <s v="CAFASUR"/>
    <x v="15"/>
    <x v="17"/>
    <x v="17"/>
    <n v="0"/>
    <n v="0"/>
    <n v="0"/>
    <x v="0"/>
    <x v="0"/>
    <x v="3"/>
  </r>
  <r>
    <x v="32"/>
    <s v="CAFASUR"/>
    <x v="16"/>
    <x v="18"/>
    <x v="18"/>
    <n v="27289"/>
    <n v="26738"/>
    <n v="26431"/>
    <x v="0"/>
    <x v="0"/>
    <x v="3"/>
  </r>
  <r>
    <x v="32"/>
    <s v="CAFASUR"/>
    <x v="17"/>
    <x v="19"/>
    <x v="19"/>
    <n v="0"/>
    <n v="0"/>
    <n v="0"/>
    <x v="0"/>
    <x v="0"/>
    <x v="3"/>
  </r>
  <r>
    <x v="32"/>
    <s v="CAFASUR"/>
    <x v="18"/>
    <x v="20"/>
    <x v="20"/>
    <n v="0"/>
    <n v="0"/>
    <n v="0"/>
    <x v="0"/>
    <x v="0"/>
    <x v="3"/>
  </r>
  <r>
    <x v="32"/>
    <s v="CAFASUR"/>
    <x v="19"/>
    <x v="21"/>
    <x v="21"/>
    <n v="1718"/>
    <n v="1962"/>
    <n v="270277"/>
    <x v="0"/>
    <x v="0"/>
    <x v="3"/>
  </r>
  <r>
    <x v="32"/>
    <s v="CAFASUR"/>
    <x v="20"/>
    <x v="22"/>
    <x v="22"/>
    <n v="0"/>
    <n v="0"/>
    <n v="0"/>
    <x v="0"/>
    <x v="0"/>
    <x v="3"/>
  </r>
  <r>
    <x v="32"/>
    <s v="CAFASUR"/>
    <x v="21"/>
    <x v="23"/>
    <x v="23"/>
    <n v="0"/>
    <n v="0"/>
    <n v="0"/>
    <x v="0"/>
    <x v="0"/>
    <x v="3"/>
  </r>
  <r>
    <x v="32"/>
    <s v="CAFASUR"/>
    <x v="22"/>
    <x v="24"/>
    <x v="24"/>
    <n v="5306"/>
    <n v="9326"/>
    <n v="9192"/>
    <x v="0"/>
    <x v="0"/>
    <x v="3"/>
  </r>
  <r>
    <x v="32"/>
    <s v="CAFASUR"/>
    <x v="23"/>
    <x v="25"/>
    <x v="25"/>
    <n v="3501"/>
    <n v="3862"/>
    <n v="2736"/>
    <x v="0"/>
    <x v="0"/>
    <x v="3"/>
  </r>
  <r>
    <x v="32"/>
    <s v="CAFASUR"/>
    <x v="24"/>
    <x v="26"/>
    <x v="26"/>
    <n v="659"/>
    <n v="3508"/>
    <n v="1456"/>
    <x v="0"/>
    <x v="0"/>
    <x v="3"/>
  </r>
  <r>
    <x v="32"/>
    <s v="CAFASUR"/>
    <x v="25"/>
    <x v="27"/>
    <x v="27"/>
    <n v="24673"/>
    <n v="11645"/>
    <n v="13937"/>
    <x v="0"/>
    <x v="0"/>
    <x v="3"/>
  </r>
  <r>
    <x v="32"/>
    <s v="CAFASUR"/>
    <x v="26"/>
    <x v="28"/>
    <x v="28"/>
    <n v="741469"/>
    <n v="594500"/>
    <n v="481224"/>
    <x v="0"/>
    <x v="0"/>
    <x v="3"/>
  </r>
  <r>
    <x v="32"/>
    <s v="CAFASUR"/>
    <x v="8"/>
    <x v="29"/>
    <x v="29"/>
    <n v="1053449"/>
    <n v="876236"/>
    <n v="1043823"/>
    <x v="1"/>
    <x v="1"/>
    <x v="1"/>
  </r>
  <r>
    <x v="32"/>
    <s v="CAFASUR"/>
    <x v="27"/>
    <x v="30"/>
    <x v="30"/>
    <n v="5499"/>
    <n v="3151"/>
    <n v="0"/>
    <x v="0"/>
    <x v="0"/>
    <x v="4"/>
  </r>
  <r>
    <x v="32"/>
    <s v="CAFASUR"/>
    <x v="28"/>
    <x v="31"/>
    <x v="31"/>
    <n v="10265"/>
    <n v="15928"/>
    <n v="16162"/>
    <x v="0"/>
    <x v="0"/>
    <x v="4"/>
  </r>
  <r>
    <x v="32"/>
    <s v="CAFASUR"/>
    <x v="29"/>
    <x v="32"/>
    <x v="32"/>
    <n v="790"/>
    <n v="1184"/>
    <n v="396"/>
    <x v="0"/>
    <x v="0"/>
    <x v="4"/>
  </r>
  <r>
    <x v="32"/>
    <s v="CAFASUR"/>
    <x v="30"/>
    <x v="33"/>
    <x v="33"/>
    <n v="1795"/>
    <n v="1343"/>
    <n v="295"/>
    <x v="0"/>
    <x v="0"/>
    <x v="4"/>
  </r>
  <r>
    <x v="32"/>
    <s v="CAFASUR"/>
    <x v="31"/>
    <x v="34"/>
    <x v="34"/>
    <n v="0"/>
    <n v="0"/>
    <n v="0"/>
    <x v="0"/>
    <x v="0"/>
    <x v="4"/>
  </r>
  <r>
    <x v="32"/>
    <s v="CAFASUR"/>
    <x v="32"/>
    <x v="35"/>
    <x v="35"/>
    <n v="0"/>
    <n v="0"/>
    <n v="0"/>
    <x v="0"/>
    <x v="0"/>
    <x v="4"/>
  </r>
  <r>
    <x v="32"/>
    <s v="CAFASUR"/>
    <x v="33"/>
    <x v="36"/>
    <x v="36"/>
    <n v="0"/>
    <n v="0"/>
    <n v="0"/>
    <x v="0"/>
    <x v="0"/>
    <x v="4"/>
  </r>
  <r>
    <x v="32"/>
    <s v="CAFASUR"/>
    <x v="34"/>
    <x v="37"/>
    <x v="37"/>
    <n v="0"/>
    <n v="0"/>
    <n v="0"/>
    <x v="0"/>
    <x v="0"/>
    <x v="4"/>
  </r>
  <r>
    <x v="32"/>
    <s v="CAFASUR"/>
    <x v="35"/>
    <x v="38"/>
    <x v="38"/>
    <n v="0"/>
    <n v="0"/>
    <n v="0"/>
    <x v="0"/>
    <x v="0"/>
    <x v="4"/>
  </r>
  <r>
    <x v="32"/>
    <s v="CAFASUR"/>
    <x v="36"/>
    <x v="39"/>
    <x v="39"/>
    <n v="0"/>
    <n v="0"/>
    <n v="0"/>
    <x v="0"/>
    <x v="0"/>
    <x v="4"/>
  </r>
  <r>
    <x v="32"/>
    <s v="CAFASUR"/>
    <x v="37"/>
    <x v="40"/>
    <x v="40"/>
    <n v="0"/>
    <n v="0"/>
    <n v="0"/>
    <x v="0"/>
    <x v="0"/>
    <x v="4"/>
  </r>
  <r>
    <x v="32"/>
    <s v="CAFASUR"/>
    <x v="38"/>
    <x v="41"/>
    <x v="41"/>
    <n v="0"/>
    <n v="0"/>
    <n v="0"/>
    <x v="0"/>
    <x v="0"/>
    <x v="4"/>
  </r>
  <r>
    <x v="32"/>
    <s v="CAFASUR"/>
    <x v="39"/>
    <x v="42"/>
    <x v="42"/>
    <n v="0"/>
    <n v="0"/>
    <n v="0"/>
    <x v="0"/>
    <x v="0"/>
    <x v="4"/>
  </r>
  <r>
    <x v="32"/>
    <s v="CAFASUR"/>
    <x v="8"/>
    <x v="43"/>
    <x v="43"/>
    <n v="18349"/>
    <n v="21606"/>
    <n v="16853"/>
    <x v="1"/>
    <x v="1"/>
    <x v="1"/>
  </r>
  <r>
    <x v="32"/>
    <s v="CAFASUR"/>
    <x v="40"/>
    <x v="44"/>
    <x v="44"/>
    <n v="0"/>
    <n v="0"/>
    <n v="613"/>
    <x v="0"/>
    <x v="0"/>
    <x v="5"/>
  </r>
  <r>
    <x v="32"/>
    <s v="CAFASUR"/>
    <x v="41"/>
    <x v="45"/>
    <x v="45"/>
    <n v="15525"/>
    <n v="15840"/>
    <n v="23890"/>
    <x v="0"/>
    <x v="0"/>
    <x v="5"/>
  </r>
  <r>
    <x v="32"/>
    <s v="CAFASUR"/>
    <x v="42"/>
    <x v="46"/>
    <x v="46"/>
    <n v="1931"/>
    <n v="1825"/>
    <n v="2661"/>
    <x v="0"/>
    <x v="0"/>
    <x v="5"/>
  </r>
  <r>
    <x v="32"/>
    <s v="CAFASUR"/>
    <x v="43"/>
    <x v="47"/>
    <x v="47"/>
    <n v="0"/>
    <n v="0"/>
    <n v="0"/>
    <x v="0"/>
    <x v="0"/>
    <x v="5"/>
  </r>
  <r>
    <x v="32"/>
    <s v="CAFASUR"/>
    <x v="44"/>
    <x v="48"/>
    <x v="48"/>
    <n v="9076"/>
    <n v="7900"/>
    <n v="8749"/>
    <x v="0"/>
    <x v="0"/>
    <x v="5"/>
  </r>
  <r>
    <x v="32"/>
    <s v="CAFASUR"/>
    <x v="45"/>
    <x v="49"/>
    <x v="49"/>
    <n v="6099"/>
    <n v="5086"/>
    <n v="8749"/>
    <x v="0"/>
    <x v="0"/>
    <x v="5"/>
  </r>
  <r>
    <x v="32"/>
    <s v="CAFASUR"/>
    <x v="46"/>
    <x v="50"/>
    <x v="50"/>
    <n v="0"/>
    <n v="0"/>
    <n v="0"/>
    <x v="0"/>
    <x v="0"/>
    <x v="5"/>
  </r>
  <r>
    <x v="32"/>
    <s v="CAFASUR"/>
    <x v="47"/>
    <x v="51"/>
    <x v="51"/>
    <n v="0"/>
    <n v="0"/>
    <n v="0"/>
    <x v="0"/>
    <x v="0"/>
    <x v="5"/>
  </r>
  <r>
    <x v="32"/>
    <s v="CAFASUR"/>
    <x v="48"/>
    <x v="52"/>
    <x v="52"/>
    <n v="0"/>
    <n v="0"/>
    <n v="0"/>
    <x v="0"/>
    <x v="0"/>
    <x v="5"/>
  </r>
  <r>
    <x v="32"/>
    <s v="CAFASUR"/>
    <x v="8"/>
    <x v="53"/>
    <x v="53"/>
    <n v="32631"/>
    <n v="30651"/>
    <n v="44662"/>
    <x v="1"/>
    <x v="1"/>
    <x v="1"/>
  </r>
  <r>
    <x v="32"/>
    <s v="CAFASUR"/>
    <x v="49"/>
    <x v="54"/>
    <x v="54"/>
    <n v="0"/>
    <n v="0"/>
    <n v="0"/>
    <x v="0"/>
    <x v="0"/>
    <x v="6"/>
  </r>
  <r>
    <x v="32"/>
    <s v="CAFASUR"/>
    <x v="50"/>
    <x v="55"/>
    <x v="55"/>
    <n v="0"/>
    <n v="0"/>
    <n v="0"/>
    <x v="0"/>
    <x v="0"/>
    <x v="6"/>
  </r>
  <r>
    <x v="32"/>
    <s v="CAFASUR"/>
    <x v="51"/>
    <x v="56"/>
    <x v="56"/>
    <n v="0"/>
    <n v="0"/>
    <n v="0"/>
    <x v="0"/>
    <x v="0"/>
    <x v="6"/>
  </r>
  <r>
    <x v="32"/>
    <s v="CAFASUR"/>
    <x v="52"/>
    <x v="57"/>
    <x v="57"/>
    <n v="0"/>
    <n v="0"/>
    <n v="0"/>
    <x v="0"/>
    <x v="0"/>
    <x v="6"/>
  </r>
  <r>
    <x v="32"/>
    <s v="CAFASUR"/>
    <x v="53"/>
    <x v="58"/>
    <x v="58"/>
    <n v="0"/>
    <n v="0"/>
    <n v="0"/>
    <x v="0"/>
    <x v="0"/>
    <x v="6"/>
  </r>
  <r>
    <x v="32"/>
    <s v="CAFASUR"/>
    <x v="54"/>
    <x v="59"/>
    <x v="59"/>
    <n v="0"/>
    <n v="0"/>
    <n v="0"/>
    <x v="0"/>
    <x v="0"/>
    <x v="6"/>
  </r>
  <r>
    <x v="32"/>
    <s v="CAFASUR"/>
    <x v="55"/>
    <x v="60"/>
    <x v="60"/>
    <n v="17317"/>
    <n v="17317"/>
    <n v="17317"/>
    <x v="0"/>
    <x v="0"/>
    <x v="6"/>
  </r>
  <r>
    <x v="32"/>
    <s v="CAFASUR"/>
    <x v="56"/>
    <x v="61"/>
    <x v="61"/>
    <n v="0"/>
    <n v="0"/>
    <n v="0"/>
    <x v="0"/>
    <x v="0"/>
    <x v="6"/>
  </r>
  <r>
    <x v="32"/>
    <s v="CAFASUR"/>
    <x v="8"/>
    <x v="62"/>
    <x v="62"/>
    <n v="17317"/>
    <n v="17317"/>
    <n v="17317"/>
    <x v="1"/>
    <x v="1"/>
    <x v="1"/>
  </r>
  <r>
    <x v="32"/>
    <s v="CAFASUR"/>
    <x v="57"/>
    <x v="63"/>
    <x v="63"/>
    <n v="579704"/>
    <n v="362186"/>
    <n v="466442"/>
    <x v="0"/>
    <x v="0"/>
    <x v="7"/>
  </r>
  <r>
    <x v="32"/>
    <s v="CAFASUR"/>
    <x v="8"/>
    <x v="64"/>
    <x v="64"/>
    <n v="579704"/>
    <n v="362186"/>
    <n v="466442"/>
    <x v="1"/>
    <x v="1"/>
    <x v="1"/>
  </r>
  <r>
    <x v="32"/>
    <s v="CAFASUR"/>
    <x v="58"/>
    <x v="65"/>
    <x v="65"/>
    <n v="0"/>
    <n v="0"/>
    <n v="0"/>
    <x v="0"/>
    <x v="0"/>
    <x v="8"/>
  </r>
  <r>
    <x v="32"/>
    <s v="CAFASUR"/>
    <x v="59"/>
    <x v="66"/>
    <x v="66"/>
    <n v="0"/>
    <n v="0"/>
    <n v="0"/>
    <x v="0"/>
    <x v="0"/>
    <x v="8"/>
  </r>
  <r>
    <x v="32"/>
    <s v="CAFASUR"/>
    <x v="60"/>
    <x v="67"/>
    <x v="67"/>
    <n v="0"/>
    <n v="0"/>
    <n v="0"/>
    <x v="0"/>
    <x v="0"/>
    <x v="8"/>
  </r>
  <r>
    <x v="32"/>
    <s v="CAFASUR"/>
    <x v="61"/>
    <x v="68"/>
    <x v="68"/>
    <n v="0"/>
    <n v="0"/>
    <n v="0"/>
    <x v="0"/>
    <x v="0"/>
    <x v="8"/>
  </r>
  <r>
    <x v="32"/>
    <s v="CAFASUR"/>
    <x v="62"/>
    <x v="69"/>
    <x v="69"/>
    <n v="0"/>
    <n v="0"/>
    <n v="0"/>
    <x v="0"/>
    <x v="0"/>
    <x v="8"/>
  </r>
  <r>
    <x v="32"/>
    <s v="CAFASUR"/>
    <x v="63"/>
    <x v="70"/>
    <x v="70"/>
    <n v="0"/>
    <n v="0"/>
    <n v="0"/>
    <x v="0"/>
    <x v="0"/>
    <x v="8"/>
  </r>
  <r>
    <x v="32"/>
    <s v="CAFASUR"/>
    <x v="64"/>
    <x v="71"/>
    <x v="71"/>
    <n v="0"/>
    <n v="0"/>
    <n v="0"/>
    <x v="0"/>
    <x v="0"/>
    <x v="8"/>
  </r>
  <r>
    <x v="32"/>
    <s v="CAFASUR"/>
    <x v="65"/>
    <x v="72"/>
    <x v="72"/>
    <n v="0"/>
    <n v="0"/>
    <n v="0"/>
    <x v="0"/>
    <x v="0"/>
    <x v="8"/>
  </r>
  <r>
    <x v="32"/>
    <s v="CAFASUR"/>
    <x v="66"/>
    <x v="73"/>
    <x v="73"/>
    <n v="-406422"/>
    <n v="-27755"/>
    <n v="-319196"/>
    <x v="0"/>
    <x v="0"/>
    <x v="8"/>
  </r>
  <r>
    <x v="32"/>
    <s v="CAFASUR"/>
    <x v="67"/>
    <x v="74"/>
    <x v="74"/>
    <n v="5349"/>
    <n v="9497"/>
    <n v="5146"/>
    <x v="0"/>
    <x v="0"/>
    <x v="8"/>
  </r>
  <r>
    <x v="32"/>
    <s v="CAFASUR"/>
    <x v="68"/>
    <x v="75"/>
    <x v="75"/>
    <n v="139328"/>
    <n v="131819"/>
    <n v="72250"/>
    <x v="0"/>
    <x v="0"/>
    <x v="8"/>
  </r>
  <r>
    <x v="32"/>
    <s v="CAFASUR"/>
    <x v="69"/>
    <x v="76"/>
    <x v="76"/>
    <n v="18422"/>
    <n v="11045"/>
    <n v="18398"/>
    <x v="0"/>
    <x v="0"/>
    <x v="8"/>
  </r>
  <r>
    <x v="32"/>
    <s v="CAFASUR"/>
    <x v="70"/>
    <x v="77"/>
    <x v="77"/>
    <n v="88508"/>
    <n v="57678"/>
    <n v="262545"/>
    <x v="0"/>
    <x v="0"/>
    <x v="8"/>
  </r>
  <r>
    <x v="32"/>
    <s v="CAFASUR"/>
    <x v="71"/>
    <x v="78"/>
    <x v="78"/>
    <n v="0"/>
    <n v="0"/>
    <n v="0"/>
    <x v="0"/>
    <x v="0"/>
    <x v="8"/>
  </r>
  <r>
    <x v="32"/>
    <s v="CAFASUR"/>
    <x v="72"/>
    <x v="79"/>
    <x v="79"/>
    <n v="0"/>
    <n v="0"/>
    <n v="0"/>
    <x v="0"/>
    <x v="0"/>
    <x v="8"/>
  </r>
  <r>
    <x v="32"/>
    <s v="CAFASUR"/>
    <x v="73"/>
    <x v="80"/>
    <x v="80"/>
    <n v="0"/>
    <n v="0"/>
    <n v="0"/>
    <x v="0"/>
    <x v="0"/>
    <x v="8"/>
  </r>
  <r>
    <x v="32"/>
    <s v="CAFASUR"/>
    <x v="74"/>
    <x v="81"/>
    <x v="81"/>
    <n v="0"/>
    <n v="0"/>
    <n v="0"/>
    <x v="0"/>
    <x v="0"/>
    <x v="8"/>
  </r>
  <r>
    <x v="32"/>
    <s v="CAFASUR"/>
    <x v="75"/>
    <x v="82"/>
    <x v="82"/>
    <n v="0"/>
    <n v="0"/>
    <n v="0"/>
    <x v="0"/>
    <x v="0"/>
    <x v="8"/>
  </r>
  <r>
    <x v="32"/>
    <s v="CAFASUR"/>
    <x v="76"/>
    <x v="83"/>
    <x v="83"/>
    <n v="0"/>
    <n v="0"/>
    <n v="0"/>
    <x v="0"/>
    <x v="0"/>
    <x v="8"/>
  </r>
  <r>
    <x v="32"/>
    <s v="CAFASUR"/>
    <x v="77"/>
    <x v="84"/>
    <x v="84"/>
    <n v="0"/>
    <n v="0"/>
    <n v="0"/>
    <x v="0"/>
    <x v="0"/>
    <x v="8"/>
  </r>
  <r>
    <x v="32"/>
    <s v="CAFASUR"/>
    <x v="8"/>
    <x v="85"/>
    <x v="85"/>
    <n v="-154815"/>
    <n v="182284"/>
    <n v="39143"/>
    <x v="1"/>
    <x v="1"/>
    <x v="1"/>
  </r>
  <r>
    <x v="32"/>
    <s v="CAFASUR"/>
    <x v="78"/>
    <x v="86"/>
    <x v="86"/>
    <n v="0"/>
    <n v="0"/>
    <n v="0"/>
    <x v="0"/>
    <x v="0"/>
    <x v="9"/>
  </r>
  <r>
    <x v="32"/>
    <s v="CAFASUR"/>
    <x v="8"/>
    <x v="87"/>
    <x v="87"/>
    <n v="0"/>
    <n v="0"/>
    <n v="0"/>
    <x v="1"/>
    <x v="1"/>
    <x v="1"/>
  </r>
  <r>
    <x v="32"/>
    <s v="CAFASUR"/>
    <x v="8"/>
    <x v="88"/>
    <x v="88"/>
    <n v="1698414"/>
    <n v="1713192"/>
    <n v="2120117"/>
    <x v="1"/>
    <x v="1"/>
    <x v="1"/>
  </r>
  <r>
    <x v="32"/>
    <s v="CAFASUR"/>
    <x v="8"/>
    <x v="88"/>
    <x v="89"/>
    <m/>
    <m/>
    <m/>
    <x v="1"/>
    <x v="1"/>
    <x v="1"/>
  </r>
  <r>
    <x v="32"/>
    <s v="CAFASUR"/>
    <x v="79"/>
    <x v="0"/>
    <x v="90"/>
    <n v="0"/>
    <n v="0"/>
    <n v="653195"/>
    <x v="0"/>
    <x v="2"/>
    <x v="10"/>
  </r>
  <r>
    <x v="32"/>
    <s v="CAFASUR"/>
    <x v="80"/>
    <x v="1"/>
    <x v="91"/>
    <n v="0"/>
    <n v="0"/>
    <n v="0"/>
    <x v="0"/>
    <x v="2"/>
    <x v="10"/>
  </r>
  <r>
    <x v="32"/>
    <s v="CAFASUR"/>
    <x v="81"/>
    <x v="2"/>
    <x v="92"/>
    <n v="0"/>
    <n v="0"/>
    <n v="0"/>
    <x v="0"/>
    <x v="2"/>
    <x v="10"/>
  </r>
  <r>
    <x v="32"/>
    <s v="CAFASUR"/>
    <x v="82"/>
    <x v="3"/>
    <x v="93"/>
    <n v="0"/>
    <n v="0"/>
    <n v="0"/>
    <x v="0"/>
    <x v="2"/>
    <x v="10"/>
  </r>
  <r>
    <x v="32"/>
    <s v="CAFASUR"/>
    <x v="83"/>
    <x v="4"/>
    <x v="94"/>
    <n v="0"/>
    <n v="0"/>
    <n v="0"/>
    <x v="0"/>
    <x v="2"/>
    <x v="10"/>
  </r>
  <r>
    <x v="32"/>
    <s v="CAFASUR"/>
    <x v="8"/>
    <x v="8"/>
    <x v="95"/>
    <n v="0"/>
    <n v="0"/>
    <n v="653195"/>
    <x v="1"/>
    <x v="1"/>
    <x v="1"/>
  </r>
  <r>
    <x v="32"/>
    <s v="CAFASUR"/>
    <x v="84"/>
    <x v="21"/>
    <x v="21"/>
    <n v="0"/>
    <n v="0"/>
    <n v="0"/>
    <x v="0"/>
    <x v="2"/>
    <x v="11"/>
  </r>
  <r>
    <x v="32"/>
    <s v="CAFASUR"/>
    <x v="85"/>
    <x v="28"/>
    <x v="96"/>
    <n v="0"/>
    <n v="0"/>
    <n v="0"/>
    <x v="0"/>
    <x v="2"/>
    <x v="11"/>
  </r>
  <r>
    <x v="32"/>
    <s v="CAFASUR"/>
    <x v="8"/>
    <x v="29"/>
    <x v="29"/>
    <n v="0"/>
    <n v="0"/>
    <n v="0"/>
    <x v="1"/>
    <x v="1"/>
    <x v="1"/>
  </r>
  <r>
    <x v="32"/>
    <s v="CAFASUR"/>
    <x v="86"/>
    <x v="49"/>
    <x v="49"/>
    <n v="0"/>
    <n v="0"/>
    <n v="0"/>
    <x v="0"/>
    <x v="2"/>
    <x v="12"/>
  </r>
  <r>
    <x v="32"/>
    <s v="CAFASUR"/>
    <x v="87"/>
    <x v="50"/>
    <x v="50"/>
    <n v="0"/>
    <n v="0"/>
    <n v="0"/>
    <x v="0"/>
    <x v="2"/>
    <x v="12"/>
  </r>
  <r>
    <x v="32"/>
    <s v="CAFASUR"/>
    <x v="8"/>
    <x v="53"/>
    <x v="53"/>
    <n v="0"/>
    <n v="0"/>
    <n v="0"/>
    <x v="1"/>
    <x v="1"/>
    <x v="1"/>
  </r>
  <r>
    <x v="32"/>
    <s v="CAFASUR"/>
    <x v="88"/>
    <x v="54"/>
    <x v="54"/>
    <n v="0"/>
    <n v="0"/>
    <n v="0"/>
    <x v="0"/>
    <x v="2"/>
    <x v="13"/>
  </r>
  <r>
    <x v="32"/>
    <s v="CAFASUR"/>
    <x v="89"/>
    <x v="55"/>
    <x v="55"/>
    <n v="0"/>
    <n v="0"/>
    <n v="0"/>
    <x v="0"/>
    <x v="2"/>
    <x v="13"/>
  </r>
  <r>
    <x v="32"/>
    <s v="CAFASUR"/>
    <x v="90"/>
    <x v="57"/>
    <x v="97"/>
    <n v="0"/>
    <n v="0"/>
    <n v="0"/>
    <x v="0"/>
    <x v="2"/>
    <x v="13"/>
  </r>
  <r>
    <x v="32"/>
    <s v="CAFASUR"/>
    <x v="91"/>
    <x v="60"/>
    <x v="60"/>
    <n v="0"/>
    <n v="0"/>
    <n v="0"/>
    <x v="0"/>
    <x v="2"/>
    <x v="13"/>
  </r>
  <r>
    <x v="32"/>
    <s v="CAFASUR"/>
    <x v="8"/>
    <x v="62"/>
    <x v="62"/>
    <n v="0"/>
    <n v="0"/>
    <n v="0"/>
    <x v="1"/>
    <x v="1"/>
    <x v="1"/>
  </r>
  <r>
    <x v="32"/>
    <s v="CAFASUR"/>
    <x v="92"/>
    <x v="71"/>
    <x v="71"/>
    <n v="0"/>
    <n v="0"/>
    <n v="0"/>
    <x v="0"/>
    <x v="2"/>
    <x v="14"/>
  </r>
  <r>
    <x v="32"/>
    <s v="CAFASUR"/>
    <x v="93"/>
    <x v="72"/>
    <x v="72"/>
    <n v="0"/>
    <n v="0"/>
    <n v="0"/>
    <x v="0"/>
    <x v="2"/>
    <x v="14"/>
  </r>
  <r>
    <x v="32"/>
    <s v="CAFASUR"/>
    <x v="94"/>
    <x v="73"/>
    <x v="73"/>
    <n v="0"/>
    <n v="0"/>
    <n v="0"/>
    <x v="0"/>
    <x v="2"/>
    <x v="14"/>
  </r>
  <r>
    <x v="32"/>
    <s v="CAFASUR"/>
    <x v="95"/>
    <x v="74"/>
    <x v="74"/>
    <n v="0"/>
    <n v="0"/>
    <n v="0"/>
    <x v="0"/>
    <x v="2"/>
    <x v="14"/>
  </r>
  <r>
    <x v="32"/>
    <s v="CAFASUR"/>
    <x v="96"/>
    <x v="75"/>
    <x v="75"/>
    <n v="0"/>
    <n v="0"/>
    <n v="0"/>
    <x v="0"/>
    <x v="2"/>
    <x v="14"/>
  </r>
  <r>
    <x v="32"/>
    <s v="CAFASUR"/>
    <x v="97"/>
    <x v="76"/>
    <x v="76"/>
    <n v="0"/>
    <n v="0"/>
    <n v="0"/>
    <x v="0"/>
    <x v="2"/>
    <x v="14"/>
  </r>
  <r>
    <x v="32"/>
    <s v="CAFASUR"/>
    <x v="98"/>
    <x v="77"/>
    <x v="77"/>
    <n v="0"/>
    <n v="0"/>
    <n v="0"/>
    <x v="0"/>
    <x v="2"/>
    <x v="14"/>
  </r>
  <r>
    <x v="32"/>
    <s v="CAFASUR"/>
    <x v="99"/>
    <x v="78"/>
    <x v="78"/>
    <n v="0"/>
    <n v="0"/>
    <n v="0"/>
    <x v="0"/>
    <x v="2"/>
    <x v="14"/>
  </r>
  <r>
    <x v="32"/>
    <s v="CAFASUR"/>
    <x v="100"/>
    <x v="89"/>
    <x v="98"/>
    <n v="170559"/>
    <n v="0"/>
    <n v="165193"/>
    <x v="0"/>
    <x v="2"/>
    <x v="14"/>
  </r>
  <r>
    <x v="32"/>
    <s v="CAFASUR"/>
    <x v="101"/>
    <x v="79"/>
    <x v="79"/>
    <n v="0"/>
    <n v="0"/>
    <n v="0"/>
    <x v="0"/>
    <x v="2"/>
    <x v="14"/>
  </r>
  <r>
    <x v="32"/>
    <s v="CAFASUR"/>
    <x v="102"/>
    <x v="80"/>
    <x v="80"/>
    <n v="0"/>
    <n v="0"/>
    <n v="0"/>
    <x v="0"/>
    <x v="2"/>
    <x v="14"/>
  </r>
  <r>
    <x v="32"/>
    <s v="CAFASUR"/>
    <x v="103"/>
    <x v="81"/>
    <x v="81"/>
    <n v="0"/>
    <n v="0"/>
    <n v="0"/>
    <x v="0"/>
    <x v="2"/>
    <x v="14"/>
  </r>
  <r>
    <x v="32"/>
    <s v="CAFASUR"/>
    <x v="104"/>
    <x v="82"/>
    <x v="82"/>
    <n v="0"/>
    <n v="0"/>
    <n v="0"/>
    <x v="0"/>
    <x v="2"/>
    <x v="14"/>
  </r>
  <r>
    <x v="32"/>
    <s v="CAFASUR"/>
    <x v="105"/>
    <x v="83"/>
    <x v="83"/>
    <n v="0"/>
    <n v="0"/>
    <n v="0"/>
    <x v="0"/>
    <x v="2"/>
    <x v="14"/>
  </r>
  <r>
    <x v="32"/>
    <s v="CAFASUR"/>
    <x v="8"/>
    <x v="85"/>
    <x v="99"/>
    <n v="170559"/>
    <n v="0"/>
    <n v="165193"/>
    <x v="1"/>
    <x v="1"/>
    <x v="1"/>
  </r>
  <r>
    <x v="32"/>
    <s v="CAFASUR"/>
    <x v="8"/>
    <x v="88"/>
    <x v="100"/>
    <m/>
    <m/>
    <m/>
    <x v="1"/>
    <x v="1"/>
    <x v="1"/>
  </r>
  <r>
    <x v="32"/>
    <s v="CAFASUR"/>
    <x v="106"/>
    <x v="90"/>
    <x v="101"/>
    <n v="0"/>
    <n v="0"/>
    <n v="0"/>
    <x v="0"/>
    <x v="2"/>
    <x v="15"/>
  </r>
  <r>
    <x v="32"/>
    <s v="CAFASUR"/>
    <x v="8"/>
    <x v="88"/>
    <x v="100"/>
    <m/>
    <m/>
    <m/>
    <x v="1"/>
    <x v="1"/>
    <x v="1"/>
  </r>
  <r>
    <x v="32"/>
    <s v="CAFASUR"/>
    <x v="8"/>
    <x v="88"/>
    <x v="102"/>
    <n v="170559"/>
    <n v="0"/>
    <n v="818388"/>
    <x v="1"/>
    <x v="1"/>
    <x v="1"/>
  </r>
  <r>
    <x v="32"/>
    <s v="CAFASUR"/>
    <x v="8"/>
    <x v="88"/>
    <x v="100"/>
    <m/>
    <m/>
    <m/>
    <x v="1"/>
    <x v="1"/>
    <x v="1"/>
  </r>
  <r>
    <x v="32"/>
    <s v="CAFASUR"/>
    <x v="107"/>
    <x v="91"/>
    <x v="103"/>
    <n v="1868973"/>
    <n v="1713192"/>
    <n v="2938505"/>
    <x v="0"/>
    <x v="3"/>
    <x v="16"/>
  </r>
  <r>
    <x v="33"/>
    <s v="COMFATOLIMA"/>
    <x v="0"/>
    <x v="0"/>
    <x v="0"/>
    <n v="568763"/>
    <n v="528579"/>
    <n v="528571"/>
    <x v="0"/>
    <x v="0"/>
    <x v="0"/>
  </r>
  <r>
    <x v="33"/>
    <s v="COMFATOLIMA"/>
    <x v="1"/>
    <x v="1"/>
    <x v="1"/>
    <n v="0"/>
    <n v="0"/>
    <n v="0"/>
    <x v="0"/>
    <x v="0"/>
    <x v="0"/>
  </r>
  <r>
    <x v="33"/>
    <s v="COMFATOLIMA"/>
    <x v="2"/>
    <x v="2"/>
    <x v="2"/>
    <n v="0"/>
    <n v="0"/>
    <n v="0"/>
    <x v="0"/>
    <x v="0"/>
    <x v="0"/>
  </r>
  <r>
    <x v="33"/>
    <s v="COMFATOLIMA"/>
    <x v="3"/>
    <x v="3"/>
    <x v="3"/>
    <n v="0"/>
    <n v="0"/>
    <n v="0"/>
    <x v="0"/>
    <x v="0"/>
    <x v="0"/>
  </r>
  <r>
    <x v="33"/>
    <s v="COMFATOLIMA"/>
    <x v="4"/>
    <x v="4"/>
    <x v="4"/>
    <n v="0"/>
    <n v="0"/>
    <n v="0"/>
    <x v="0"/>
    <x v="0"/>
    <x v="0"/>
  </r>
  <r>
    <x v="33"/>
    <s v="COMFATOLIMA"/>
    <x v="5"/>
    <x v="5"/>
    <x v="5"/>
    <n v="0"/>
    <n v="0"/>
    <n v="0"/>
    <x v="0"/>
    <x v="0"/>
    <x v="0"/>
  </r>
  <r>
    <x v="33"/>
    <s v="COMFATOLIMA"/>
    <x v="6"/>
    <x v="6"/>
    <x v="6"/>
    <n v="0"/>
    <n v="0"/>
    <n v="0"/>
    <x v="0"/>
    <x v="0"/>
    <x v="0"/>
  </r>
  <r>
    <x v="33"/>
    <s v="COMFATOLIMA"/>
    <x v="7"/>
    <x v="7"/>
    <x v="7"/>
    <n v="0"/>
    <n v="0"/>
    <n v="0"/>
    <x v="0"/>
    <x v="0"/>
    <x v="0"/>
  </r>
  <r>
    <x v="33"/>
    <s v="COMFATOLIMA"/>
    <x v="8"/>
    <x v="8"/>
    <x v="8"/>
    <n v="568763"/>
    <n v="528579"/>
    <n v="528571"/>
    <x v="1"/>
    <x v="1"/>
    <x v="1"/>
  </r>
  <r>
    <x v="33"/>
    <s v="COMFATOLIMA"/>
    <x v="9"/>
    <x v="9"/>
    <x v="9"/>
    <n v="0"/>
    <n v="0"/>
    <n v="0"/>
    <x v="0"/>
    <x v="0"/>
    <x v="2"/>
  </r>
  <r>
    <x v="33"/>
    <s v="COMFATOLIMA"/>
    <x v="10"/>
    <x v="10"/>
    <x v="10"/>
    <n v="0"/>
    <n v="0"/>
    <n v="0"/>
    <x v="0"/>
    <x v="0"/>
    <x v="2"/>
  </r>
  <r>
    <x v="33"/>
    <s v="COMFATOLIMA"/>
    <x v="8"/>
    <x v="11"/>
    <x v="11"/>
    <n v="0"/>
    <n v="0"/>
    <n v="0"/>
    <x v="1"/>
    <x v="1"/>
    <x v="1"/>
  </r>
  <r>
    <x v="33"/>
    <s v="COMFATOLIMA"/>
    <x v="8"/>
    <x v="12"/>
    <x v="12"/>
    <n v="1194340"/>
    <n v="1746705"/>
    <n v="1968720"/>
    <x v="1"/>
    <x v="1"/>
    <x v="1"/>
  </r>
  <r>
    <x v="33"/>
    <s v="COMFATOLIMA"/>
    <x v="11"/>
    <x v="13"/>
    <x v="13"/>
    <n v="83"/>
    <n v="83"/>
    <n v="19"/>
    <x v="0"/>
    <x v="0"/>
    <x v="3"/>
  </r>
  <r>
    <x v="33"/>
    <s v="COMFATOLIMA"/>
    <x v="12"/>
    <x v="14"/>
    <x v="14"/>
    <n v="1040602"/>
    <n v="1130852"/>
    <n v="1200029"/>
    <x v="0"/>
    <x v="0"/>
    <x v="3"/>
  </r>
  <r>
    <x v="33"/>
    <s v="COMFATOLIMA"/>
    <x v="13"/>
    <x v="15"/>
    <x v="15"/>
    <n v="153655"/>
    <n v="615770"/>
    <n v="768672"/>
    <x v="0"/>
    <x v="0"/>
    <x v="3"/>
  </r>
  <r>
    <x v="33"/>
    <s v="COMFATOLIMA"/>
    <x v="14"/>
    <x v="16"/>
    <x v="16"/>
    <n v="0"/>
    <n v="0"/>
    <n v="0"/>
    <x v="0"/>
    <x v="0"/>
    <x v="3"/>
  </r>
  <r>
    <x v="33"/>
    <s v="COMFATOLIMA"/>
    <x v="15"/>
    <x v="17"/>
    <x v="17"/>
    <n v="0"/>
    <n v="0"/>
    <n v="0"/>
    <x v="0"/>
    <x v="0"/>
    <x v="3"/>
  </r>
  <r>
    <x v="33"/>
    <s v="COMFATOLIMA"/>
    <x v="16"/>
    <x v="18"/>
    <x v="18"/>
    <n v="209341"/>
    <n v="188601"/>
    <n v="242478.11799999999"/>
    <x v="0"/>
    <x v="0"/>
    <x v="3"/>
  </r>
  <r>
    <x v="33"/>
    <s v="COMFATOLIMA"/>
    <x v="17"/>
    <x v="19"/>
    <x v="19"/>
    <n v="0"/>
    <n v="0"/>
    <n v="0"/>
    <x v="0"/>
    <x v="0"/>
    <x v="3"/>
  </r>
  <r>
    <x v="33"/>
    <s v="COMFATOLIMA"/>
    <x v="18"/>
    <x v="20"/>
    <x v="20"/>
    <n v="0"/>
    <n v="0"/>
    <s v=" "/>
    <x v="0"/>
    <x v="0"/>
    <x v="3"/>
  </r>
  <r>
    <x v="33"/>
    <s v="COMFATOLIMA"/>
    <x v="19"/>
    <x v="21"/>
    <x v="21"/>
    <n v="914015"/>
    <n v="471683"/>
    <n v="1243556.0379999999"/>
    <x v="0"/>
    <x v="0"/>
    <x v="3"/>
  </r>
  <r>
    <x v="33"/>
    <s v="COMFATOLIMA"/>
    <x v="20"/>
    <x v="22"/>
    <x v="22"/>
    <n v="0"/>
    <n v="0"/>
    <n v="0"/>
    <x v="0"/>
    <x v="0"/>
    <x v="3"/>
  </r>
  <r>
    <x v="33"/>
    <s v="COMFATOLIMA"/>
    <x v="21"/>
    <x v="23"/>
    <x v="23"/>
    <n v="0"/>
    <n v="0"/>
    <n v="0"/>
    <x v="0"/>
    <x v="0"/>
    <x v="3"/>
  </r>
  <r>
    <x v="33"/>
    <s v="COMFATOLIMA"/>
    <x v="22"/>
    <x v="24"/>
    <x v="24"/>
    <n v="79704"/>
    <n v="34646"/>
    <n v="70132.163"/>
    <x v="0"/>
    <x v="0"/>
    <x v="3"/>
  </r>
  <r>
    <x v="33"/>
    <s v="COMFATOLIMA"/>
    <x v="23"/>
    <x v="25"/>
    <x v="25"/>
    <n v="79051"/>
    <n v="35630"/>
    <n v="18473.552"/>
    <x v="0"/>
    <x v="0"/>
    <x v="3"/>
  </r>
  <r>
    <x v="33"/>
    <s v="COMFATOLIMA"/>
    <x v="24"/>
    <x v="26"/>
    <x v="26"/>
    <n v="12934"/>
    <n v="11473"/>
    <n v="9425.5429999999997"/>
    <x v="0"/>
    <x v="0"/>
    <x v="3"/>
  </r>
  <r>
    <x v="33"/>
    <s v="COMFATOLIMA"/>
    <x v="25"/>
    <x v="27"/>
    <x v="27"/>
    <n v="103544"/>
    <n v="82118"/>
    <n v="117311.232"/>
    <x v="0"/>
    <x v="0"/>
    <x v="3"/>
  </r>
  <r>
    <x v="33"/>
    <s v="COMFATOLIMA"/>
    <x v="26"/>
    <x v="28"/>
    <x v="28"/>
    <n v="123842"/>
    <n v="199530"/>
    <n v="172526.67600000001"/>
    <x v="0"/>
    <x v="0"/>
    <x v="3"/>
  </r>
  <r>
    <x v="33"/>
    <s v="COMFATOLIMA"/>
    <x v="8"/>
    <x v="29"/>
    <x v="29"/>
    <n v="2716771"/>
    <n v="2770386"/>
    <n v="3842623.3219999997"/>
    <x v="1"/>
    <x v="1"/>
    <x v="1"/>
  </r>
  <r>
    <x v="33"/>
    <s v="COMFATOLIMA"/>
    <x v="27"/>
    <x v="30"/>
    <x v="30"/>
    <n v="0"/>
    <n v="0"/>
    <n v="0"/>
    <x v="0"/>
    <x v="0"/>
    <x v="4"/>
  </r>
  <r>
    <x v="33"/>
    <s v="COMFATOLIMA"/>
    <x v="28"/>
    <x v="31"/>
    <x v="31"/>
    <n v="44563"/>
    <n v="48715"/>
    <n v="73071"/>
    <x v="0"/>
    <x v="0"/>
    <x v="4"/>
  </r>
  <r>
    <x v="33"/>
    <s v="COMFATOLIMA"/>
    <x v="29"/>
    <x v="32"/>
    <x v="32"/>
    <n v="0"/>
    <n v="0"/>
    <n v="0"/>
    <x v="0"/>
    <x v="0"/>
    <x v="4"/>
  </r>
  <r>
    <x v="33"/>
    <s v="COMFATOLIMA"/>
    <x v="30"/>
    <x v="33"/>
    <x v="33"/>
    <n v="0"/>
    <n v="0"/>
    <n v="0"/>
    <x v="0"/>
    <x v="0"/>
    <x v="4"/>
  </r>
  <r>
    <x v="33"/>
    <s v="COMFATOLIMA"/>
    <x v="31"/>
    <x v="34"/>
    <x v="34"/>
    <n v="0"/>
    <n v="0"/>
    <n v="0"/>
    <x v="0"/>
    <x v="0"/>
    <x v="4"/>
  </r>
  <r>
    <x v="33"/>
    <s v="COMFATOLIMA"/>
    <x v="32"/>
    <x v="35"/>
    <x v="35"/>
    <n v="0"/>
    <n v="0"/>
    <n v="0"/>
    <x v="0"/>
    <x v="0"/>
    <x v="4"/>
  </r>
  <r>
    <x v="33"/>
    <s v="COMFATOLIMA"/>
    <x v="33"/>
    <x v="36"/>
    <x v="36"/>
    <n v="0"/>
    <n v="0"/>
    <n v="0"/>
    <x v="0"/>
    <x v="0"/>
    <x v="4"/>
  </r>
  <r>
    <x v="33"/>
    <s v="COMFATOLIMA"/>
    <x v="34"/>
    <x v="37"/>
    <x v="37"/>
    <n v="0"/>
    <n v="0"/>
    <n v="0"/>
    <x v="0"/>
    <x v="0"/>
    <x v="4"/>
  </r>
  <r>
    <x v="33"/>
    <s v="COMFATOLIMA"/>
    <x v="35"/>
    <x v="38"/>
    <x v="38"/>
    <n v="0"/>
    <n v="0"/>
    <n v="0"/>
    <x v="0"/>
    <x v="0"/>
    <x v="4"/>
  </r>
  <r>
    <x v="33"/>
    <s v="COMFATOLIMA"/>
    <x v="36"/>
    <x v="39"/>
    <x v="39"/>
    <n v="0"/>
    <n v="0"/>
    <n v="0"/>
    <x v="0"/>
    <x v="0"/>
    <x v="4"/>
  </r>
  <r>
    <x v="33"/>
    <s v="COMFATOLIMA"/>
    <x v="37"/>
    <x v="40"/>
    <x v="40"/>
    <n v="0"/>
    <n v="0"/>
    <n v="0"/>
    <x v="0"/>
    <x v="0"/>
    <x v="4"/>
  </r>
  <r>
    <x v="33"/>
    <s v="COMFATOLIMA"/>
    <x v="38"/>
    <x v="41"/>
    <x v="41"/>
    <n v="0"/>
    <n v="0"/>
    <n v="0"/>
    <x v="0"/>
    <x v="0"/>
    <x v="4"/>
  </r>
  <r>
    <x v="33"/>
    <s v="COMFATOLIMA"/>
    <x v="39"/>
    <x v="42"/>
    <x v="42"/>
    <n v="0"/>
    <n v="0"/>
    <n v="10738"/>
    <x v="0"/>
    <x v="0"/>
    <x v="4"/>
  </r>
  <r>
    <x v="33"/>
    <s v="COMFATOLIMA"/>
    <x v="8"/>
    <x v="43"/>
    <x v="43"/>
    <n v="44563"/>
    <n v="48715"/>
    <n v="83809"/>
    <x v="1"/>
    <x v="1"/>
    <x v="1"/>
  </r>
  <r>
    <x v="33"/>
    <s v="COMFATOLIMA"/>
    <x v="40"/>
    <x v="44"/>
    <x v="44"/>
    <n v="28790"/>
    <n v="5961"/>
    <n v="56.978000000000002"/>
    <x v="0"/>
    <x v="0"/>
    <x v="5"/>
  </r>
  <r>
    <x v="33"/>
    <s v="COMFATOLIMA"/>
    <x v="41"/>
    <x v="45"/>
    <x v="45"/>
    <n v="158608"/>
    <n v="133841"/>
    <n v="188348.47399999999"/>
    <x v="0"/>
    <x v="0"/>
    <x v="5"/>
  </r>
  <r>
    <x v="33"/>
    <s v="COMFATOLIMA"/>
    <x v="42"/>
    <x v="46"/>
    <x v="46"/>
    <n v="18590"/>
    <n v="15969"/>
    <n v="22196.044000000002"/>
    <x v="0"/>
    <x v="0"/>
    <x v="5"/>
  </r>
  <r>
    <x v="33"/>
    <s v="COMFATOLIMA"/>
    <x v="43"/>
    <x v="47"/>
    <x v="47"/>
    <n v="0"/>
    <n v="0"/>
    <n v="0"/>
    <x v="0"/>
    <x v="0"/>
    <x v="5"/>
  </r>
  <r>
    <x v="33"/>
    <s v="COMFATOLIMA"/>
    <x v="44"/>
    <x v="48"/>
    <x v="48"/>
    <n v="87396"/>
    <n v="74312"/>
    <n v="96216.331000000006"/>
    <x v="0"/>
    <x v="0"/>
    <x v="5"/>
  </r>
  <r>
    <x v="33"/>
    <s v="COMFATOLIMA"/>
    <x v="45"/>
    <x v="49"/>
    <x v="49"/>
    <n v="113055"/>
    <n v="118588"/>
    <n v="159779.83199999999"/>
    <x v="0"/>
    <x v="0"/>
    <x v="5"/>
  </r>
  <r>
    <x v="33"/>
    <s v="COMFATOLIMA"/>
    <x v="46"/>
    <x v="50"/>
    <x v="50"/>
    <n v="0"/>
    <n v="0"/>
    <n v="0"/>
    <x v="0"/>
    <x v="0"/>
    <x v="5"/>
  </r>
  <r>
    <x v="33"/>
    <s v="COMFATOLIMA"/>
    <x v="47"/>
    <x v="51"/>
    <x v="51"/>
    <n v="0"/>
    <n v="0"/>
    <n v="0"/>
    <x v="0"/>
    <x v="0"/>
    <x v="5"/>
  </r>
  <r>
    <x v="33"/>
    <s v="COMFATOLIMA"/>
    <x v="48"/>
    <x v="52"/>
    <x v="52"/>
    <n v="0"/>
    <n v="0"/>
    <n v="0"/>
    <x v="0"/>
    <x v="0"/>
    <x v="5"/>
  </r>
  <r>
    <x v="33"/>
    <s v="COMFATOLIMA"/>
    <x v="8"/>
    <x v="53"/>
    <x v="53"/>
    <n v="406439"/>
    <n v="348671"/>
    <n v="466597.65899999999"/>
    <x v="1"/>
    <x v="1"/>
    <x v="1"/>
  </r>
  <r>
    <x v="33"/>
    <s v="COMFATOLIMA"/>
    <x v="49"/>
    <x v="54"/>
    <x v="54"/>
    <n v="0"/>
    <n v="0"/>
    <n v="0"/>
    <x v="0"/>
    <x v="0"/>
    <x v="6"/>
  </r>
  <r>
    <x v="33"/>
    <s v="COMFATOLIMA"/>
    <x v="50"/>
    <x v="55"/>
    <x v="55"/>
    <n v="0"/>
    <n v="0"/>
    <n v="0"/>
    <x v="0"/>
    <x v="0"/>
    <x v="6"/>
  </r>
  <r>
    <x v="33"/>
    <s v="COMFATOLIMA"/>
    <x v="51"/>
    <x v="56"/>
    <x v="56"/>
    <n v="37999"/>
    <n v="33885"/>
    <n v="38704"/>
    <x v="0"/>
    <x v="0"/>
    <x v="6"/>
  </r>
  <r>
    <x v="33"/>
    <s v="COMFATOLIMA"/>
    <x v="52"/>
    <x v="57"/>
    <x v="57"/>
    <n v="0"/>
    <n v="0"/>
    <n v="0"/>
    <x v="0"/>
    <x v="0"/>
    <x v="6"/>
  </r>
  <r>
    <x v="33"/>
    <s v="COMFATOLIMA"/>
    <x v="53"/>
    <x v="58"/>
    <x v="58"/>
    <n v="0"/>
    <n v="0"/>
    <n v="0"/>
    <x v="0"/>
    <x v="0"/>
    <x v="6"/>
  </r>
  <r>
    <x v="33"/>
    <s v="COMFATOLIMA"/>
    <x v="54"/>
    <x v="59"/>
    <x v="59"/>
    <n v="0"/>
    <n v="0"/>
    <n v="0"/>
    <x v="0"/>
    <x v="0"/>
    <x v="6"/>
  </r>
  <r>
    <x v="33"/>
    <s v="COMFATOLIMA"/>
    <x v="55"/>
    <x v="60"/>
    <x v="60"/>
    <n v="0"/>
    <n v="40000"/>
    <n v="0"/>
    <x v="0"/>
    <x v="0"/>
    <x v="6"/>
  </r>
  <r>
    <x v="33"/>
    <s v="COMFATOLIMA"/>
    <x v="56"/>
    <x v="61"/>
    <x v="61"/>
    <n v="0"/>
    <n v="0"/>
    <n v="0"/>
    <x v="0"/>
    <x v="0"/>
    <x v="6"/>
  </r>
  <r>
    <x v="33"/>
    <s v="COMFATOLIMA"/>
    <x v="8"/>
    <x v="62"/>
    <x v="62"/>
    <n v="37999"/>
    <n v="73885"/>
    <n v="38704"/>
    <x v="1"/>
    <x v="1"/>
    <x v="1"/>
  </r>
  <r>
    <x v="33"/>
    <s v="COMFATOLIMA"/>
    <x v="57"/>
    <x v="63"/>
    <x v="63"/>
    <n v="582663"/>
    <n v="510729"/>
    <n v="796619"/>
    <x v="0"/>
    <x v="0"/>
    <x v="7"/>
  </r>
  <r>
    <x v="33"/>
    <s v="COMFATOLIMA"/>
    <x v="8"/>
    <x v="64"/>
    <x v="64"/>
    <n v="582663"/>
    <n v="510729"/>
    <n v="796619"/>
    <x v="1"/>
    <x v="1"/>
    <x v="1"/>
  </r>
  <r>
    <x v="33"/>
    <s v="COMFATOLIMA"/>
    <x v="58"/>
    <x v="65"/>
    <x v="65"/>
    <n v="386180"/>
    <n v="0"/>
    <n v="750345"/>
    <x v="0"/>
    <x v="0"/>
    <x v="8"/>
  </r>
  <r>
    <x v="33"/>
    <s v="COMFATOLIMA"/>
    <x v="59"/>
    <x v="66"/>
    <x v="66"/>
    <n v="257266"/>
    <n v="160210"/>
    <n v="217333"/>
    <x v="0"/>
    <x v="0"/>
    <x v="8"/>
  </r>
  <r>
    <x v="33"/>
    <s v="COMFATOLIMA"/>
    <x v="60"/>
    <x v="67"/>
    <x v="67"/>
    <n v="245644"/>
    <n v="72379"/>
    <n v="13200"/>
    <x v="0"/>
    <x v="0"/>
    <x v="8"/>
  </r>
  <r>
    <x v="33"/>
    <s v="COMFATOLIMA"/>
    <x v="61"/>
    <x v="68"/>
    <x v="68"/>
    <n v="0"/>
    <n v="0"/>
    <n v="0"/>
    <x v="0"/>
    <x v="0"/>
    <x v="8"/>
  </r>
  <r>
    <x v="33"/>
    <s v="COMFATOLIMA"/>
    <x v="62"/>
    <x v="69"/>
    <x v="69"/>
    <n v="0"/>
    <n v="0"/>
    <n v="0"/>
    <x v="0"/>
    <x v="0"/>
    <x v="8"/>
  </r>
  <r>
    <x v="33"/>
    <s v="COMFATOLIMA"/>
    <x v="63"/>
    <x v="70"/>
    <x v="70"/>
    <n v="0"/>
    <n v="0"/>
    <n v="0"/>
    <x v="0"/>
    <x v="0"/>
    <x v="8"/>
  </r>
  <r>
    <x v="33"/>
    <s v="COMFATOLIMA"/>
    <x v="64"/>
    <x v="71"/>
    <x v="71"/>
    <n v="270887"/>
    <n v="148251"/>
    <n v="167182"/>
    <x v="0"/>
    <x v="0"/>
    <x v="8"/>
  </r>
  <r>
    <x v="33"/>
    <s v="COMFATOLIMA"/>
    <x v="65"/>
    <x v="72"/>
    <x v="72"/>
    <n v="1281"/>
    <n v="76357"/>
    <n v="192350"/>
    <x v="0"/>
    <x v="0"/>
    <x v="8"/>
  </r>
  <r>
    <x v="33"/>
    <s v="COMFATOLIMA"/>
    <x v="66"/>
    <x v="73"/>
    <x v="73"/>
    <n v="0"/>
    <n v="0"/>
    <n v="0"/>
    <x v="0"/>
    <x v="0"/>
    <x v="8"/>
  </r>
  <r>
    <x v="33"/>
    <s v="COMFATOLIMA"/>
    <x v="67"/>
    <x v="74"/>
    <x v="74"/>
    <n v="0"/>
    <n v="0"/>
    <n v="0"/>
    <x v="0"/>
    <x v="0"/>
    <x v="8"/>
  </r>
  <r>
    <x v="33"/>
    <s v="COMFATOLIMA"/>
    <x v="68"/>
    <x v="75"/>
    <x v="75"/>
    <n v="0"/>
    <n v="0"/>
    <n v="0"/>
    <x v="0"/>
    <x v="0"/>
    <x v="8"/>
  </r>
  <r>
    <x v="33"/>
    <s v="COMFATOLIMA"/>
    <x v="69"/>
    <x v="76"/>
    <x v="76"/>
    <n v="0"/>
    <n v="0"/>
    <n v="0"/>
    <x v="0"/>
    <x v="0"/>
    <x v="8"/>
  </r>
  <r>
    <x v="33"/>
    <s v="COMFATOLIMA"/>
    <x v="70"/>
    <x v="77"/>
    <x v="77"/>
    <n v="0"/>
    <n v="0"/>
    <n v="0"/>
    <x v="0"/>
    <x v="0"/>
    <x v="8"/>
  </r>
  <r>
    <x v="33"/>
    <s v="COMFATOLIMA"/>
    <x v="71"/>
    <x v="78"/>
    <x v="78"/>
    <n v="560621"/>
    <n v="16490"/>
    <n v="430080"/>
    <x v="0"/>
    <x v="0"/>
    <x v="8"/>
  </r>
  <r>
    <x v="33"/>
    <s v="COMFATOLIMA"/>
    <x v="72"/>
    <x v="79"/>
    <x v="79"/>
    <n v="0"/>
    <n v="0"/>
    <n v="0"/>
    <x v="0"/>
    <x v="0"/>
    <x v="8"/>
  </r>
  <r>
    <x v="33"/>
    <s v="COMFATOLIMA"/>
    <x v="73"/>
    <x v="80"/>
    <x v="80"/>
    <n v="0"/>
    <n v="0"/>
    <n v="0"/>
    <x v="0"/>
    <x v="0"/>
    <x v="8"/>
  </r>
  <r>
    <x v="33"/>
    <s v="COMFATOLIMA"/>
    <x v="74"/>
    <x v="81"/>
    <x v="81"/>
    <n v="0"/>
    <n v="0"/>
    <n v="0"/>
    <x v="0"/>
    <x v="0"/>
    <x v="8"/>
  </r>
  <r>
    <x v="33"/>
    <s v="COMFATOLIMA"/>
    <x v="75"/>
    <x v="82"/>
    <x v="82"/>
    <n v="0"/>
    <n v="0"/>
    <n v="0"/>
    <x v="0"/>
    <x v="0"/>
    <x v="8"/>
  </r>
  <r>
    <x v="33"/>
    <s v="COMFATOLIMA"/>
    <x v="76"/>
    <x v="83"/>
    <x v="83"/>
    <n v="0"/>
    <n v="0"/>
    <n v="0"/>
    <x v="0"/>
    <x v="0"/>
    <x v="8"/>
  </r>
  <r>
    <x v="33"/>
    <s v="COMFATOLIMA"/>
    <x v="77"/>
    <x v="84"/>
    <x v="84"/>
    <n v="0"/>
    <n v="0"/>
    <n v="0"/>
    <x v="0"/>
    <x v="0"/>
    <x v="8"/>
  </r>
  <r>
    <x v="33"/>
    <s v="COMFATOLIMA"/>
    <x v="8"/>
    <x v="85"/>
    <x v="85"/>
    <n v="1721879"/>
    <n v="473687"/>
    <n v="1770490"/>
    <x v="1"/>
    <x v="1"/>
    <x v="1"/>
  </r>
  <r>
    <x v="33"/>
    <s v="COMFATOLIMA"/>
    <x v="78"/>
    <x v="86"/>
    <x v="86"/>
    <n v="0"/>
    <n v="0"/>
    <n v="0"/>
    <x v="0"/>
    <x v="0"/>
    <x v="9"/>
  </r>
  <r>
    <x v="33"/>
    <s v="COMFATOLIMA"/>
    <x v="8"/>
    <x v="87"/>
    <x v="87"/>
    <n v="0"/>
    <n v="0"/>
    <n v="0"/>
    <x v="1"/>
    <x v="1"/>
    <x v="1"/>
  </r>
  <r>
    <x v="33"/>
    <s v="COMFATOLIMA"/>
    <x v="8"/>
    <x v="88"/>
    <x v="88"/>
    <n v="6079077"/>
    <n v="4754652"/>
    <n v="7527413.9809999997"/>
    <x v="1"/>
    <x v="1"/>
    <x v="1"/>
  </r>
  <r>
    <x v="33"/>
    <s v="COMFATOLIMA"/>
    <x v="8"/>
    <x v="88"/>
    <x v="89"/>
    <m/>
    <m/>
    <m/>
    <x v="1"/>
    <x v="1"/>
    <x v="1"/>
  </r>
  <r>
    <x v="33"/>
    <s v="COMFATOLIMA"/>
    <x v="79"/>
    <x v="0"/>
    <x v="90"/>
    <n v="1553571"/>
    <n v="2082143"/>
    <n v="1025000"/>
    <x v="0"/>
    <x v="2"/>
    <x v="10"/>
  </r>
  <r>
    <x v="33"/>
    <s v="COMFATOLIMA"/>
    <x v="80"/>
    <x v="1"/>
    <x v="91"/>
    <n v="0"/>
    <n v="0"/>
    <n v="0"/>
    <x v="0"/>
    <x v="2"/>
    <x v="10"/>
  </r>
  <r>
    <x v="33"/>
    <s v="COMFATOLIMA"/>
    <x v="81"/>
    <x v="2"/>
    <x v="92"/>
    <n v="0"/>
    <n v="0"/>
    <n v="0"/>
    <x v="0"/>
    <x v="2"/>
    <x v="10"/>
  </r>
  <r>
    <x v="33"/>
    <s v="COMFATOLIMA"/>
    <x v="82"/>
    <x v="3"/>
    <x v="93"/>
    <n v="0"/>
    <n v="0"/>
    <n v="0"/>
    <x v="0"/>
    <x v="2"/>
    <x v="10"/>
  </r>
  <r>
    <x v="33"/>
    <s v="COMFATOLIMA"/>
    <x v="83"/>
    <x v="4"/>
    <x v="94"/>
    <n v="0"/>
    <n v="0"/>
    <n v="0"/>
    <x v="0"/>
    <x v="2"/>
    <x v="10"/>
  </r>
  <r>
    <x v="33"/>
    <s v="COMFATOLIMA"/>
    <x v="8"/>
    <x v="8"/>
    <x v="95"/>
    <n v="1553571"/>
    <n v="2082143"/>
    <n v="1025000"/>
    <x v="1"/>
    <x v="1"/>
    <x v="1"/>
  </r>
  <r>
    <x v="33"/>
    <s v="COMFATOLIMA"/>
    <x v="84"/>
    <x v="21"/>
    <x v="21"/>
    <n v="0"/>
    <n v="0"/>
    <n v="0"/>
    <x v="0"/>
    <x v="2"/>
    <x v="11"/>
  </r>
  <r>
    <x v="33"/>
    <s v="COMFATOLIMA"/>
    <x v="85"/>
    <x v="28"/>
    <x v="96"/>
    <n v="0"/>
    <n v="0"/>
    <n v="0"/>
    <x v="0"/>
    <x v="2"/>
    <x v="11"/>
  </r>
  <r>
    <x v="33"/>
    <s v="COMFATOLIMA"/>
    <x v="8"/>
    <x v="29"/>
    <x v="29"/>
    <n v="0"/>
    <n v="0"/>
    <n v="0"/>
    <x v="1"/>
    <x v="1"/>
    <x v="1"/>
  </r>
  <r>
    <x v="33"/>
    <s v="COMFATOLIMA"/>
    <x v="86"/>
    <x v="49"/>
    <x v="49"/>
    <n v="0"/>
    <n v="0"/>
    <n v="0"/>
    <x v="0"/>
    <x v="2"/>
    <x v="12"/>
  </r>
  <r>
    <x v="33"/>
    <s v="COMFATOLIMA"/>
    <x v="87"/>
    <x v="50"/>
    <x v="50"/>
    <n v="0"/>
    <n v="0"/>
    <n v="0"/>
    <x v="0"/>
    <x v="2"/>
    <x v="12"/>
  </r>
  <r>
    <x v="33"/>
    <s v="COMFATOLIMA"/>
    <x v="8"/>
    <x v="53"/>
    <x v="53"/>
    <n v="0"/>
    <n v="0"/>
    <n v="0"/>
    <x v="1"/>
    <x v="1"/>
    <x v="1"/>
  </r>
  <r>
    <x v="33"/>
    <s v="COMFATOLIMA"/>
    <x v="88"/>
    <x v="54"/>
    <x v="54"/>
    <n v="0"/>
    <n v="0"/>
    <n v="0"/>
    <x v="0"/>
    <x v="2"/>
    <x v="13"/>
  </r>
  <r>
    <x v="33"/>
    <s v="COMFATOLIMA"/>
    <x v="89"/>
    <x v="55"/>
    <x v="55"/>
    <n v="0"/>
    <n v="0"/>
    <n v="0"/>
    <x v="0"/>
    <x v="2"/>
    <x v="13"/>
  </r>
  <r>
    <x v="33"/>
    <s v="COMFATOLIMA"/>
    <x v="90"/>
    <x v="57"/>
    <x v="97"/>
    <n v="0"/>
    <n v="0"/>
    <n v="0"/>
    <x v="0"/>
    <x v="2"/>
    <x v="13"/>
  </r>
  <r>
    <x v="33"/>
    <s v="COMFATOLIMA"/>
    <x v="91"/>
    <x v="60"/>
    <x v="60"/>
    <n v="134814"/>
    <n v="44814"/>
    <n v="0"/>
    <x v="0"/>
    <x v="2"/>
    <x v="13"/>
  </r>
  <r>
    <x v="33"/>
    <s v="COMFATOLIMA"/>
    <x v="8"/>
    <x v="62"/>
    <x v="62"/>
    <n v="134814"/>
    <n v="44814"/>
    <n v="0"/>
    <x v="1"/>
    <x v="1"/>
    <x v="1"/>
  </r>
  <r>
    <x v="33"/>
    <s v="COMFATOLIMA"/>
    <x v="92"/>
    <x v="71"/>
    <x v="71"/>
    <n v="0"/>
    <n v="0"/>
    <n v="0"/>
    <x v="0"/>
    <x v="2"/>
    <x v="14"/>
  </r>
  <r>
    <x v="33"/>
    <s v="COMFATOLIMA"/>
    <x v="93"/>
    <x v="72"/>
    <x v="72"/>
    <n v="0"/>
    <n v="0"/>
    <n v="0"/>
    <x v="0"/>
    <x v="2"/>
    <x v="14"/>
  </r>
  <r>
    <x v="33"/>
    <s v="COMFATOLIMA"/>
    <x v="94"/>
    <x v="73"/>
    <x v="73"/>
    <n v="168045"/>
    <n v="134444"/>
    <n v="208200.21900000001"/>
    <x v="0"/>
    <x v="2"/>
    <x v="14"/>
  </r>
  <r>
    <x v="33"/>
    <s v="COMFATOLIMA"/>
    <x v="95"/>
    <x v="74"/>
    <x v="74"/>
    <n v="0"/>
    <n v="0"/>
    <n v="0"/>
    <x v="0"/>
    <x v="2"/>
    <x v="14"/>
  </r>
  <r>
    <x v="33"/>
    <s v="COMFATOLIMA"/>
    <x v="96"/>
    <x v="75"/>
    <x v="75"/>
    <n v="51454"/>
    <n v="50834"/>
    <n v="368.21699999999998"/>
    <x v="0"/>
    <x v="2"/>
    <x v="14"/>
  </r>
  <r>
    <x v="33"/>
    <s v="COMFATOLIMA"/>
    <x v="97"/>
    <x v="76"/>
    <x v="76"/>
    <n v="257551"/>
    <n v="87220"/>
    <n v="346128.37400000001"/>
    <x v="0"/>
    <x v="2"/>
    <x v="14"/>
  </r>
  <r>
    <x v="33"/>
    <s v="COMFATOLIMA"/>
    <x v="98"/>
    <x v="77"/>
    <x v="77"/>
    <n v="587860"/>
    <n v="578298"/>
    <n v="1065354.3570000001"/>
    <x v="0"/>
    <x v="2"/>
    <x v="14"/>
  </r>
  <r>
    <x v="33"/>
    <s v="COMFATOLIMA"/>
    <x v="99"/>
    <x v="78"/>
    <x v="78"/>
    <n v="0"/>
    <n v="0"/>
    <n v="0"/>
    <x v="0"/>
    <x v="2"/>
    <x v="14"/>
  </r>
  <r>
    <x v="33"/>
    <s v="COMFATOLIMA"/>
    <x v="100"/>
    <x v="89"/>
    <x v="98"/>
    <n v="1325315"/>
    <n v="0"/>
    <n v="1558821.473"/>
    <x v="0"/>
    <x v="2"/>
    <x v="14"/>
  </r>
  <r>
    <x v="33"/>
    <s v="COMFATOLIMA"/>
    <x v="101"/>
    <x v="79"/>
    <x v="79"/>
    <n v="2316319"/>
    <n v="1488667"/>
    <n v="2886707.5490000001"/>
    <x v="0"/>
    <x v="2"/>
    <x v="14"/>
  </r>
  <r>
    <x v="33"/>
    <s v="COMFATOLIMA"/>
    <x v="102"/>
    <x v="80"/>
    <x v="80"/>
    <n v="15802"/>
    <n v="24159"/>
    <n v="14045.337"/>
    <x v="0"/>
    <x v="2"/>
    <x v="14"/>
  </r>
  <r>
    <x v="33"/>
    <s v="COMFATOLIMA"/>
    <x v="103"/>
    <x v="81"/>
    <x v="81"/>
    <n v="0"/>
    <n v="0"/>
    <n v="0"/>
    <x v="0"/>
    <x v="2"/>
    <x v="14"/>
  </r>
  <r>
    <x v="33"/>
    <s v="COMFATOLIMA"/>
    <x v="104"/>
    <x v="82"/>
    <x v="82"/>
    <n v="28653"/>
    <n v="563"/>
    <n v="15098.557000000001"/>
    <x v="0"/>
    <x v="2"/>
    <x v="14"/>
  </r>
  <r>
    <x v="33"/>
    <s v="COMFATOLIMA"/>
    <x v="105"/>
    <x v="83"/>
    <x v="83"/>
    <n v="454632"/>
    <n v="333447"/>
    <n v="231675.25"/>
    <x v="0"/>
    <x v="2"/>
    <x v="14"/>
  </r>
  <r>
    <x v="33"/>
    <s v="COMFATOLIMA"/>
    <x v="8"/>
    <x v="85"/>
    <x v="99"/>
    <n v="5205631"/>
    <n v="2697632"/>
    <n v="6326399.3330000006"/>
    <x v="1"/>
    <x v="1"/>
    <x v="1"/>
  </r>
  <r>
    <x v="33"/>
    <s v="COMFATOLIMA"/>
    <x v="8"/>
    <x v="88"/>
    <x v="100"/>
    <m/>
    <m/>
    <m/>
    <x v="1"/>
    <x v="1"/>
    <x v="1"/>
  </r>
  <r>
    <x v="33"/>
    <s v="COMFATOLIMA"/>
    <x v="106"/>
    <x v="90"/>
    <x v="101"/>
    <n v="0"/>
    <n v="0"/>
    <n v="0"/>
    <x v="0"/>
    <x v="2"/>
    <x v="15"/>
  </r>
  <r>
    <x v="33"/>
    <s v="COMFATOLIMA"/>
    <x v="8"/>
    <x v="88"/>
    <x v="100"/>
    <m/>
    <m/>
    <m/>
    <x v="1"/>
    <x v="1"/>
    <x v="1"/>
  </r>
  <r>
    <x v="33"/>
    <s v="COMFATOLIMA"/>
    <x v="8"/>
    <x v="88"/>
    <x v="102"/>
    <n v="6894016"/>
    <n v="4824589"/>
    <n v="7351399.3330000006"/>
    <x v="1"/>
    <x v="1"/>
    <x v="1"/>
  </r>
  <r>
    <x v="33"/>
    <s v="COMFATOLIMA"/>
    <x v="8"/>
    <x v="88"/>
    <x v="100"/>
    <m/>
    <m/>
    <m/>
    <x v="1"/>
    <x v="1"/>
    <x v="1"/>
  </r>
  <r>
    <x v="33"/>
    <s v="COMFATOLIMA"/>
    <x v="107"/>
    <x v="91"/>
    <x v="103"/>
    <n v="12973093"/>
    <n v="9579241"/>
    <n v="14878813.313999999"/>
    <x v="0"/>
    <x v="3"/>
    <x v="16"/>
  </r>
  <r>
    <x v="34"/>
    <s v="COMFENALCO TOLIMA"/>
    <x v="0"/>
    <x v="0"/>
    <x v="0"/>
    <n v="670345.30733333388"/>
    <n v="2852401.71166"/>
    <n v="309193.61096999998"/>
    <x v="0"/>
    <x v="0"/>
    <x v="0"/>
  </r>
  <r>
    <x v="34"/>
    <s v="COMFENALCO TOLIMA"/>
    <x v="1"/>
    <x v="1"/>
    <x v="1"/>
    <n v="0"/>
    <n v="0"/>
    <n v="0"/>
    <x v="0"/>
    <x v="0"/>
    <x v="0"/>
  </r>
  <r>
    <x v="34"/>
    <s v="COMFENALCO TOLIMA"/>
    <x v="2"/>
    <x v="2"/>
    <x v="2"/>
    <n v="0"/>
    <n v="0"/>
    <n v="0"/>
    <x v="0"/>
    <x v="0"/>
    <x v="0"/>
  </r>
  <r>
    <x v="34"/>
    <s v="COMFENALCO TOLIMA"/>
    <x v="3"/>
    <x v="3"/>
    <x v="3"/>
    <n v="0"/>
    <n v="0"/>
    <n v="0"/>
    <x v="0"/>
    <x v="0"/>
    <x v="0"/>
  </r>
  <r>
    <x v="34"/>
    <s v="COMFENALCO TOLIMA"/>
    <x v="4"/>
    <x v="4"/>
    <x v="4"/>
    <n v="0"/>
    <n v="0"/>
    <n v="0"/>
    <x v="0"/>
    <x v="0"/>
    <x v="0"/>
  </r>
  <r>
    <x v="34"/>
    <s v="COMFENALCO TOLIMA"/>
    <x v="5"/>
    <x v="5"/>
    <x v="5"/>
    <n v="0"/>
    <n v="0"/>
    <n v="0"/>
    <x v="0"/>
    <x v="0"/>
    <x v="0"/>
  </r>
  <r>
    <x v="34"/>
    <s v="COMFENALCO TOLIMA"/>
    <x v="6"/>
    <x v="6"/>
    <x v="6"/>
    <n v="0"/>
    <n v="0"/>
    <n v="0"/>
    <x v="0"/>
    <x v="0"/>
    <x v="0"/>
  </r>
  <r>
    <x v="34"/>
    <s v="COMFENALCO TOLIMA"/>
    <x v="7"/>
    <x v="7"/>
    <x v="7"/>
    <n v="0"/>
    <n v="0"/>
    <n v="0"/>
    <x v="0"/>
    <x v="0"/>
    <x v="0"/>
  </r>
  <r>
    <x v="34"/>
    <s v="COMFENALCO TOLIMA"/>
    <x v="8"/>
    <x v="8"/>
    <x v="8"/>
    <n v="670345.30733333388"/>
    <n v="2852401.71166"/>
    <n v="309193.61096999998"/>
    <x v="1"/>
    <x v="1"/>
    <x v="1"/>
  </r>
  <r>
    <x v="34"/>
    <s v="COMFENALCO TOLIMA"/>
    <x v="9"/>
    <x v="9"/>
    <x v="9"/>
    <n v="13805.017240000001"/>
    <n v="15298.571"/>
    <n v="27126.25016"/>
    <x v="0"/>
    <x v="0"/>
    <x v="2"/>
  </r>
  <r>
    <x v="34"/>
    <s v="COMFENALCO TOLIMA"/>
    <x v="10"/>
    <x v="10"/>
    <x v="10"/>
    <n v="0"/>
    <n v="0"/>
    <n v="0"/>
    <x v="0"/>
    <x v="0"/>
    <x v="2"/>
  </r>
  <r>
    <x v="34"/>
    <s v="COMFENALCO TOLIMA"/>
    <x v="8"/>
    <x v="11"/>
    <x v="11"/>
    <n v="13805.017240000001"/>
    <n v="15298.571"/>
    <n v="27126.25016"/>
    <x v="1"/>
    <x v="1"/>
    <x v="1"/>
  </r>
  <r>
    <x v="34"/>
    <s v="COMFENALCO TOLIMA"/>
    <x v="8"/>
    <x v="12"/>
    <x v="12"/>
    <n v="2656612.378"/>
    <n v="3445295.3080000002"/>
    <n v="4191498.2709999997"/>
    <x v="1"/>
    <x v="1"/>
    <x v="1"/>
  </r>
  <r>
    <x v="34"/>
    <s v="COMFENALCO TOLIMA"/>
    <x v="11"/>
    <x v="13"/>
    <x v="13"/>
    <n v="139092.337"/>
    <n v="141443.50700000001"/>
    <n v="1714.453"/>
    <x v="0"/>
    <x v="0"/>
    <x v="3"/>
  </r>
  <r>
    <x v="34"/>
    <s v="COMFENALCO TOLIMA"/>
    <x v="12"/>
    <x v="14"/>
    <x v="14"/>
    <n v="2517520.0410000002"/>
    <n v="2419075.9789999998"/>
    <n v="2709189.3909999998"/>
    <x v="0"/>
    <x v="0"/>
    <x v="3"/>
  </r>
  <r>
    <x v="34"/>
    <s v="COMFENALCO TOLIMA"/>
    <x v="13"/>
    <x v="15"/>
    <x v="15"/>
    <n v="0"/>
    <n v="884775.82200000004"/>
    <n v="1480594.4269999999"/>
    <x v="0"/>
    <x v="0"/>
    <x v="3"/>
  </r>
  <r>
    <x v="34"/>
    <s v="COMFENALCO TOLIMA"/>
    <x v="14"/>
    <x v="16"/>
    <x v="16"/>
    <n v="14.77"/>
    <n v="14.77"/>
    <n v="14.77"/>
    <x v="0"/>
    <x v="0"/>
    <x v="3"/>
  </r>
  <r>
    <x v="34"/>
    <s v="COMFENALCO TOLIMA"/>
    <x v="15"/>
    <x v="17"/>
    <x v="17"/>
    <n v="10712000.75468"/>
    <n v="5692247.8160800003"/>
    <n v="20484017.638889998"/>
    <x v="0"/>
    <x v="0"/>
    <x v="3"/>
  </r>
  <r>
    <x v="34"/>
    <s v="COMFENALCO TOLIMA"/>
    <x v="16"/>
    <x v="18"/>
    <x v="18"/>
    <n v="403125.10700000002"/>
    <n v="371393.24599999998"/>
    <n v="443454.772"/>
    <x v="0"/>
    <x v="0"/>
    <x v="3"/>
  </r>
  <r>
    <x v="34"/>
    <s v="COMFENALCO TOLIMA"/>
    <x v="17"/>
    <x v="19"/>
    <x v="19"/>
    <n v="0"/>
    <n v="0"/>
    <n v="0"/>
    <x v="0"/>
    <x v="0"/>
    <x v="3"/>
  </r>
  <r>
    <x v="34"/>
    <s v="COMFENALCO TOLIMA"/>
    <x v="18"/>
    <x v="20"/>
    <x v="20"/>
    <n v="0"/>
    <n v="0"/>
    <n v="0"/>
    <x v="0"/>
    <x v="0"/>
    <x v="3"/>
  </r>
  <r>
    <x v="34"/>
    <s v="COMFENALCO TOLIMA"/>
    <x v="19"/>
    <x v="21"/>
    <x v="21"/>
    <n v="1707106.49018"/>
    <n v="1347044.1444999999"/>
    <n v="3962047.1563899997"/>
    <x v="0"/>
    <x v="0"/>
    <x v="3"/>
  </r>
  <r>
    <x v="34"/>
    <s v="COMFENALCO TOLIMA"/>
    <x v="20"/>
    <x v="22"/>
    <x v="22"/>
    <n v="0"/>
    <n v="0"/>
    <n v="0"/>
    <x v="0"/>
    <x v="0"/>
    <x v="3"/>
  </r>
  <r>
    <x v="34"/>
    <s v="COMFENALCO TOLIMA"/>
    <x v="21"/>
    <x v="23"/>
    <x v="23"/>
    <n v="0"/>
    <n v="0"/>
    <n v="0"/>
    <x v="0"/>
    <x v="0"/>
    <x v="3"/>
  </r>
  <r>
    <x v="34"/>
    <s v="COMFENALCO TOLIMA"/>
    <x v="22"/>
    <x v="24"/>
    <x v="24"/>
    <n v="61328.271369999995"/>
    <n v="123112.31459000001"/>
    <n v="65288.297590000002"/>
    <x v="0"/>
    <x v="0"/>
    <x v="3"/>
  </r>
  <r>
    <x v="34"/>
    <s v="COMFENALCO TOLIMA"/>
    <x v="23"/>
    <x v="25"/>
    <x v="25"/>
    <n v="47666.397619999996"/>
    <n v="61236.747189999995"/>
    <n v="17156.6829"/>
    <x v="0"/>
    <x v="0"/>
    <x v="3"/>
  </r>
  <r>
    <x v="34"/>
    <s v="COMFENALCO TOLIMA"/>
    <x v="24"/>
    <x v="26"/>
    <x v="26"/>
    <n v="12331.40105"/>
    <n v="17416.708790000001"/>
    <n v="12481.821390000001"/>
    <x v="0"/>
    <x v="0"/>
    <x v="3"/>
  </r>
  <r>
    <x v="34"/>
    <s v="COMFENALCO TOLIMA"/>
    <x v="25"/>
    <x v="27"/>
    <x v="27"/>
    <n v="338958.08100000001"/>
    <n v="349961.89500000002"/>
    <n v="427819.85"/>
    <x v="0"/>
    <x v="0"/>
    <x v="3"/>
  </r>
  <r>
    <x v="34"/>
    <s v="COMFENALCO TOLIMA"/>
    <x v="26"/>
    <x v="28"/>
    <x v="28"/>
    <n v="249440.19221999962"/>
    <n v="172726.87284999993"/>
    <n v="1822.9598300000653"/>
    <x v="0"/>
    <x v="0"/>
    <x v="3"/>
  </r>
  <r>
    <x v="34"/>
    <s v="COMFENALCO TOLIMA"/>
    <x v="8"/>
    <x v="29"/>
    <x v="29"/>
    <n v="16188583.843120001"/>
    <n v="11580449.822999999"/>
    <n v="29605602.21999"/>
    <x v="1"/>
    <x v="1"/>
    <x v="1"/>
  </r>
  <r>
    <x v="34"/>
    <s v="COMFENALCO TOLIMA"/>
    <x v="27"/>
    <x v="30"/>
    <x v="30"/>
    <n v="0"/>
    <n v="0"/>
    <n v="0"/>
    <x v="0"/>
    <x v="0"/>
    <x v="4"/>
  </r>
  <r>
    <x v="34"/>
    <s v="COMFENALCO TOLIMA"/>
    <x v="28"/>
    <x v="31"/>
    <x v="31"/>
    <n v="45397.4591"/>
    <n v="33025.834909999998"/>
    <n v="62007.597999999998"/>
    <x v="0"/>
    <x v="0"/>
    <x v="4"/>
  </r>
  <r>
    <x v="34"/>
    <s v="COMFENALCO TOLIMA"/>
    <x v="29"/>
    <x v="32"/>
    <x v="32"/>
    <n v="0"/>
    <n v="0"/>
    <n v="0"/>
    <x v="0"/>
    <x v="0"/>
    <x v="4"/>
  </r>
  <r>
    <x v="34"/>
    <s v="COMFENALCO TOLIMA"/>
    <x v="30"/>
    <x v="33"/>
    <x v="33"/>
    <n v="40249"/>
    <n v="30959"/>
    <n v="43945"/>
    <x v="0"/>
    <x v="0"/>
    <x v="4"/>
  </r>
  <r>
    <x v="34"/>
    <s v="COMFENALCO TOLIMA"/>
    <x v="31"/>
    <x v="34"/>
    <x v="34"/>
    <n v="0"/>
    <n v="0"/>
    <n v="0"/>
    <x v="0"/>
    <x v="0"/>
    <x v="4"/>
  </r>
  <r>
    <x v="34"/>
    <s v="COMFENALCO TOLIMA"/>
    <x v="32"/>
    <x v="35"/>
    <x v="35"/>
    <n v="0"/>
    <n v="0"/>
    <n v="0"/>
    <x v="0"/>
    <x v="0"/>
    <x v="4"/>
  </r>
  <r>
    <x v="34"/>
    <s v="COMFENALCO TOLIMA"/>
    <x v="33"/>
    <x v="36"/>
    <x v="36"/>
    <n v="0"/>
    <n v="0"/>
    <n v="0"/>
    <x v="0"/>
    <x v="0"/>
    <x v="4"/>
  </r>
  <r>
    <x v="34"/>
    <s v="COMFENALCO TOLIMA"/>
    <x v="34"/>
    <x v="37"/>
    <x v="37"/>
    <n v="0"/>
    <n v="0"/>
    <n v="0"/>
    <x v="0"/>
    <x v="0"/>
    <x v="4"/>
  </r>
  <r>
    <x v="34"/>
    <s v="COMFENALCO TOLIMA"/>
    <x v="35"/>
    <x v="38"/>
    <x v="38"/>
    <n v="0"/>
    <n v="0"/>
    <n v="0"/>
    <x v="0"/>
    <x v="0"/>
    <x v="4"/>
  </r>
  <r>
    <x v="34"/>
    <s v="COMFENALCO TOLIMA"/>
    <x v="36"/>
    <x v="39"/>
    <x v="39"/>
    <n v="0"/>
    <n v="0"/>
    <n v="0"/>
    <x v="0"/>
    <x v="0"/>
    <x v="4"/>
  </r>
  <r>
    <x v="34"/>
    <s v="COMFENALCO TOLIMA"/>
    <x v="37"/>
    <x v="40"/>
    <x v="40"/>
    <n v="0"/>
    <n v="0"/>
    <n v="0"/>
    <x v="0"/>
    <x v="0"/>
    <x v="4"/>
  </r>
  <r>
    <x v="34"/>
    <s v="COMFENALCO TOLIMA"/>
    <x v="38"/>
    <x v="41"/>
    <x v="41"/>
    <n v="0"/>
    <n v="0"/>
    <n v="0"/>
    <x v="0"/>
    <x v="0"/>
    <x v="4"/>
  </r>
  <r>
    <x v="34"/>
    <s v="COMFENALCO TOLIMA"/>
    <x v="39"/>
    <x v="42"/>
    <x v="42"/>
    <n v="0"/>
    <n v="0"/>
    <n v="0"/>
    <x v="0"/>
    <x v="0"/>
    <x v="4"/>
  </r>
  <r>
    <x v="34"/>
    <s v="COMFENALCO TOLIMA"/>
    <x v="8"/>
    <x v="43"/>
    <x v="43"/>
    <n v="85646.459100000007"/>
    <n v="63984.834909999998"/>
    <n v="105952.598"/>
    <x v="1"/>
    <x v="1"/>
    <x v="1"/>
  </r>
  <r>
    <x v="34"/>
    <s v="COMFENALCO TOLIMA"/>
    <x v="40"/>
    <x v="44"/>
    <x v="44"/>
    <n v="24850.112000000001"/>
    <n v="3665.7379999999998"/>
    <n v="9780.8649999999998"/>
    <x v="0"/>
    <x v="0"/>
    <x v="5"/>
  </r>
  <r>
    <x v="34"/>
    <s v="COMFENALCO TOLIMA"/>
    <x v="41"/>
    <x v="45"/>
    <x v="45"/>
    <n v="405068.42800000001"/>
    <n v="419207.99699999997"/>
    <n v="429423.34600000002"/>
    <x v="0"/>
    <x v="0"/>
    <x v="5"/>
  </r>
  <r>
    <x v="34"/>
    <s v="COMFENALCO TOLIMA"/>
    <x v="42"/>
    <x v="46"/>
    <x v="46"/>
    <n v="47883.512000000002"/>
    <n v="49369.614000000001"/>
    <n v="50130.099000000002"/>
    <x v="0"/>
    <x v="0"/>
    <x v="5"/>
  </r>
  <r>
    <x v="34"/>
    <s v="COMFENALCO TOLIMA"/>
    <x v="43"/>
    <x v="47"/>
    <x v="47"/>
    <n v="4025.3850000000002"/>
    <n v="10500.862999999999"/>
    <n v="4700.4790000000003"/>
    <x v="0"/>
    <x v="0"/>
    <x v="5"/>
  </r>
  <r>
    <x v="34"/>
    <s v="COMFENALCO TOLIMA"/>
    <x v="44"/>
    <x v="48"/>
    <x v="48"/>
    <n v="203237.78636000003"/>
    <n v="204216.16711000001"/>
    <n v="223375.42105"/>
    <x v="0"/>
    <x v="0"/>
    <x v="5"/>
  </r>
  <r>
    <x v="34"/>
    <s v="COMFENALCO TOLIMA"/>
    <x v="45"/>
    <x v="49"/>
    <x v="49"/>
    <n v="206997.63699999999"/>
    <n v="218509.61799999999"/>
    <n v="226779.51999999999"/>
    <x v="0"/>
    <x v="0"/>
    <x v="5"/>
  </r>
  <r>
    <x v="34"/>
    <s v="COMFENALCO TOLIMA"/>
    <x v="46"/>
    <x v="50"/>
    <x v="50"/>
    <n v="0"/>
    <n v="0"/>
    <n v="0"/>
    <x v="0"/>
    <x v="0"/>
    <x v="5"/>
  </r>
  <r>
    <x v="34"/>
    <s v="COMFENALCO TOLIMA"/>
    <x v="47"/>
    <x v="51"/>
    <x v="51"/>
    <n v="0"/>
    <n v="0"/>
    <n v="0"/>
    <x v="0"/>
    <x v="0"/>
    <x v="5"/>
  </r>
  <r>
    <x v="34"/>
    <s v="COMFENALCO TOLIMA"/>
    <x v="48"/>
    <x v="52"/>
    <x v="52"/>
    <n v="0"/>
    <n v="0"/>
    <n v="0"/>
    <x v="0"/>
    <x v="0"/>
    <x v="5"/>
  </r>
  <r>
    <x v="34"/>
    <s v="COMFENALCO TOLIMA"/>
    <x v="8"/>
    <x v="53"/>
    <x v="53"/>
    <n v="892062.86036000005"/>
    <n v="905469.99711"/>
    <n v="944189.73005000001"/>
    <x v="1"/>
    <x v="1"/>
    <x v="1"/>
  </r>
  <r>
    <x v="34"/>
    <s v="COMFENALCO TOLIMA"/>
    <x v="49"/>
    <x v="54"/>
    <x v="54"/>
    <n v="665399.86364"/>
    <n v="272829.01051999995"/>
    <n v="355553.85174999997"/>
    <x v="0"/>
    <x v="0"/>
    <x v="6"/>
  </r>
  <r>
    <x v="34"/>
    <s v="COMFENALCO TOLIMA"/>
    <x v="50"/>
    <x v="55"/>
    <x v="55"/>
    <n v="603920.18239999993"/>
    <n v="525623.89839999995"/>
    <n v="574466.93739999994"/>
    <x v="0"/>
    <x v="0"/>
    <x v="6"/>
  </r>
  <r>
    <x v="34"/>
    <s v="COMFENALCO TOLIMA"/>
    <x v="51"/>
    <x v="56"/>
    <x v="56"/>
    <n v="0"/>
    <n v="0"/>
    <n v="0"/>
    <x v="0"/>
    <x v="0"/>
    <x v="6"/>
  </r>
  <r>
    <x v="34"/>
    <s v="COMFENALCO TOLIMA"/>
    <x v="52"/>
    <x v="57"/>
    <x v="57"/>
    <n v="0"/>
    <n v="0"/>
    <n v="0"/>
    <x v="0"/>
    <x v="0"/>
    <x v="6"/>
  </r>
  <r>
    <x v="34"/>
    <s v="COMFENALCO TOLIMA"/>
    <x v="53"/>
    <x v="58"/>
    <x v="58"/>
    <n v="0"/>
    <n v="0"/>
    <n v="0"/>
    <x v="0"/>
    <x v="0"/>
    <x v="6"/>
  </r>
  <r>
    <x v="34"/>
    <s v="COMFENALCO TOLIMA"/>
    <x v="54"/>
    <x v="59"/>
    <x v="59"/>
    <n v="0"/>
    <n v="0"/>
    <n v="0"/>
    <x v="0"/>
    <x v="0"/>
    <x v="6"/>
  </r>
  <r>
    <x v="34"/>
    <s v="COMFENALCO TOLIMA"/>
    <x v="55"/>
    <x v="60"/>
    <x v="60"/>
    <n v="548217.05500000005"/>
    <n v="568217.05500000005"/>
    <n v="478217.05499999999"/>
    <x v="0"/>
    <x v="0"/>
    <x v="6"/>
  </r>
  <r>
    <x v="34"/>
    <s v="COMFENALCO TOLIMA"/>
    <x v="56"/>
    <x v="61"/>
    <x v="61"/>
    <n v="13315070.06532"/>
    <n v="4183823.8860500003"/>
    <n v="5579432.6957999999"/>
    <x v="0"/>
    <x v="0"/>
    <x v="6"/>
  </r>
  <r>
    <x v="34"/>
    <s v="COMFENALCO TOLIMA"/>
    <x v="8"/>
    <x v="62"/>
    <x v="62"/>
    <n v="15132607.16636"/>
    <n v="5550493.8499699999"/>
    <n v="6987670.5399500001"/>
    <x v="1"/>
    <x v="1"/>
    <x v="1"/>
  </r>
  <r>
    <x v="34"/>
    <s v="COMFENALCO TOLIMA"/>
    <x v="57"/>
    <x v="63"/>
    <x v="63"/>
    <n v="1265580.608"/>
    <n v="741096.473"/>
    <n v="1321621.662"/>
    <x v="0"/>
    <x v="0"/>
    <x v="7"/>
  </r>
  <r>
    <x v="34"/>
    <s v="COMFENALCO TOLIMA"/>
    <x v="8"/>
    <x v="64"/>
    <x v="64"/>
    <n v="1265580.608"/>
    <n v="741096.473"/>
    <n v="1321621.662"/>
    <x v="1"/>
    <x v="1"/>
    <x v="1"/>
  </r>
  <r>
    <x v="34"/>
    <s v="COMFENALCO TOLIMA"/>
    <x v="58"/>
    <x v="65"/>
    <x v="65"/>
    <n v="0"/>
    <n v="0"/>
    <n v="0"/>
    <x v="0"/>
    <x v="0"/>
    <x v="8"/>
  </r>
  <r>
    <x v="34"/>
    <s v="COMFENALCO TOLIMA"/>
    <x v="59"/>
    <x v="66"/>
    <x v="66"/>
    <n v="577359.93357000011"/>
    <n v="527608.86451999994"/>
    <n v="3912669.2058000001"/>
    <x v="0"/>
    <x v="0"/>
    <x v="8"/>
  </r>
  <r>
    <x v="34"/>
    <s v="COMFENALCO TOLIMA"/>
    <x v="60"/>
    <x v="67"/>
    <x v="67"/>
    <n v="2346448.96844"/>
    <n v="369095.12281000003"/>
    <n v="77146.30919"/>
    <x v="0"/>
    <x v="0"/>
    <x v="8"/>
  </r>
  <r>
    <x v="34"/>
    <s v="COMFENALCO TOLIMA"/>
    <x v="61"/>
    <x v="68"/>
    <x v="68"/>
    <n v="0"/>
    <n v="0"/>
    <n v="0"/>
    <x v="0"/>
    <x v="0"/>
    <x v="8"/>
  </r>
  <r>
    <x v="34"/>
    <s v="COMFENALCO TOLIMA"/>
    <x v="62"/>
    <x v="69"/>
    <x v="69"/>
    <n v="0"/>
    <n v="0"/>
    <n v="0"/>
    <x v="0"/>
    <x v="0"/>
    <x v="8"/>
  </r>
  <r>
    <x v="34"/>
    <s v="COMFENALCO TOLIMA"/>
    <x v="63"/>
    <x v="70"/>
    <x v="70"/>
    <n v="0"/>
    <n v="0"/>
    <n v="0"/>
    <x v="0"/>
    <x v="0"/>
    <x v="8"/>
  </r>
  <r>
    <x v="34"/>
    <s v="COMFENALCO TOLIMA"/>
    <x v="64"/>
    <x v="71"/>
    <x v="71"/>
    <n v="1715867.7441199999"/>
    <n v="831091.92212"/>
    <n v="1325854.87604"/>
    <x v="0"/>
    <x v="0"/>
    <x v="8"/>
  </r>
  <r>
    <x v="34"/>
    <s v="COMFENALCO TOLIMA"/>
    <x v="65"/>
    <x v="72"/>
    <x v="72"/>
    <n v="0"/>
    <n v="0"/>
    <n v="0"/>
    <x v="0"/>
    <x v="0"/>
    <x v="8"/>
  </r>
  <r>
    <x v="34"/>
    <s v="COMFENALCO TOLIMA"/>
    <x v="66"/>
    <x v="73"/>
    <x v="73"/>
    <n v="9558.596019999999"/>
    <n v="28188.787130000001"/>
    <n v="13453.917730000001"/>
    <x v="0"/>
    <x v="0"/>
    <x v="8"/>
  </r>
  <r>
    <x v="34"/>
    <s v="COMFENALCO TOLIMA"/>
    <x v="67"/>
    <x v="74"/>
    <x v="74"/>
    <n v="2946661.0699399998"/>
    <n v="675205.61523999996"/>
    <n v="2844258.6858600001"/>
    <x v="0"/>
    <x v="0"/>
    <x v="8"/>
  </r>
  <r>
    <x v="34"/>
    <s v="COMFENALCO TOLIMA"/>
    <x v="68"/>
    <x v="75"/>
    <x v="75"/>
    <n v="0"/>
    <n v="852.25699999999995"/>
    <n v="0"/>
    <x v="0"/>
    <x v="0"/>
    <x v="8"/>
  </r>
  <r>
    <x v="34"/>
    <s v="COMFENALCO TOLIMA"/>
    <x v="69"/>
    <x v="76"/>
    <x v="76"/>
    <n v="75940.632760000008"/>
    <n v="21628.686280000002"/>
    <n v="234568.54008999999"/>
    <x v="0"/>
    <x v="0"/>
    <x v="8"/>
  </r>
  <r>
    <x v="34"/>
    <s v="COMFENALCO TOLIMA"/>
    <x v="70"/>
    <x v="77"/>
    <x v="77"/>
    <n v="515277.44455999997"/>
    <n v="559546.41650000005"/>
    <n v="1777565.7447200001"/>
    <x v="0"/>
    <x v="0"/>
    <x v="8"/>
  </r>
  <r>
    <x v="34"/>
    <s v="COMFENALCO TOLIMA"/>
    <x v="71"/>
    <x v="78"/>
    <x v="78"/>
    <n v="516417.77250000002"/>
    <n v="598215.64939999999"/>
    <n v="1398336.26618"/>
    <x v="0"/>
    <x v="0"/>
    <x v="8"/>
  </r>
  <r>
    <x v="34"/>
    <s v="COMFENALCO TOLIMA"/>
    <x v="72"/>
    <x v="79"/>
    <x v="79"/>
    <n v="5191231.6211000001"/>
    <n v="3740091.5120999999"/>
    <n v="2685431.2600700003"/>
    <x v="0"/>
    <x v="0"/>
    <x v="8"/>
  </r>
  <r>
    <x v="34"/>
    <s v="COMFENALCO TOLIMA"/>
    <x v="73"/>
    <x v="80"/>
    <x v="80"/>
    <n v="0"/>
    <n v="0"/>
    <n v="6925.0720000000001"/>
    <x v="0"/>
    <x v="0"/>
    <x v="8"/>
  </r>
  <r>
    <x v="34"/>
    <s v="COMFENALCO TOLIMA"/>
    <x v="74"/>
    <x v="81"/>
    <x v="81"/>
    <n v="0"/>
    <n v="0"/>
    <n v="0"/>
    <x v="0"/>
    <x v="0"/>
    <x v="8"/>
  </r>
  <r>
    <x v="34"/>
    <s v="COMFENALCO TOLIMA"/>
    <x v="75"/>
    <x v="82"/>
    <x v="82"/>
    <n v="103045.41"/>
    <n v="78863.77840000001"/>
    <n v="28831.196"/>
    <x v="0"/>
    <x v="0"/>
    <x v="8"/>
  </r>
  <r>
    <x v="34"/>
    <s v="COMFENALCO TOLIMA"/>
    <x v="76"/>
    <x v="83"/>
    <x v="83"/>
    <n v="641589.22765999998"/>
    <n v="419116.99966000003"/>
    <n v="120850.39666"/>
    <x v="0"/>
    <x v="0"/>
    <x v="8"/>
  </r>
  <r>
    <x v="34"/>
    <s v="COMFENALCO TOLIMA"/>
    <x v="77"/>
    <x v="84"/>
    <x v="84"/>
    <n v="0"/>
    <n v="0"/>
    <n v="226108.81130999999"/>
    <x v="0"/>
    <x v="0"/>
    <x v="8"/>
  </r>
  <r>
    <x v="34"/>
    <s v="COMFENALCO TOLIMA"/>
    <x v="8"/>
    <x v="85"/>
    <x v="85"/>
    <n v="14639398.420670003"/>
    <n v="7849505.6111600008"/>
    <n v="14652000.281650003"/>
    <x v="1"/>
    <x v="1"/>
    <x v="1"/>
  </r>
  <r>
    <x v="34"/>
    <s v="COMFENALCO TOLIMA"/>
    <x v="78"/>
    <x v="86"/>
    <x v="86"/>
    <n v="0"/>
    <n v="0"/>
    <n v="0"/>
    <x v="0"/>
    <x v="0"/>
    <x v="9"/>
  </r>
  <r>
    <x v="34"/>
    <s v="COMFENALCO TOLIMA"/>
    <x v="8"/>
    <x v="87"/>
    <x v="87"/>
    <n v="0"/>
    <n v="0"/>
    <n v="0"/>
    <x v="1"/>
    <x v="1"/>
    <x v="1"/>
  </r>
  <r>
    <x v="34"/>
    <s v="COMFENALCO TOLIMA"/>
    <x v="8"/>
    <x v="88"/>
    <x v="88"/>
    <n v="48888029.68218334"/>
    <n v="29558700.871809997"/>
    <n v="53953356.892770007"/>
    <x v="1"/>
    <x v="1"/>
    <x v="1"/>
  </r>
  <r>
    <x v="34"/>
    <s v="COMFENALCO TOLIMA"/>
    <x v="8"/>
    <x v="88"/>
    <x v="89"/>
    <m/>
    <m/>
    <m/>
    <x v="1"/>
    <x v="1"/>
    <x v="1"/>
  </r>
  <r>
    <x v="34"/>
    <s v="COMFENALCO TOLIMA"/>
    <x v="79"/>
    <x v="0"/>
    <x v="90"/>
    <n v="348908.09066666622"/>
    <n v="186636.86300000001"/>
    <n v="43542.417000000001"/>
    <x v="0"/>
    <x v="2"/>
    <x v="10"/>
  </r>
  <r>
    <x v="34"/>
    <s v="COMFENALCO TOLIMA"/>
    <x v="80"/>
    <x v="1"/>
    <x v="91"/>
    <n v="0"/>
    <n v="0"/>
    <n v="0"/>
    <x v="0"/>
    <x v="2"/>
    <x v="10"/>
  </r>
  <r>
    <x v="34"/>
    <s v="COMFENALCO TOLIMA"/>
    <x v="81"/>
    <x v="2"/>
    <x v="92"/>
    <n v="0"/>
    <n v="0"/>
    <n v="0"/>
    <x v="0"/>
    <x v="2"/>
    <x v="10"/>
  </r>
  <r>
    <x v="34"/>
    <s v="COMFENALCO TOLIMA"/>
    <x v="82"/>
    <x v="3"/>
    <x v="93"/>
    <n v="0"/>
    <n v="0"/>
    <n v="0"/>
    <x v="0"/>
    <x v="2"/>
    <x v="10"/>
  </r>
  <r>
    <x v="34"/>
    <s v="COMFENALCO TOLIMA"/>
    <x v="83"/>
    <x v="4"/>
    <x v="94"/>
    <n v="0"/>
    <n v="0"/>
    <n v="0"/>
    <x v="0"/>
    <x v="2"/>
    <x v="10"/>
  </r>
  <r>
    <x v="34"/>
    <s v="COMFENALCO TOLIMA"/>
    <x v="8"/>
    <x v="8"/>
    <x v="95"/>
    <n v="348908.09066666622"/>
    <n v="186636.86300000001"/>
    <n v="43542.417000000001"/>
    <x v="1"/>
    <x v="1"/>
    <x v="1"/>
  </r>
  <r>
    <x v="34"/>
    <s v="COMFENALCO TOLIMA"/>
    <x v="84"/>
    <x v="21"/>
    <x v="21"/>
    <n v="0"/>
    <n v="0"/>
    <n v="0"/>
    <x v="0"/>
    <x v="2"/>
    <x v="11"/>
  </r>
  <r>
    <x v="34"/>
    <s v="COMFENALCO TOLIMA"/>
    <x v="85"/>
    <x v="28"/>
    <x v="96"/>
    <n v="0"/>
    <n v="0"/>
    <n v="0"/>
    <x v="0"/>
    <x v="2"/>
    <x v="11"/>
  </r>
  <r>
    <x v="34"/>
    <s v="COMFENALCO TOLIMA"/>
    <x v="8"/>
    <x v="29"/>
    <x v="29"/>
    <n v="0"/>
    <n v="0"/>
    <n v="0"/>
    <x v="1"/>
    <x v="1"/>
    <x v="1"/>
  </r>
  <r>
    <x v="34"/>
    <s v="COMFENALCO TOLIMA"/>
    <x v="86"/>
    <x v="49"/>
    <x v="49"/>
    <n v="0"/>
    <n v="0"/>
    <n v="0"/>
    <x v="0"/>
    <x v="2"/>
    <x v="12"/>
  </r>
  <r>
    <x v="34"/>
    <s v="COMFENALCO TOLIMA"/>
    <x v="87"/>
    <x v="50"/>
    <x v="50"/>
    <n v="0"/>
    <n v="0"/>
    <n v="0"/>
    <x v="0"/>
    <x v="2"/>
    <x v="12"/>
  </r>
  <r>
    <x v="34"/>
    <s v="COMFENALCO TOLIMA"/>
    <x v="8"/>
    <x v="53"/>
    <x v="53"/>
    <n v="0"/>
    <n v="0"/>
    <n v="0"/>
    <x v="1"/>
    <x v="1"/>
    <x v="1"/>
  </r>
  <r>
    <x v="34"/>
    <s v="COMFENALCO TOLIMA"/>
    <x v="88"/>
    <x v="54"/>
    <x v="54"/>
    <n v="0"/>
    <n v="0"/>
    <n v="0"/>
    <x v="0"/>
    <x v="2"/>
    <x v="13"/>
  </r>
  <r>
    <x v="34"/>
    <s v="COMFENALCO TOLIMA"/>
    <x v="89"/>
    <x v="55"/>
    <x v="55"/>
    <n v="0"/>
    <n v="0"/>
    <n v="0"/>
    <x v="0"/>
    <x v="2"/>
    <x v="13"/>
  </r>
  <r>
    <x v="34"/>
    <s v="COMFENALCO TOLIMA"/>
    <x v="90"/>
    <x v="57"/>
    <x v="97"/>
    <n v="0"/>
    <n v="0"/>
    <n v="0"/>
    <x v="0"/>
    <x v="2"/>
    <x v="13"/>
  </r>
  <r>
    <x v="34"/>
    <s v="COMFENALCO TOLIMA"/>
    <x v="91"/>
    <x v="60"/>
    <x v="60"/>
    <n v="0"/>
    <n v="0"/>
    <n v="0"/>
    <x v="0"/>
    <x v="2"/>
    <x v="13"/>
  </r>
  <r>
    <x v="34"/>
    <s v="COMFENALCO TOLIMA"/>
    <x v="8"/>
    <x v="62"/>
    <x v="62"/>
    <n v="0"/>
    <n v="0"/>
    <n v="0"/>
    <x v="1"/>
    <x v="1"/>
    <x v="1"/>
  </r>
  <r>
    <x v="34"/>
    <s v="COMFENALCO TOLIMA"/>
    <x v="92"/>
    <x v="71"/>
    <x v="71"/>
    <n v="0"/>
    <n v="0"/>
    <n v="0"/>
    <x v="0"/>
    <x v="2"/>
    <x v="14"/>
  </r>
  <r>
    <x v="34"/>
    <s v="COMFENALCO TOLIMA"/>
    <x v="93"/>
    <x v="72"/>
    <x v="72"/>
    <n v="0"/>
    <n v="0"/>
    <n v="0"/>
    <x v="0"/>
    <x v="2"/>
    <x v="14"/>
  </r>
  <r>
    <x v="34"/>
    <s v="COMFENALCO TOLIMA"/>
    <x v="94"/>
    <x v="73"/>
    <x v="73"/>
    <n v="0"/>
    <n v="0"/>
    <n v="0"/>
    <x v="0"/>
    <x v="2"/>
    <x v="14"/>
  </r>
  <r>
    <x v="34"/>
    <s v="COMFENALCO TOLIMA"/>
    <x v="95"/>
    <x v="74"/>
    <x v="74"/>
    <n v="0"/>
    <n v="0"/>
    <n v="0"/>
    <x v="0"/>
    <x v="2"/>
    <x v="14"/>
  </r>
  <r>
    <x v="34"/>
    <s v="COMFENALCO TOLIMA"/>
    <x v="96"/>
    <x v="75"/>
    <x v="75"/>
    <n v="0"/>
    <n v="0"/>
    <n v="0"/>
    <x v="0"/>
    <x v="2"/>
    <x v="14"/>
  </r>
  <r>
    <x v="34"/>
    <s v="COMFENALCO TOLIMA"/>
    <x v="97"/>
    <x v="76"/>
    <x v="76"/>
    <n v="0"/>
    <n v="0"/>
    <n v="0"/>
    <x v="0"/>
    <x v="2"/>
    <x v="14"/>
  </r>
  <r>
    <x v="34"/>
    <s v="COMFENALCO TOLIMA"/>
    <x v="98"/>
    <x v="77"/>
    <x v="77"/>
    <n v="0"/>
    <n v="0"/>
    <n v="0"/>
    <x v="0"/>
    <x v="2"/>
    <x v="14"/>
  </r>
  <r>
    <x v="34"/>
    <s v="COMFENALCO TOLIMA"/>
    <x v="99"/>
    <x v="78"/>
    <x v="78"/>
    <n v="0"/>
    <n v="0"/>
    <n v="0"/>
    <x v="0"/>
    <x v="2"/>
    <x v="14"/>
  </r>
  <r>
    <x v="34"/>
    <s v="COMFENALCO TOLIMA"/>
    <x v="100"/>
    <x v="89"/>
    <x v="98"/>
    <n v="0"/>
    <n v="0"/>
    <n v="0"/>
    <x v="0"/>
    <x v="2"/>
    <x v="14"/>
  </r>
  <r>
    <x v="34"/>
    <s v="COMFENALCO TOLIMA"/>
    <x v="101"/>
    <x v="79"/>
    <x v="79"/>
    <n v="0"/>
    <n v="0"/>
    <n v="0"/>
    <x v="0"/>
    <x v="2"/>
    <x v="14"/>
  </r>
  <r>
    <x v="34"/>
    <s v="COMFENALCO TOLIMA"/>
    <x v="102"/>
    <x v="80"/>
    <x v="80"/>
    <n v="0"/>
    <n v="0"/>
    <n v="0"/>
    <x v="0"/>
    <x v="2"/>
    <x v="14"/>
  </r>
  <r>
    <x v="34"/>
    <s v="COMFENALCO TOLIMA"/>
    <x v="103"/>
    <x v="81"/>
    <x v="81"/>
    <n v="0"/>
    <n v="0"/>
    <n v="0"/>
    <x v="0"/>
    <x v="2"/>
    <x v="14"/>
  </r>
  <r>
    <x v="34"/>
    <s v="COMFENALCO TOLIMA"/>
    <x v="104"/>
    <x v="82"/>
    <x v="82"/>
    <n v="0"/>
    <n v="0"/>
    <n v="0"/>
    <x v="0"/>
    <x v="2"/>
    <x v="14"/>
  </r>
  <r>
    <x v="34"/>
    <s v="COMFENALCO TOLIMA"/>
    <x v="105"/>
    <x v="83"/>
    <x v="83"/>
    <n v="0"/>
    <n v="0"/>
    <n v="0"/>
    <x v="0"/>
    <x v="2"/>
    <x v="14"/>
  </r>
  <r>
    <x v="34"/>
    <s v="COMFENALCO TOLIMA"/>
    <x v="8"/>
    <x v="85"/>
    <x v="99"/>
    <n v="0"/>
    <n v="0"/>
    <n v="0"/>
    <x v="1"/>
    <x v="1"/>
    <x v="1"/>
  </r>
  <r>
    <x v="34"/>
    <s v="COMFENALCO TOLIMA"/>
    <x v="8"/>
    <x v="88"/>
    <x v="100"/>
    <m/>
    <m/>
    <m/>
    <x v="1"/>
    <x v="1"/>
    <x v="1"/>
  </r>
  <r>
    <x v="34"/>
    <s v="COMFENALCO TOLIMA"/>
    <x v="106"/>
    <x v="90"/>
    <x v="101"/>
    <n v="0"/>
    <n v="0"/>
    <n v="0"/>
    <x v="0"/>
    <x v="2"/>
    <x v="15"/>
  </r>
  <r>
    <x v="34"/>
    <s v="COMFENALCO TOLIMA"/>
    <x v="8"/>
    <x v="88"/>
    <x v="100"/>
    <m/>
    <m/>
    <m/>
    <x v="1"/>
    <x v="1"/>
    <x v="1"/>
  </r>
  <r>
    <x v="34"/>
    <s v="COMFENALCO TOLIMA"/>
    <x v="8"/>
    <x v="88"/>
    <x v="102"/>
    <n v="348908.09066666622"/>
    <n v="186636.86300000001"/>
    <n v="43542.417000000001"/>
    <x v="1"/>
    <x v="1"/>
    <x v="1"/>
  </r>
  <r>
    <x v="34"/>
    <s v="COMFENALCO TOLIMA"/>
    <x v="8"/>
    <x v="88"/>
    <x v="100"/>
    <m/>
    <m/>
    <m/>
    <x v="1"/>
    <x v="1"/>
    <x v="1"/>
  </r>
  <r>
    <x v="34"/>
    <s v="COMFENALCO TOLIMA"/>
    <x v="107"/>
    <x v="91"/>
    <x v="103"/>
    <n v="49236937.772850007"/>
    <n v="29745337.734809998"/>
    <n v="53996899.30977001"/>
    <x v="0"/>
    <x v="3"/>
    <x v="16"/>
  </r>
  <r>
    <x v="35"/>
    <s v="COMFENALCO VALLE"/>
    <x v="0"/>
    <x v="0"/>
    <x v="0"/>
    <n v="8950876"/>
    <n v="42537158"/>
    <n v="7664741"/>
    <x v="0"/>
    <x v="0"/>
    <x v="0"/>
  </r>
  <r>
    <x v="35"/>
    <s v="COMFENALCO VALLE"/>
    <x v="1"/>
    <x v="1"/>
    <x v="1"/>
    <n v="0"/>
    <n v="0"/>
    <n v="0"/>
    <x v="0"/>
    <x v="0"/>
    <x v="0"/>
  </r>
  <r>
    <x v="35"/>
    <s v="COMFENALCO VALLE"/>
    <x v="2"/>
    <x v="2"/>
    <x v="2"/>
    <n v="0"/>
    <n v="0"/>
    <n v="0"/>
    <x v="0"/>
    <x v="0"/>
    <x v="0"/>
  </r>
  <r>
    <x v="35"/>
    <s v="COMFENALCO VALLE"/>
    <x v="3"/>
    <x v="3"/>
    <x v="3"/>
    <n v="0"/>
    <n v="0"/>
    <n v="0"/>
    <x v="0"/>
    <x v="0"/>
    <x v="0"/>
  </r>
  <r>
    <x v="35"/>
    <s v="COMFENALCO VALLE"/>
    <x v="4"/>
    <x v="4"/>
    <x v="4"/>
    <n v="0"/>
    <n v="0"/>
    <n v="0"/>
    <x v="0"/>
    <x v="0"/>
    <x v="0"/>
  </r>
  <r>
    <x v="35"/>
    <s v="COMFENALCO VALLE"/>
    <x v="5"/>
    <x v="5"/>
    <x v="5"/>
    <n v="0"/>
    <n v="0"/>
    <n v="0"/>
    <x v="0"/>
    <x v="0"/>
    <x v="0"/>
  </r>
  <r>
    <x v="35"/>
    <s v="COMFENALCO VALLE"/>
    <x v="6"/>
    <x v="6"/>
    <x v="6"/>
    <n v="0"/>
    <n v="0"/>
    <n v="0"/>
    <x v="0"/>
    <x v="0"/>
    <x v="0"/>
  </r>
  <r>
    <x v="35"/>
    <s v="COMFENALCO VALLE"/>
    <x v="7"/>
    <x v="7"/>
    <x v="7"/>
    <n v="0"/>
    <n v="0"/>
    <n v="0"/>
    <x v="0"/>
    <x v="0"/>
    <x v="0"/>
  </r>
  <r>
    <x v="35"/>
    <s v="COMFENALCO VALLE"/>
    <x v="8"/>
    <x v="8"/>
    <x v="8"/>
    <n v="8950876"/>
    <n v="42537158"/>
    <n v="7664741"/>
    <x v="1"/>
    <x v="1"/>
    <x v="1"/>
  </r>
  <r>
    <x v="35"/>
    <s v="COMFENALCO VALLE"/>
    <x v="9"/>
    <x v="9"/>
    <x v="9"/>
    <n v="22924259"/>
    <n v="21635036"/>
    <n v="33744068"/>
    <x v="0"/>
    <x v="0"/>
    <x v="2"/>
  </r>
  <r>
    <x v="35"/>
    <s v="COMFENALCO VALLE"/>
    <x v="10"/>
    <x v="10"/>
    <x v="10"/>
    <n v="0"/>
    <n v="0"/>
    <n v="0"/>
    <x v="0"/>
    <x v="0"/>
    <x v="2"/>
  </r>
  <r>
    <x v="35"/>
    <s v="COMFENALCO VALLE"/>
    <x v="8"/>
    <x v="11"/>
    <x v="11"/>
    <n v="22924259"/>
    <n v="21635036"/>
    <n v="33744068"/>
    <x v="1"/>
    <x v="1"/>
    <x v="1"/>
  </r>
  <r>
    <x v="35"/>
    <s v="COMFENALCO VALLE"/>
    <x v="8"/>
    <x v="12"/>
    <x v="12"/>
    <n v="11801250"/>
    <n v="13488085"/>
    <n v="13818719"/>
    <x v="1"/>
    <x v="1"/>
    <x v="1"/>
  </r>
  <r>
    <x v="35"/>
    <s v="COMFENALCO VALLE"/>
    <x v="11"/>
    <x v="13"/>
    <x v="13"/>
    <n v="0"/>
    <n v="0"/>
    <n v="0"/>
    <x v="0"/>
    <x v="0"/>
    <x v="3"/>
  </r>
  <r>
    <x v="35"/>
    <s v="COMFENALCO VALLE"/>
    <x v="12"/>
    <x v="14"/>
    <x v="14"/>
    <n v="5895331"/>
    <n v="2444102"/>
    <n v="4838489"/>
    <x v="0"/>
    <x v="0"/>
    <x v="3"/>
  </r>
  <r>
    <x v="35"/>
    <s v="COMFENALCO VALLE"/>
    <x v="13"/>
    <x v="15"/>
    <x v="15"/>
    <n v="5905919"/>
    <n v="11043983"/>
    <n v="8980230"/>
    <x v="0"/>
    <x v="0"/>
    <x v="3"/>
  </r>
  <r>
    <x v="35"/>
    <s v="COMFENALCO VALLE"/>
    <x v="14"/>
    <x v="16"/>
    <x v="16"/>
    <n v="0"/>
    <n v="0"/>
    <n v="0"/>
    <x v="0"/>
    <x v="0"/>
    <x v="3"/>
  </r>
  <r>
    <x v="35"/>
    <s v="COMFENALCO VALLE"/>
    <x v="15"/>
    <x v="17"/>
    <x v="17"/>
    <n v="30605959"/>
    <n v="37251215"/>
    <n v="34858838"/>
    <x v="0"/>
    <x v="0"/>
    <x v="3"/>
  </r>
  <r>
    <x v="35"/>
    <s v="COMFENALCO VALLE"/>
    <x v="16"/>
    <x v="18"/>
    <x v="18"/>
    <n v="1304909"/>
    <n v="1226368"/>
    <n v="1441977"/>
    <x v="0"/>
    <x v="0"/>
    <x v="3"/>
  </r>
  <r>
    <x v="35"/>
    <s v="COMFENALCO VALLE"/>
    <x v="17"/>
    <x v="19"/>
    <x v="19"/>
    <n v="0"/>
    <n v="0"/>
    <n v="0"/>
    <x v="0"/>
    <x v="0"/>
    <x v="3"/>
  </r>
  <r>
    <x v="35"/>
    <s v="COMFENALCO VALLE"/>
    <x v="18"/>
    <x v="20"/>
    <x v="20"/>
    <n v="0"/>
    <n v="0"/>
    <n v="0"/>
    <x v="0"/>
    <x v="0"/>
    <x v="3"/>
  </r>
  <r>
    <x v="35"/>
    <s v="COMFENALCO VALLE"/>
    <x v="19"/>
    <x v="21"/>
    <x v="21"/>
    <n v="0"/>
    <n v="0"/>
    <n v="0"/>
    <x v="0"/>
    <x v="0"/>
    <x v="3"/>
  </r>
  <r>
    <x v="35"/>
    <s v="COMFENALCO VALLE"/>
    <x v="20"/>
    <x v="22"/>
    <x v="22"/>
    <n v="0"/>
    <n v="0"/>
    <n v="0"/>
    <x v="0"/>
    <x v="0"/>
    <x v="3"/>
  </r>
  <r>
    <x v="35"/>
    <s v="COMFENALCO VALLE"/>
    <x v="21"/>
    <x v="23"/>
    <x v="23"/>
    <n v="0"/>
    <n v="0"/>
    <n v="0"/>
    <x v="0"/>
    <x v="0"/>
    <x v="3"/>
  </r>
  <r>
    <x v="35"/>
    <s v="COMFENALCO VALLE"/>
    <x v="22"/>
    <x v="24"/>
    <x v="24"/>
    <n v="857574"/>
    <n v="1011784"/>
    <n v="855612"/>
    <x v="0"/>
    <x v="0"/>
    <x v="3"/>
  </r>
  <r>
    <x v="35"/>
    <s v="COMFENALCO VALLE"/>
    <x v="23"/>
    <x v="25"/>
    <x v="25"/>
    <n v="165499"/>
    <n v="194926"/>
    <n v="50769"/>
    <x v="0"/>
    <x v="0"/>
    <x v="3"/>
  </r>
  <r>
    <x v="35"/>
    <s v="COMFENALCO VALLE"/>
    <x v="24"/>
    <x v="26"/>
    <x v="26"/>
    <n v="56051"/>
    <n v="47184"/>
    <n v="43987"/>
    <x v="0"/>
    <x v="0"/>
    <x v="3"/>
  </r>
  <r>
    <x v="35"/>
    <s v="COMFENALCO VALLE"/>
    <x v="25"/>
    <x v="27"/>
    <x v="27"/>
    <n v="265819"/>
    <n v="251168"/>
    <n v="384117"/>
    <x v="0"/>
    <x v="0"/>
    <x v="3"/>
  </r>
  <r>
    <x v="35"/>
    <s v="COMFENALCO VALLE"/>
    <x v="26"/>
    <x v="28"/>
    <x v="28"/>
    <n v="19222876"/>
    <n v="7446807"/>
    <n v="15779045"/>
    <x v="0"/>
    <x v="0"/>
    <x v="3"/>
  </r>
  <r>
    <x v="35"/>
    <s v="COMFENALCO VALLE"/>
    <x v="8"/>
    <x v="29"/>
    <x v="29"/>
    <n v="64279937"/>
    <n v="60917537"/>
    <n v="67233064"/>
    <x v="1"/>
    <x v="1"/>
    <x v="1"/>
  </r>
  <r>
    <x v="35"/>
    <s v="COMFENALCO VALLE"/>
    <x v="27"/>
    <x v="30"/>
    <x v="30"/>
    <n v="0"/>
    <n v="0"/>
    <n v="0"/>
    <x v="0"/>
    <x v="0"/>
    <x v="4"/>
  </r>
  <r>
    <x v="35"/>
    <s v="COMFENALCO VALLE"/>
    <x v="28"/>
    <x v="31"/>
    <x v="31"/>
    <n v="843198"/>
    <n v="65048"/>
    <n v="343086"/>
    <x v="0"/>
    <x v="0"/>
    <x v="4"/>
  </r>
  <r>
    <x v="35"/>
    <s v="COMFENALCO VALLE"/>
    <x v="29"/>
    <x v="32"/>
    <x v="32"/>
    <n v="0"/>
    <n v="0"/>
    <n v="0"/>
    <x v="0"/>
    <x v="0"/>
    <x v="4"/>
  </r>
  <r>
    <x v="35"/>
    <s v="COMFENALCO VALLE"/>
    <x v="30"/>
    <x v="33"/>
    <x v="33"/>
    <n v="0"/>
    <n v="0"/>
    <n v="0"/>
    <x v="0"/>
    <x v="0"/>
    <x v="4"/>
  </r>
  <r>
    <x v="35"/>
    <s v="COMFENALCO VALLE"/>
    <x v="31"/>
    <x v="34"/>
    <x v="34"/>
    <n v="0"/>
    <n v="0"/>
    <n v="0"/>
    <x v="0"/>
    <x v="0"/>
    <x v="4"/>
  </r>
  <r>
    <x v="35"/>
    <s v="COMFENALCO VALLE"/>
    <x v="32"/>
    <x v="35"/>
    <x v="35"/>
    <n v="0"/>
    <n v="0"/>
    <n v="0"/>
    <x v="0"/>
    <x v="0"/>
    <x v="4"/>
  </r>
  <r>
    <x v="35"/>
    <s v="COMFENALCO VALLE"/>
    <x v="33"/>
    <x v="36"/>
    <x v="36"/>
    <n v="0"/>
    <n v="0"/>
    <n v="0"/>
    <x v="0"/>
    <x v="0"/>
    <x v="4"/>
  </r>
  <r>
    <x v="35"/>
    <s v="COMFENALCO VALLE"/>
    <x v="34"/>
    <x v="37"/>
    <x v="37"/>
    <n v="0"/>
    <n v="0"/>
    <n v="0"/>
    <x v="0"/>
    <x v="0"/>
    <x v="4"/>
  </r>
  <r>
    <x v="35"/>
    <s v="COMFENALCO VALLE"/>
    <x v="35"/>
    <x v="38"/>
    <x v="38"/>
    <n v="0"/>
    <n v="0"/>
    <n v="0"/>
    <x v="0"/>
    <x v="0"/>
    <x v="4"/>
  </r>
  <r>
    <x v="35"/>
    <s v="COMFENALCO VALLE"/>
    <x v="36"/>
    <x v="39"/>
    <x v="39"/>
    <n v="0"/>
    <n v="0"/>
    <n v="0"/>
    <x v="0"/>
    <x v="0"/>
    <x v="4"/>
  </r>
  <r>
    <x v="35"/>
    <s v="COMFENALCO VALLE"/>
    <x v="37"/>
    <x v="40"/>
    <x v="40"/>
    <n v="0"/>
    <n v="0"/>
    <n v="0"/>
    <x v="0"/>
    <x v="0"/>
    <x v="4"/>
  </r>
  <r>
    <x v="35"/>
    <s v="COMFENALCO VALLE"/>
    <x v="38"/>
    <x v="41"/>
    <x v="41"/>
    <n v="0"/>
    <n v="0"/>
    <n v="0"/>
    <x v="0"/>
    <x v="0"/>
    <x v="4"/>
  </r>
  <r>
    <x v="35"/>
    <s v="COMFENALCO VALLE"/>
    <x v="39"/>
    <x v="42"/>
    <x v="42"/>
    <n v="0"/>
    <n v="0"/>
    <n v="0"/>
    <x v="0"/>
    <x v="0"/>
    <x v="4"/>
  </r>
  <r>
    <x v="35"/>
    <s v="COMFENALCO VALLE"/>
    <x v="8"/>
    <x v="43"/>
    <x v="43"/>
    <n v="843198"/>
    <n v="65048"/>
    <n v="343086"/>
    <x v="1"/>
    <x v="1"/>
    <x v="1"/>
  </r>
  <r>
    <x v="35"/>
    <s v="COMFENALCO VALLE"/>
    <x v="40"/>
    <x v="44"/>
    <x v="44"/>
    <n v="0"/>
    <n v="0"/>
    <n v="0"/>
    <x v="0"/>
    <x v="0"/>
    <x v="5"/>
  </r>
  <r>
    <x v="35"/>
    <s v="COMFENALCO VALLE"/>
    <x v="41"/>
    <x v="45"/>
    <x v="45"/>
    <n v="1443346"/>
    <n v="1142249"/>
    <n v="1157604"/>
    <x v="0"/>
    <x v="0"/>
    <x v="5"/>
  </r>
  <r>
    <x v="35"/>
    <s v="COMFENALCO VALLE"/>
    <x v="42"/>
    <x v="46"/>
    <x v="46"/>
    <n v="166940"/>
    <n v="134026"/>
    <n v="135979"/>
    <x v="0"/>
    <x v="0"/>
    <x v="5"/>
  </r>
  <r>
    <x v="35"/>
    <s v="COMFENALCO VALLE"/>
    <x v="43"/>
    <x v="47"/>
    <x v="47"/>
    <n v="0"/>
    <n v="0"/>
    <n v="0"/>
    <x v="0"/>
    <x v="0"/>
    <x v="5"/>
  </r>
  <r>
    <x v="35"/>
    <s v="COMFENALCO VALLE"/>
    <x v="44"/>
    <x v="48"/>
    <x v="48"/>
    <n v="1133071"/>
    <n v="1119698"/>
    <n v="1371758"/>
    <x v="0"/>
    <x v="0"/>
    <x v="5"/>
  </r>
  <r>
    <x v="35"/>
    <s v="COMFENALCO VALLE"/>
    <x v="45"/>
    <x v="49"/>
    <x v="49"/>
    <n v="191789"/>
    <n v="195950"/>
    <n v="149572"/>
    <x v="0"/>
    <x v="0"/>
    <x v="5"/>
  </r>
  <r>
    <x v="35"/>
    <s v="COMFENALCO VALLE"/>
    <x v="46"/>
    <x v="50"/>
    <x v="50"/>
    <n v="0"/>
    <n v="0"/>
    <n v="0"/>
    <x v="0"/>
    <x v="0"/>
    <x v="5"/>
  </r>
  <r>
    <x v="35"/>
    <s v="COMFENALCO VALLE"/>
    <x v="47"/>
    <x v="51"/>
    <x v="51"/>
    <n v="0"/>
    <n v="0"/>
    <n v="0"/>
    <x v="0"/>
    <x v="0"/>
    <x v="5"/>
  </r>
  <r>
    <x v="35"/>
    <s v="COMFENALCO VALLE"/>
    <x v="48"/>
    <x v="52"/>
    <x v="52"/>
    <n v="0"/>
    <n v="0"/>
    <n v="0"/>
    <x v="0"/>
    <x v="0"/>
    <x v="5"/>
  </r>
  <r>
    <x v="35"/>
    <s v="COMFENALCO VALLE"/>
    <x v="8"/>
    <x v="53"/>
    <x v="53"/>
    <n v="2935146"/>
    <n v="2591923"/>
    <n v="2814913"/>
    <x v="1"/>
    <x v="1"/>
    <x v="1"/>
  </r>
  <r>
    <x v="35"/>
    <s v="COMFENALCO VALLE"/>
    <x v="49"/>
    <x v="54"/>
    <x v="54"/>
    <n v="0"/>
    <n v="0"/>
    <n v="0"/>
    <x v="0"/>
    <x v="0"/>
    <x v="6"/>
  </r>
  <r>
    <x v="35"/>
    <s v="COMFENALCO VALLE"/>
    <x v="50"/>
    <x v="55"/>
    <x v="55"/>
    <n v="0"/>
    <n v="0"/>
    <n v="0"/>
    <x v="0"/>
    <x v="0"/>
    <x v="6"/>
  </r>
  <r>
    <x v="35"/>
    <s v="COMFENALCO VALLE"/>
    <x v="51"/>
    <x v="56"/>
    <x v="56"/>
    <n v="0"/>
    <n v="0"/>
    <n v="0"/>
    <x v="0"/>
    <x v="0"/>
    <x v="6"/>
  </r>
  <r>
    <x v="35"/>
    <s v="COMFENALCO VALLE"/>
    <x v="52"/>
    <x v="57"/>
    <x v="57"/>
    <n v="0"/>
    <n v="0"/>
    <n v="0"/>
    <x v="0"/>
    <x v="0"/>
    <x v="6"/>
  </r>
  <r>
    <x v="35"/>
    <s v="COMFENALCO VALLE"/>
    <x v="53"/>
    <x v="58"/>
    <x v="58"/>
    <n v="0"/>
    <n v="0"/>
    <n v="0"/>
    <x v="0"/>
    <x v="0"/>
    <x v="6"/>
  </r>
  <r>
    <x v="35"/>
    <s v="COMFENALCO VALLE"/>
    <x v="54"/>
    <x v="59"/>
    <x v="59"/>
    <n v="0"/>
    <n v="0"/>
    <n v="0"/>
    <x v="0"/>
    <x v="0"/>
    <x v="6"/>
  </r>
  <r>
    <x v="35"/>
    <s v="COMFENALCO VALLE"/>
    <x v="55"/>
    <x v="60"/>
    <x v="60"/>
    <n v="0"/>
    <n v="0"/>
    <n v="0"/>
    <x v="0"/>
    <x v="0"/>
    <x v="6"/>
  </r>
  <r>
    <x v="35"/>
    <s v="COMFENALCO VALLE"/>
    <x v="56"/>
    <x v="61"/>
    <x v="61"/>
    <n v="0"/>
    <n v="0"/>
    <n v="0"/>
    <x v="0"/>
    <x v="0"/>
    <x v="6"/>
  </r>
  <r>
    <x v="35"/>
    <s v="COMFENALCO VALLE"/>
    <x v="8"/>
    <x v="62"/>
    <x v="62"/>
    <n v="0"/>
    <n v="0"/>
    <n v="0"/>
    <x v="1"/>
    <x v="1"/>
    <x v="1"/>
  </r>
  <r>
    <x v="35"/>
    <s v="COMFENALCO VALLE"/>
    <x v="57"/>
    <x v="63"/>
    <x v="63"/>
    <n v="4790403"/>
    <n v="3319876"/>
    <n v="3112768"/>
    <x v="0"/>
    <x v="0"/>
    <x v="7"/>
  </r>
  <r>
    <x v="35"/>
    <s v="COMFENALCO VALLE"/>
    <x v="8"/>
    <x v="64"/>
    <x v="64"/>
    <n v="4790403"/>
    <n v="3319876"/>
    <n v="3112768"/>
    <x v="1"/>
    <x v="1"/>
    <x v="1"/>
  </r>
  <r>
    <x v="35"/>
    <s v="COMFENALCO VALLE"/>
    <x v="58"/>
    <x v="65"/>
    <x v="65"/>
    <n v="0"/>
    <n v="0"/>
    <n v="0"/>
    <x v="0"/>
    <x v="0"/>
    <x v="8"/>
  </r>
  <r>
    <x v="35"/>
    <s v="COMFENALCO VALLE"/>
    <x v="59"/>
    <x v="66"/>
    <x v="66"/>
    <n v="0"/>
    <n v="0"/>
    <n v="185663"/>
    <x v="0"/>
    <x v="0"/>
    <x v="8"/>
  </r>
  <r>
    <x v="35"/>
    <s v="COMFENALCO VALLE"/>
    <x v="60"/>
    <x v="67"/>
    <x v="67"/>
    <n v="7971"/>
    <n v="1831929"/>
    <n v="296349"/>
    <x v="0"/>
    <x v="0"/>
    <x v="8"/>
  </r>
  <r>
    <x v="35"/>
    <s v="COMFENALCO VALLE"/>
    <x v="61"/>
    <x v="68"/>
    <x v="68"/>
    <n v="0"/>
    <n v="0"/>
    <n v="0"/>
    <x v="0"/>
    <x v="0"/>
    <x v="8"/>
  </r>
  <r>
    <x v="35"/>
    <s v="COMFENALCO VALLE"/>
    <x v="62"/>
    <x v="69"/>
    <x v="69"/>
    <n v="0"/>
    <n v="0"/>
    <n v="0"/>
    <x v="0"/>
    <x v="0"/>
    <x v="8"/>
  </r>
  <r>
    <x v="35"/>
    <s v="COMFENALCO VALLE"/>
    <x v="63"/>
    <x v="70"/>
    <x v="70"/>
    <n v="0"/>
    <n v="0"/>
    <n v="0"/>
    <x v="0"/>
    <x v="0"/>
    <x v="8"/>
  </r>
  <r>
    <x v="35"/>
    <s v="COMFENALCO VALLE"/>
    <x v="64"/>
    <x v="71"/>
    <x v="71"/>
    <n v="0"/>
    <n v="0"/>
    <n v="0"/>
    <x v="0"/>
    <x v="0"/>
    <x v="8"/>
  </r>
  <r>
    <x v="35"/>
    <s v="COMFENALCO VALLE"/>
    <x v="65"/>
    <x v="72"/>
    <x v="72"/>
    <n v="0"/>
    <n v="0"/>
    <n v="0"/>
    <x v="0"/>
    <x v="0"/>
    <x v="8"/>
  </r>
  <r>
    <x v="35"/>
    <s v="COMFENALCO VALLE"/>
    <x v="66"/>
    <x v="73"/>
    <x v="73"/>
    <n v="0"/>
    <n v="0"/>
    <n v="0"/>
    <x v="0"/>
    <x v="0"/>
    <x v="8"/>
  </r>
  <r>
    <x v="35"/>
    <s v="COMFENALCO VALLE"/>
    <x v="67"/>
    <x v="74"/>
    <x v="74"/>
    <n v="0"/>
    <n v="0"/>
    <n v="0"/>
    <x v="0"/>
    <x v="0"/>
    <x v="8"/>
  </r>
  <r>
    <x v="35"/>
    <s v="COMFENALCO VALLE"/>
    <x v="68"/>
    <x v="75"/>
    <x v="75"/>
    <n v="0"/>
    <n v="0"/>
    <n v="0"/>
    <x v="0"/>
    <x v="0"/>
    <x v="8"/>
  </r>
  <r>
    <x v="35"/>
    <s v="COMFENALCO VALLE"/>
    <x v="69"/>
    <x v="76"/>
    <x v="76"/>
    <n v="0"/>
    <n v="0"/>
    <n v="0"/>
    <x v="0"/>
    <x v="0"/>
    <x v="8"/>
  </r>
  <r>
    <x v="35"/>
    <s v="COMFENALCO VALLE"/>
    <x v="70"/>
    <x v="77"/>
    <x v="77"/>
    <n v="0"/>
    <n v="0"/>
    <n v="0"/>
    <x v="0"/>
    <x v="0"/>
    <x v="8"/>
  </r>
  <r>
    <x v="35"/>
    <s v="COMFENALCO VALLE"/>
    <x v="71"/>
    <x v="78"/>
    <x v="78"/>
    <n v="0"/>
    <n v="0"/>
    <n v="0"/>
    <x v="0"/>
    <x v="0"/>
    <x v="8"/>
  </r>
  <r>
    <x v="35"/>
    <s v="COMFENALCO VALLE"/>
    <x v="72"/>
    <x v="79"/>
    <x v="79"/>
    <n v="0"/>
    <n v="0"/>
    <n v="0"/>
    <x v="0"/>
    <x v="0"/>
    <x v="8"/>
  </r>
  <r>
    <x v="35"/>
    <s v="COMFENALCO VALLE"/>
    <x v="73"/>
    <x v="80"/>
    <x v="80"/>
    <n v="0"/>
    <n v="0"/>
    <n v="0"/>
    <x v="0"/>
    <x v="0"/>
    <x v="8"/>
  </r>
  <r>
    <x v="35"/>
    <s v="COMFENALCO VALLE"/>
    <x v="74"/>
    <x v="81"/>
    <x v="81"/>
    <n v="0"/>
    <n v="0"/>
    <n v="0"/>
    <x v="0"/>
    <x v="0"/>
    <x v="8"/>
  </r>
  <r>
    <x v="35"/>
    <s v="COMFENALCO VALLE"/>
    <x v="75"/>
    <x v="82"/>
    <x v="82"/>
    <n v="0"/>
    <n v="0"/>
    <n v="0"/>
    <x v="0"/>
    <x v="0"/>
    <x v="8"/>
  </r>
  <r>
    <x v="35"/>
    <s v="COMFENALCO VALLE"/>
    <x v="76"/>
    <x v="83"/>
    <x v="83"/>
    <n v="0"/>
    <n v="0"/>
    <n v="0"/>
    <x v="0"/>
    <x v="0"/>
    <x v="8"/>
  </r>
  <r>
    <x v="35"/>
    <s v="COMFENALCO VALLE"/>
    <x v="77"/>
    <x v="84"/>
    <x v="84"/>
    <n v="0"/>
    <n v="0"/>
    <n v="0"/>
    <x v="0"/>
    <x v="0"/>
    <x v="8"/>
  </r>
  <r>
    <x v="35"/>
    <s v="COMFENALCO VALLE"/>
    <x v="8"/>
    <x v="85"/>
    <x v="85"/>
    <n v="7971"/>
    <n v="1831929"/>
    <n v="482012"/>
    <x v="1"/>
    <x v="1"/>
    <x v="1"/>
  </r>
  <r>
    <x v="35"/>
    <s v="COMFENALCO VALLE"/>
    <x v="78"/>
    <x v="86"/>
    <x v="86"/>
    <n v="0"/>
    <n v="0"/>
    <n v="0"/>
    <x v="0"/>
    <x v="0"/>
    <x v="9"/>
  </r>
  <r>
    <x v="35"/>
    <s v="COMFENALCO VALLE"/>
    <x v="8"/>
    <x v="87"/>
    <x v="87"/>
    <n v="0"/>
    <n v="0"/>
    <n v="0"/>
    <x v="1"/>
    <x v="1"/>
    <x v="1"/>
  </r>
  <r>
    <x v="35"/>
    <s v="COMFENALCO VALLE"/>
    <x v="8"/>
    <x v="88"/>
    <x v="88"/>
    <n v="104731790"/>
    <n v="132898507"/>
    <n v="115394652"/>
    <x v="1"/>
    <x v="1"/>
    <x v="1"/>
  </r>
  <r>
    <x v="35"/>
    <s v="COMFENALCO VALLE"/>
    <x v="8"/>
    <x v="88"/>
    <x v="89"/>
    <m/>
    <m/>
    <m/>
    <x v="1"/>
    <x v="1"/>
    <x v="1"/>
  </r>
  <r>
    <x v="35"/>
    <s v="COMFENALCO VALLE"/>
    <x v="79"/>
    <x v="0"/>
    <x v="90"/>
    <n v="62136652"/>
    <n v="34219491"/>
    <n v="61529091"/>
    <x v="0"/>
    <x v="2"/>
    <x v="10"/>
  </r>
  <r>
    <x v="35"/>
    <s v="COMFENALCO VALLE"/>
    <x v="80"/>
    <x v="1"/>
    <x v="91"/>
    <n v="0"/>
    <n v="0"/>
    <n v="0"/>
    <x v="0"/>
    <x v="2"/>
    <x v="10"/>
  </r>
  <r>
    <x v="35"/>
    <s v="COMFENALCO VALLE"/>
    <x v="81"/>
    <x v="2"/>
    <x v="92"/>
    <n v="0"/>
    <n v="0"/>
    <n v="0"/>
    <x v="0"/>
    <x v="2"/>
    <x v="10"/>
  </r>
  <r>
    <x v="35"/>
    <s v="COMFENALCO VALLE"/>
    <x v="82"/>
    <x v="3"/>
    <x v="93"/>
    <n v="0"/>
    <n v="0"/>
    <n v="0"/>
    <x v="0"/>
    <x v="2"/>
    <x v="10"/>
  </r>
  <r>
    <x v="35"/>
    <s v="COMFENALCO VALLE"/>
    <x v="83"/>
    <x v="4"/>
    <x v="94"/>
    <n v="0"/>
    <n v="0"/>
    <n v="0"/>
    <x v="0"/>
    <x v="2"/>
    <x v="10"/>
  </r>
  <r>
    <x v="35"/>
    <s v="COMFENALCO VALLE"/>
    <x v="8"/>
    <x v="8"/>
    <x v="95"/>
    <n v="62136652"/>
    <n v="34219491"/>
    <n v="61529091"/>
    <x v="1"/>
    <x v="1"/>
    <x v="1"/>
  </r>
  <r>
    <x v="35"/>
    <s v="COMFENALCO VALLE"/>
    <x v="84"/>
    <x v="21"/>
    <x v="21"/>
    <n v="0"/>
    <n v="0"/>
    <n v="0"/>
    <x v="0"/>
    <x v="2"/>
    <x v="11"/>
  </r>
  <r>
    <x v="35"/>
    <s v="COMFENALCO VALLE"/>
    <x v="85"/>
    <x v="28"/>
    <x v="96"/>
    <n v="0"/>
    <n v="0"/>
    <n v="0"/>
    <x v="0"/>
    <x v="2"/>
    <x v="11"/>
  </r>
  <r>
    <x v="35"/>
    <s v="COMFENALCO VALLE"/>
    <x v="8"/>
    <x v="29"/>
    <x v="29"/>
    <n v="0"/>
    <n v="0"/>
    <n v="0"/>
    <x v="1"/>
    <x v="1"/>
    <x v="1"/>
  </r>
  <r>
    <x v="35"/>
    <s v="COMFENALCO VALLE"/>
    <x v="86"/>
    <x v="49"/>
    <x v="49"/>
    <n v="0"/>
    <n v="0"/>
    <n v="0"/>
    <x v="0"/>
    <x v="2"/>
    <x v="12"/>
  </r>
  <r>
    <x v="35"/>
    <s v="COMFENALCO VALLE"/>
    <x v="87"/>
    <x v="50"/>
    <x v="50"/>
    <n v="0"/>
    <n v="0"/>
    <n v="0"/>
    <x v="0"/>
    <x v="2"/>
    <x v="12"/>
  </r>
  <r>
    <x v="35"/>
    <s v="COMFENALCO VALLE"/>
    <x v="8"/>
    <x v="53"/>
    <x v="53"/>
    <n v="0"/>
    <n v="0"/>
    <n v="0"/>
    <x v="1"/>
    <x v="1"/>
    <x v="1"/>
  </r>
  <r>
    <x v="35"/>
    <s v="COMFENALCO VALLE"/>
    <x v="88"/>
    <x v="54"/>
    <x v="54"/>
    <n v="0"/>
    <n v="0"/>
    <n v="0"/>
    <x v="0"/>
    <x v="2"/>
    <x v="13"/>
  </r>
  <r>
    <x v="35"/>
    <s v="COMFENALCO VALLE"/>
    <x v="89"/>
    <x v="55"/>
    <x v="55"/>
    <n v="0"/>
    <n v="0"/>
    <n v="0"/>
    <x v="0"/>
    <x v="2"/>
    <x v="13"/>
  </r>
  <r>
    <x v="35"/>
    <s v="COMFENALCO VALLE"/>
    <x v="90"/>
    <x v="57"/>
    <x v="97"/>
    <n v="0"/>
    <n v="0"/>
    <n v="0"/>
    <x v="0"/>
    <x v="2"/>
    <x v="13"/>
  </r>
  <r>
    <x v="35"/>
    <s v="COMFENALCO VALLE"/>
    <x v="91"/>
    <x v="60"/>
    <x v="60"/>
    <n v="0"/>
    <n v="0"/>
    <n v="0"/>
    <x v="0"/>
    <x v="2"/>
    <x v="13"/>
  </r>
  <r>
    <x v="35"/>
    <s v="COMFENALCO VALLE"/>
    <x v="8"/>
    <x v="62"/>
    <x v="62"/>
    <n v="0"/>
    <n v="0"/>
    <n v="0"/>
    <x v="1"/>
    <x v="1"/>
    <x v="1"/>
  </r>
  <r>
    <x v="35"/>
    <s v="COMFENALCO VALLE"/>
    <x v="92"/>
    <x v="71"/>
    <x v="71"/>
    <n v="0"/>
    <n v="0"/>
    <n v="0"/>
    <x v="0"/>
    <x v="2"/>
    <x v="14"/>
  </r>
  <r>
    <x v="35"/>
    <s v="COMFENALCO VALLE"/>
    <x v="93"/>
    <x v="72"/>
    <x v="72"/>
    <n v="0"/>
    <n v="0"/>
    <n v="0"/>
    <x v="0"/>
    <x v="2"/>
    <x v="14"/>
  </r>
  <r>
    <x v="35"/>
    <s v="COMFENALCO VALLE"/>
    <x v="94"/>
    <x v="73"/>
    <x v="73"/>
    <n v="9762010"/>
    <n v="9345951"/>
    <n v="10021156"/>
    <x v="0"/>
    <x v="2"/>
    <x v="14"/>
  </r>
  <r>
    <x v="35"/>
    <s v="COMFENALCO VALLE"/>
    <x v="95"/>
    <x v="74"/>
    <x v="74"/>
    <n v="234148"/>
    <n v="161273"/>
    <n v="204221"/>
    <x v="0"/>
    <x v="2"/>
    <x v="14"/>
  </r>
  <r>
    <x v="35"/>
    <s v="COMFENALCO VALLE"/>
    <x v="96"/>
    <x v="75"/>
    <x v="75"/>
    <n v="1072910"/>
    <n v="316536"/>
    <n v="1421920"/>
    <x v="0"/>
    <x v="2"/>
    <x v="14"/>
  </r>
  <r>
    <x v="35"/>
    <s v="COMFENALCO VALLE"/>
    <x v="97"/>
    <x v="76"/>
    <x v="76"/>
    <n v="0"/>
    <n v="0"/>
    <n v="0"/>
    <x v="0"/>
    <x v="2"/>
    <x v="14"/>
  </r>
  <r>
    <x v="35"/>
    <s v="COMFENALCO VALLE"/>
    <x v="98"/>
    <x v="77"/>
    <x v="77"/>
    <n v="2051977"/>
    <n v="1582006"/>
    <n v="4453072"/>
    <x v="0"/>
    <x v="2"/>
    <x v="14"/>
  </r>
  <r>
    <x v="35"/>
    <s v="COMFENALCO VALLE"/>
    <x v="99"/>
    <x v="78"/>
    <x v="78"/>
    <n v="0"/>
    <n v="0"/>
    <n v="0"/>
    <x v="0"/>
    <x v="2"/>
    <x v="14"/>
  </r>
  <r>
    <x v="35"/>
    <s v="COMFENALCO VALLE"/>
    <x v="100"/>
    <x v="89"/>
    <x v="98"/>
    <n v="8155683"/>
    <n v="0"/>
    <n v="9012356"/>
    <x v="0"/>
    <x v="2"/>
    <x v="14"/>
  </r>
  <r>
    <x v="35"/>
    <s v="COMFENALCO VALLE"/>
    <x v="101"/>
    <x v="79"/>
    <x v="79"/>
    <n v="0"/>
    <n v="0"/>
    <n v="0"/>
    <x v="0"/>
    <x v="2"/>
    <x v="14"/>
  </r>
  <r>
    <x v="35"/>
    <s v="COMFENALCO VALLE"/>
    <x v="102"/>
    <x v="80"/>
    <x v="80"/>
    <n v="0"/>
    <n v="0"/>
    <n v="0"/>
    <x v="0"/>
    <x v="2"/>
    <x v="14"/>
  </r>
  <r>
    <x v="35"/>
    <s v="COMFENALCO VALLE"/>
    <x v="103"/>
    <x v="81"/>
    <x v="81"/>
    <n v="0"/>
    <n v="0"/>
    <n v="0"/>
    <x v="0"/>
    <x v="2"/>
    <x v="14"/>
  </r>
  <r>
    <x v="35"/>
    <s v="COMFENALCO VALLE"/>
    <x v="104"/>
    <x v="82"/>
    <x v="82"/>
    <n v="0"/>
    <n v="0"/>
    <n v="0"/>
    <x v="0"/>
    <x v="2"/>
    <x v="14"/>
  </r>
  <r>
    <x v="35"/>
    <s v="COMFENALCO VALLE"/>
    <x v="105"/>
    <x v="83"/>
    <x v="83"/>
    <n v="0"/>
    <n v="0"/>
    <n v="0"/>
    <x v="0"/>
    <x v="2"/>
    <x v="14"/>
  </r>
  <r>
    <x v="35"/>
    <s v="COMFENALCO VALLE"/>
    <x v="8"/>
    <x v="85"/>
    <x v="99"/>
    <n v="21276728"/>
    <n v="11405766"/>
    <n v="25112725"/>
    <x v="1"/>
    <x v="1"/>
    <x v="1"/>
  </r>
  <r>
    <x v="35"/>
    <s v="COMFENALCO VALLE"/>
    <x v="8"/>
    <x v="88"/>
    <x v="100"/>
    <m/>
    <m/>
    <m/>
    <x v="1"/>
    <x v="1"/>
    <x v="1"/>
  </r>
  <r>
    <x v="35"/>
    <s v="COMFENALCO VALLE"/>
    <x v="106"/>
    <x v="90"/>
    <x v="101"/>
    <n v="0"/>
    <n v="0"/>
    <n v="0"/>
    <x v="0"/>
    <x v="2"/>
    <x v="15"/>
  </r>
  <r>
    <x v="35"/>
    <s v="COMFENALCO VALLE"/>
    <x v="8"/>
    <x v="88"/>
    <x v="100"/>
    <m/>
    <m/>
    <m/>
    <x v="1"/>
    <x v="1"/>
    <x v="1"/>
  </r>
  <r>
    <x v="35"/>
    <s v="COMFENALCO VALLE"/>
    <x v="8"/>
    <x v="88"/>
    <x v="102"/>
    <n v="83413380"/>
    <n v="45625257"/>
    <n v="86641816"/>
    <x v="1"/>
    <x v="1"/>
    <x v="1"/>
  </r>
  <r>
    <x v="35"/>
    <s v="COMFENALCO VALLE"/>
    <x v="8"/>
    <x v="88"/>
    <x v="100"/>
    <m/>
    <m/>
    <m/>
    <x v="1"/>
    <x v="1"/>
    <x v="1"/>
  </r>
  <r>
    <x v="35"/>
    <s v="COMFENALCO VALLE"/>
    <x v="107"/>
    <x v="91"/>
    <x v="103"/>
    <n v="188145170"/>
    <n v="178523764"/>
    <n v="202036468"/>
    <x v="0"/>
    <x v="3"/>
    <x v="16"/>
  </r>
  <r>
    <x v="36"/>
    <s v="COMFANDI CALI"/>
    <x v="0"/>
    <x v="0"/>
    <x v="0"/>
    <n v="317429"/>
    <n v="599717"/>
    <n v="145943"/>
    <x v="0"/>
    <x v="0"/>
    <x v="0"/>
  </r>
  <r>
    <x v="36"/>
    <s v="COMFANDI CALI"/>
    <x v="1"/>
    <x v="1"/>
    <x v="1"/>
    <n v="0"/>
    <n v="0"/>
    <n v="0"/>
    <x v="0"/>
    <x v="0"/>
    <x v="0"/>
  </r>
  <r>
    <x v="36"/>
    <s v="COMFANDI CALI"/>
    <x v="2"/>
    <x v="2"/>
    <x v="2"/>
    <n v="0"/>
    <n v="0"/>
    <n v="0"/>
    <x v="0"/>
    <x v="0"/>
    <x v="0"/>
  </r>
  <r>
    <x v="36"/>
    <s v="COMFANDI CALI"/>
    <x v="3"/>
    <x v="3"/>
    <x v="3"/>
    <n v="0"/>
    <n v="0"/>
    <n v="0"/>
    <x v="0"/>
    <x v="0"/>
    <x v="0"/>
  </r>
  <r>
    <x v="36"/>
    <s v="COMFANDI CALI"/>
    <x v="4"/>
    <x v="4"/>
    <x v="4"/>
    <n v="0"/>
    <n v="0"/>
    <n v="0"/>
    <x v="0"/>
    <x v="0"/>
    <x v="0"/>
  </r>
  <r>
    <x v="36"/>
    <s v="COMFANDI CALI"/>
    <x v="5"/>
    <x v="5"/>
    <x v="5"/>
    <n v="0"/>
    <n v="0"/>
    <n v="0"/>
    <x v="0"/>
    <x v="0"/>
    <x v="0"/>
  </r>
  <r>
    <x v="36"/>
    <s v="COMFANDI CALI"/>
    <x v="6"/>
    <x v="6"/>
    <x v="6"/>
    <n v="1247588"/>
    <n v="1416636"/>
    <n v="1077154"/>
    <x v="0"/>
    <x v="0"/>
    <x v="0"/>
  </r>
  <r>
    <x v="36"/>
    <s v="COMFANDI CALI"/>
    <x v="7"/>
    <x v="7"/>
    <x v="7"/>
    <n v="0"/>
    <n v="0"/>
    <n v="0"/>
    <x v="0"/>
    <x v="0"/>
    <x v="0"/>
  </r>
  <r>
    <x v="36"/>
    <s v="COMFANDI CALI"/>
    <x v="8"/>
    <x v="8"/>
    <x v="8"/>
    <n v="1565017"/>
    <n v="2016353"/>
    <n v="1223097"/>
    <x v="1"/>
    <x v="1"/>
    <x v="1"/>
  </r>
  <r>
    <x v="36"/>
    <s v="COMFANDI CALI"/>
    <x v="9"/>
    <x v="9"/>
    <x v="9"/>
    <n v="60075765"/>
    <n v="70806867"/>
    <n v="51852511"/>
    <x v="0"/>
    <x v="0"/>
    <x v="2"/>
  </r>
  <r>
    <x v="36"/>
    <s v="COMFANDI CALI"/>
    <x v="10"/>
    <x v="10"/>
    <x v="10"/>
    <n v="0"/>
    <n v="0"/>
    <n v="0"/>
    <x v="0"/>
    <x v="0"/>
    <x v="2"/>
  </r>
  <r>
    <x v="36"/>
    <s v="COMFANDI CALI"/>
    <x v="8"/>
    <x v="11"/>
    <x v="11"/>
    <n v="60075765"/>
    <n v="70806867"/>
    <n v="51852511"/>
    <x v="1"/>
    <x v="1"/>
    <x v="1"/>
  </r>
  <r>
    <x v="36"/>
    <s v="COMFANDI CALI"/>
    <x v="8"/>
    <x v="12"/>
    <x v="12"/>
    <n v="11200994"/>
    <n v="12450830"/>
    <n v="11605684"/>
    <x v="1"/>
    <x v="1"/>
    <x v="1"/>
  </r>
  <r>
    <x v="36"/>
    <s v="COMFANDI CALI"/>
    <x v="11"/>
    <x v="13"/>
    <x v="13"/>
    <n v="0"/>
    <n v="69882"/>
    <n v="0"/>
    <x v="0"/>
    <x v="0"/>
    <x v="3"/>
  </r>
  <r>
    <x v="36"/>
    <s v="COMFANDI CALI"/>
    <x v="12"/>
    <x v="14"/>
    <x v="14"/>
    <n v="11200994"/>
    <n v="10770491"/>
    <n v="11605684"/>
    <x v="0"/>
    <x v="0"/>
    <x v="3"/>
  </r>
  <r>
    <x v="36"/>
    <s v="COMFANDI CALI"/>
    <x v="13"/>
    <x v="15"/>
    <x v="15"/>
    <n v="0"/>
    <n v="1610457"/>
    <n v="0"/>
    <x v="0"/>
    <x v="0"/>
    <x v="3"/>
  </r>
  <r>
    <x v="36"/>
    <s v="COMFANDI CALI"/>
    <x v="14"/>
    <x v="16"/>
    <x v="16"/>
    <n v="0"/>
    <n v="0"/>
    <n v="0"/>
    <x v="0"/>
    <x v="0"/>
    <x v="3"/>
  </r>
  <r>
    <x v="36"/>
    <s v="COMFANDI CALI"/>
    <x v="15"/>
    <x v="17"/>
    <x v="17"/>
    <n v="2456112"/>
    <n v="3014322"/>
    <n v="2818135"/>
    <x v="0"/>
    <x v="0"/>
    <x v="3"/>
  </r>
  <r>
    <x v="36"/>
    <s v="COMFANDI CALI"/>
    <x v="16"/>
    <x v="18"/>
    <x v="18"/>
    <n v="2177849"/>
    <n v="2005831"/>
    <n v="2334884"/>
    <x v="0"/>
    <x v="0"/>
    <x v="3"/>
  </r>
  <r>
    <x v="36"/>
    <s v="COMFANDI CALI"/>
    <x v="17"/>
    <x v="19"/>
    <x v="19"/>
    <n v="0"/>
    <n v="0"/>
    <n v="0"/>
    <x v="0"/>
    <x v="0"/>
    <x v="3"/>
  </r>
  <r>
    <x v="36"/>
    <s v="COMFANDI CALI"/>
    <x v="18"/>
    <x v="20"/>
    <x v="20"/>
    <n v="250181"/>
    <n v="0"/>
    <n v="581881"/>
    <x v="0"/>
    <x v="0"/>
    <x v="3"/>
  </r>
  <r>
    <x v="36"/>
    <s v="COMFANDI CALI"/>
    <x v="19"/>
    <x v="21"/>
    <x v="21"/>
    <n v="9118297"/>
    <n v="0"/>
    <n v="12632899"/>
    <x v="0"/>
    <x v="0"/>
    <x v="3"/>
  </r>
  <r>
    <x v="36"/>
    <s v="COMFANDI CALI"/>
    <x v="20"/>
    <x v="22"/>
    <x v="22"/>
    <n v="0"/>
    <n v="0"/>
    <n v="0"/>
    <x v="0"/>
    <x v="0"/>
    <x v="3"/>
  </r>
  <r>
    <x v="36"/>
    <s v="COMFANDI CALI"/>
    <x v="21"/>
    <x v="23"/>
    <x v="23"/>
    <n v="0"/>
    <n v="0"/>
    <n v="0"/>
    <x v="0"/>
    <x v="0"/>
    <x v="3"/>
  </r>
  <r>
    <x v="36"/>
    <s v="COMFANDI CALI"/>
    <x v="22"/>
    <x v="24"/>
    <x v="24"/>
    <n v="1336347"/>
    <n v="1363108"/>
    <n v="1129409"/>
    <x v="0"/>
    <x v="0"/>
    <x v="3"/>
  </r>
  <r>
    <x v="36"/>
    <s v="COMFANDI CALI"/>
    <x v="23"/>
    <x v="25"/>
    <x v="25"/>
    <n v="506854"/>
    <n v="558900"/>
    <n v="194308"/>
    <x v="0"/>
    <x v="0"/>
    <x v="3"/>
  </r>
  <r>
    <x v="36"/>
    <s v="COMFANDI CALI"/>
    <x v="24"/>
    <x v="26"/>
    <x v="26"/>
    <n v="123119"/>
    <n v="155455"/>
    <n v="137384"/>
    <x v="0"/>
    <x v="0"/>
    <x v="3"/>
  </r>
  <r>
    <x v="36"/>
    <s v="COMFANDI CALI"/>
    <x v="25"/>
    <x v="27"/>
    <x v="27"/>
    <n v="3317991"/>
    <n v="351535"/>
    <n v="3634689"/>
    <x v="0"/>
    <x v="0"/>
    <x v="3"/>
  </r>
  <r>
    <x v="36"/>
    <s v="COMFANDI CALI"/>
    <x v="26"/>
    <x v="28"/>
    <x v="28"/>
    <n v="3791415"/>
    <n v="8140771"/>
    <n v="4162883"/>
    <x v="0"/>
    <x v="0"/>
    <x v="3"/>
  </r>
  <r>
    <x v="36"/>
    <s v="COMFANDI CALI"/>
    <x v="8"/>
    <x v="29"/>
    <x v="29"/>
    <n v="34279159"/>
    <n v="28040752"/>
    <n v="39232156"/>
    <x v="1"/>
    <x v="1"/>
    <x v="1"/>
  </r>
  <r>
    <x v="36"/>
    <s v="COMFANDI CALI"/>
    <x v="27"/>
    <x v="30"/>
    <x v="30"/>
    <n v="0"/>
    <n v="0"/>
    <n v="0"/>
    <x v="0"/>
    <x v="0"/>
    <x v="4"/>
  </r>
  <r>
    <x v="36"/>
    <s v="COMFANDI CALI"/>
    <x v="28"/>
    <x v="31"/>
    <x v="31"/>
    <n v="1161635"/>
    <n v="826802"/>
    <n v="664307"/>
    <x v="0"/>
    <x v="0"/>
    <x v="4"/>
  </r>
  <r>
    <x v="36"/>
    <s v="COMFANDI CALI"/>
    <x v="29"/>
    <x v="32"/>
    <x v="32"/>
    <n v="688516"/>
    <n v="2065546"/>
    <n v="688514"/>
    <x v="0"/>
    <x v="0"/>
    <x v="4"/>
  </r>
  <r>
    <x v="36"/>
    <s v="COMFANDI CALI"/>
    <x v="30"/>
    <x v="33"/>
    <x v="33"/>
    <n v="0"/>
    <n v="-5037"/>
    <n v="0"/>
    <x v="0"/>
    <x v="0"/>
    <x v="4"/>
  </r>
  <r>
    <x v="36"/>
    <s v="COMFANDI CALI"/>
    <x v="31"/>
    <x v="34"/>
    <x v="34"/>
    <n v="0"/>
    <n v="19980"/>
    <n v="0"/>
    <x v="0"/>
    <x v="0"/>
    <x v="4"/>
  </r>
  <r>
    <x v="36"/>
    <s v="COMFANDI CALI"/>
    <x v="32"/>
    <x v="35"/>
    <x v="35"/>
    <n v="0"/>
    <n v="0"/>
    <n v="0"/>
    <x v="0"/>
    <x v="0"/>
    <x v="4"/>
  </r>
  <r>
    <x v="36"/>
    <s v="COMFANDI CALI"/>
    <x v="33"/>
    <x v="36"/>
    <x v="36"/>
    <n v="1142587"/>
    <n v="1142587"/>
    <n v="1142587"/>
    <x v="0"/>
    <x v="0"/>
    <x v="4"/>
  </r>
  <r>
    <x v="36"/>
    <s v="COMFANDI CALI"/>
    <x v="34"/>
    <x v="37"/>
    <x v="37"/>
    <n v="0"/>
    <n v="0"/>
    <n v="0"/>
    <x v="0"/>
    <x v="0"/>
    <x v="4"/>
  </r>
  <r>
    <x v="36"/>
    <s v="COMFANDI CALI"/>
    <x v="35"/>
    <x v="38"/>
    <x v="38"/>
    <n v="0"/>
    <n v="0"/>
    <n v="0"/>
    <x v="0"/>
    <x v="0"/>
    <x v="4"/>
  </r>
  <r>
    <x v="36"/>
    <s v="COMFANDI CALI"/>
    <x v="36"/>
    <x v="39"/>
    <x v="39"/>
    <n v="0"/>
    <n v="0"/>
    <n v="0"/>
    <x v="0"/>
    <x v="0"/>
    <x v="4"/>
  </r>
  <r>
    <x v="36"/>
    <s v="COMFANDI CALI"/>
    <x v="37"/>
    <x v="40"/>
    <x v="40"/>
    <n v="0"/>
    <n v="0"/>
    <n v="0"/>
    <x v="0"/>
    <x v="0"/>
    <x v="4"/>
  </r>
  <r>
    <x v="36"/>
    <s v="COMFANDI CALI"/>
    <x v="38"/>
    <x v="41"/>
    <x v="41"/>
    <n v="0"/>
    <n v="0"/>
    <n v="0"/>
    <x v="0"/>
    <x v="0"/>
    <x v="4"/>
  </r>
  <r>
    <x v="36"/>
    <s v="COMFANDI CALI"/>
    <x v="39"/>
    <x v="42"/>
    <x v="42"/>
    <n v="0"/>
    <n v="0"/>
    <n v="226501"/>
    <x v="0"/>
    <x v="0"/>
    <x v="4"/>
  </r>
  <r>
    <x v="36"/>
    <s v="COMFANDI CALI"/>
    <x v="8"/>
    <x v="43"/>
    <x v="43"/>
    <n v="2992738"/>
    <n v="4049878"/>
    <n v="2721909"/>
    <x v="1"/>
    <x v="1"/>
    <x v="1"/>
  </r>
  <r>
    <x v="36"/>
    <s v="COMFANDI CALI"/>
    <x v="40"/>
    <x v="44"/>
    <x v="44"/>
    <n v="-10804"/>
    <n v="-95826"/>
    <n v="0"/>
    <x v="0"/>
    <x v="0"/>
    <x v="5"/>
  </r>
  <r>
    <x v="36"/>
    <s v="COMFANDI CALI"/>
    <x v="41"/>
    <x v="45"/>
    <x v="45"/>
    <n v="5931854"/>
    <n v="5547488"/>
    <n v="6153253"/>
    <x v="0"/>
    <x v="0"/>
    <x v="5"/>
  </r>
  <r>
    <x v="36"/>
    <s v="COMFANDI CALI"/>
    <x v="42"/>
    <x v="46"/>
    <x v="46"/>
    <n v="677113"/>
    <n v="627455"/>
    <n v="699461"/>
    <x v="0"/>
    <x v="0"/>
    <x v="5"/>
  </r>
  <r>
    <x v="36"/>
    <s v="COMFANDI CALI"/>
    <x v="43"/>
    <x v="47"/>
    <x v="47"/>
    <n v="0"/>
    <n v="0"/>
    <n v="0"/>
    <x v="0"/>
    <x v="0"/>
    <x v="5"/>
  </r>
  <r>
    <x v="36"/>
    <s v="COMFANDI CALI"/>
    <x v="44"/>
    <x v="48"/>
    <x v="48"/>
    <n v="2387199"/>
    <n v="2334141"/>
    <n v="2379352"/>
    <x v="0"/>
    <x v="0"/>
    <x v="5"/>
  </r>
  <r>
    <x v="36"/>
    <s v="COMFANDI CALI"/>
    <x v="45"/>
    <x v="49"/>
    <x v="49"/>
    <n v="2136159"/>
    <n v="2115037"/>
    <n v="2674678"/>
    <x v="0"/>
    <x v="0"/>
    <x v="5"/>
  </r>
  <r>
    <x v="36"/>
    <s v="COMFANDI CALI"/>
    <x v="46"/>
    <x v="50"/>
    <x v="50"/>
    <n v="0"/>
    <n v="0"/>
    <n v="0"/>
    <x v="0"/>
    <x v="0"/>
    <x v="5"/>
  </r>
  <r>
    <x v="36"/>
    <s v="COMFANDI CALI"/>
    <x v="47"/>
    <x v="51"/>
    <x v="51"/>
    <n v="0"/>
    <n v="0"/>
    <n v="0"/>
    <x v="0"/>
    <x v="0"/>
    <x v="5"/>
  </r>
  <r>
    <x v="36"/>
    <s v="COMFANDI CALI"/>
    <x v="48"/>
    <x v="52"/>
    <x v="52"/>
    <n v="0"/>
    <n v="0"/>
    <n v="0"/>
    <x v="0"/>
    <x v="0"/>
    <x v="5"/>
  </r>
  <r>
    <x v="36"/>
    <s v="COMFANDI CALI"/>
    <x v="8"/>
    <x v="53"/>
    <x v="53"/>
    <n v="11121521"/>
    <n v="10528295"/>
    <n v="11906744"/>
    <x v="1"/>
    <x v="1"/>
    <x v="1"/>
  </r>
  <r>
    <x v="36"/>
    <s v="COMFANDI CALI"/>
    <x v="49"/>
    <x v="54"/>
    <x v="54"/>
    <n v="4800773"/>
    <n v="4545589"/>
    <n v="6206390"/>
    <x v="0"/>
    <x v="0"/>
    <x v="6"/>
  </r>
  <r>
    <x v="36"/>
    <s v="COMFANDI CALI"/>
    <x v="50"/>
    <x v="55"/>
    <x v="55"/>
    <n v="0"/>
    <n v="0"/>
    <n v="0"/>
    <x v="0"/>
    <x v="0"/>
    <x v="6"/>
  </r>
  <r>
    <x v="36"/>
    <s v="COMFANDI CALI"/>
    <x v="51"/>
    <x v="56"/>
    <x v="56"/>
    <n v="314151"/>
    <n v="1265411"/>
    <n v="195057"/>
    <x v="0"/>
    <x v="0"/>
    <x v="6"/>
  </r>
  <r>
    <x v="36"/>
    <s v="COMFANDI CALI"/>
    <x v="52"/>
    <x v="57"/>
    <x v="57"/>
    <n v="0"/>
    <n v="0"/>
    <n v="0"/>
    <x v="0"/>
    <x v="0"/>
    <x v="6"/>
  </r>
  <r>
    <x v="36"/>
    <s v="COMFANDI CALI"/>
    <x v="53"/>
    <x v="58"/>
    <x v="58"/>
    <n v="0"/>
    <n v="0"/>
    <n v="0"/>
    <x v="0"/>
    <x v="0"/>
    <x v="6"/>
  </r>
  <r>
    <x v="36"/>
    <s v="COMFANDI CALI"/>
    <x v="54"/>
    <x v="59"/>
    <x v="59"/>
    <n v="0"/>
    <n v="0"/>
    <n v="0"/>
    <x v="0"/>
    <x v="0"/>
    <x v="6"/>
  </r>
  <r>
    <x v="36"/>
    <s v="COMFANDI CALI"/>
    <x v="55"/>
    <x v="60"/>
    <x v="60"/>
    <n v="1416942"/>
    <n v="895923"/>
    <n v="1371296"/>
    <x v="0"/>
    <x v="0"/>
    <x v="6"/>
  </r>
  <r>
    <x v="36"/>
    <s v="COMFANDI CALI"/>
    <x v="56"/>
    <x v="61"/>
    <x v="61"/>
    <n v="885220"/>
    <n v="7494345"/>
    <n v="1259705"/>
    <x v="0"/>
    <x v="0"/>
    <x v="6"/>
  </r>
  <r>
    <x v="36"/>
    <s v="COMFANDI CALI"/>
    <x v="8"/>
    <x v="62"/>
    <x v="62"/>
    <n v="7417086"/>
    <n v="14201268"/>
    <n v="9032448"/>
    <x v="1"/>
    <x v="1"/>
    <x v="1"/>
  </r>
  <r>
    <x v="36"/>
    <s v="COMFANDI CALI"/>
    <x v="57"/>
    <x v="63"/>
    <x v="63"/>
    <n v="3929913"/>
    <n v="3054937"/>
    <n v="3315885"/>
    <x v="0"/>
    <x v="0"/>
    <x v="7"/>
  </r>
  <r>
    <x v="36"/>
    <s v="COMFANDI CALI"/>
    <x v="8"/>
    <x v="64"/>
    <x v="64"/>
    <n v="3929913"/>
    <n v="3054937"/>
    <n v="3315885"/>
    <x v="1"/>
    <x v="1"/>
    <x v="1"/>
  </r>
  <r>
    <x v="36"/>
    <s v="COMFANDI CALI"/>
    <x v="58"/>
    <x v="65"/>
    <x v="65"/>
    <n v="0"/>
    <n v="0"/>
    <n v="0"/>
    <x v="0"/>
    <x v="0"/>
    <x v="8"/>
  </r>
  <r>
    <x v="36"/>
    <s v="COMFANDI CALI"/>
    <x v="59"/>
    <x v="66"/>
    <x v="66"/>
    <n v="3296507"/>
    <n v="3709574"/>
    <n v="2431391"/>
    <x v="0"/>
    <x v="0"/>
    <x v="8"/>
  </r>
  <r>
    <x v="36"/>
    <s v="COMFANDI CALI"/>
    <x v="60"/>
    <x v="67"/>
    <x v="67"/>
    <n v="1805669"/>
    <n v="3642728"/>
    <n v="1472728"/>
    <x v="0"/>
    <x v="0"/>
    <x v="8"/>
  </r>
  <r>
    <x v="36"/>
    <s v="COMFANDI CALI"/>
    <x v="61"/>
    <x v="68"/>
    <x v="68"/>
    <n v="0"/>
    <n v="0"/>
    <n v="0"/>
    <x v="0"/>
    <x v="0"/>
    <x v="8"/>
  </r>
  <r>
    <x v="36"/>
    <s v="COMFANDI CALI"/>
    <x v="62"/>
    <x v="69"/>
    <x v="69"/>
    <n v="0"/>
    <n v="0"/>
    <n v="0"/>
    <x v="0"/>
    <x v="0"/>
    <x v="8"/>
  </r>
  <r>
    <x v="36"/>
    <s v="COMFANDI CALI"/>
    <x v="63"/>
    <x v="70"/>
    <x v="70"/>
    <n v="0"/>
    <n v="0"/>
    <n v="0"/>
    <x v="0"/>
    <x v="0"/>
    <x v="8"/>
  </r>
  <r>
    <x v="36"/>
    <s v="COMFANDI CALI"/>
    <x v="64"/>
    <x v="71"/>
    <x v="71"/>
    <n v="1942232"/>
    <n v="2298086"/>
    <n v="1533018"/>
    <x v="0"/>
    <x v="0"/>
    <x v="8"/>
  </r>
  <r>
    <x v="36"/>
    <s v="COMFANDI CALI"/>
    <x v="65"/>
    <x v="72"/>
    <x v="72"/>
    <n v="0"/>
    <n v="0"/>
    <n v="0"/>
    <x v="0"/>
    <x v="0"/>
    <x v="8"/>
  </r>
  <r>
    <x v="36"/>
    <s v="COMFANDI CALI"/>
    <x v="66"/>
    <x v="73"/>
    <x v="73"/>
    <n v="6565043"/>
    <n v="8882648"/>
    <n v="-23425034"/>
    <x v="0"/>
    <x v="0"/>
    <x v="8"/>
  </r>
  <r>
    <x v="36"/>
    <s v="COMFANDI CALI"/>
    <x v="67"/>
    <x v="74"/>
    <x v="74"/>
    <n v="0"/>
    <n v="0"/>
    <n v="0"/>
    <x v="0"/>
    <x v="0"/>
    <x v="8"/>
  </r>
  <r>
    <x v="36"/>
    <s v="COMFANDI CALI"/>
    <x v="68"/>
    <x v="75"/>
    <x v="75"/>
    <n v="0"/>
    <n v="0"/>
    <n v="0"/>
    <x v="0"/>
    <x v="0"/>
    <x v="8"/>
  </r>
  <r>
    <x v="36"/>
    <s v="COMFANDI CALI"/>
    <x v="69"/>
    <x v="76"/>
    <x v="76"/>
    <n v="457011"/>
    <n v="80737"/>
    <n v="323291"/>
    <x v="0"/>
    <x v="0"/>
    <x v="8"/>
  </r>
  <r>
    <x v="36"/>
    <s v="COMFANDI CALI"/>
    <x v="70"/>
    <x v="77"/>
    <x v="77"/>
    <n v="26181022"/>
    <n v="22831203"/>
    <n v="30583695"/>
    <x v="0"/>
    <x v="0"/>
    <x v="8"/>
  </r>
  <r>
    <x v="36"/>
    <s v="COMFANDI CALI"/>
    <x v="71"/>
    <x v="78"/>
    <x v="78"/>
    <n v="21759541"/>
    <n v="1569279"/>
    <n v="9142776"/>
    <x v="0"/>
    <x v="0"/>
    <x v="8"/>
  </r>
  <r>
    <x v="36"/>
    <s v="COMFANDI CALI"/>
    <x v="72"/>
    <x v="79"/>
    <x v="79"/>
    <n v="8683770"/>
    <n v="85584"/>
    <n v="32717884"/>
    <x v="0"/>
    <x v="0"/>
    <x v="8"/>
  </r>
  <r>
    <x v="36"/>
    <s v="COMFANDI CALI"/>
    <x v="73"/>
    <x v="80"/>
    <x v="80"/>
    <n v="322971"/>
    <n v="317668"/>
    <n v="292701"/>
    <x v="0"/>
    <x v="0"/>
    <x v="8"/>
  </r>
  <r>
    <x v="36"/>
    <s v="COMFANDI CALI"/>
    <x v="74"/>
    <x v="81"/>
    <x v="81"/>
    <n v="0"/>
    <n v="0"/>
    <n v="0"/>
    <x v="0"/>
    <x v="0"/>
    <x v="8"/>
  </r>
  <r>
    <x v="36"/>
    <s v="COMFANDI CALI"/>
    <x v="75"/>
    <x v="82"/>
    <x v="82"/>
    <n v="47181"/>
    <n v="224180"/>
    <n v="87500"/>
    <x v="0"/>
    <x v="0"/>
    <x v="8"/>
  </r>
  <r>
    <x v="36"/>
    <s v="COMFANDI CALI"/>
    <x v="76"/>
    <x v="83"/>
    <x v="83"/>
    <n v="1214371"/>
    <n v="433977"/>
    <n v="956726"/>
    <x v="0"/>
    <x v="0"/>
    <x v="8"/>
  </r>
  <r>
    <x v="36"/>
    <s v="COMFANDI CALI"/>
    <x v="77"/>
    <x v="84"/>
    <x v="84"/>
    <n v="13617442"/>
    <n v="3699"/>
    <n v="14602760"/>
    <x v="0"/>
    <x v="0"/>
    <x v="8"/>
  </r>
  <r>
    <x v="36"/>
    <s v="COMFANDI CALI"/>
    <x v="8"/>
    <x v="85"/>
    <x v="85"/>
    <n v="85892760"/>
    <n v="44079363"/>
    <n v="70719436"/>
    <x v="1"/>
    <x v="1"/>
    <x v="1"/>
  </r>
  <r>
    <x v="36"/>
    <s v="COMFANDI CALI"/>
    <x v="78"/>
    <x v="86"/>
    <x v="86"/>
    <n v="0"/>
    <n v="0"/>
    <n v="0"/>
    <x v="0"/>
    <x v="0"/>
    <x v="9"/>
  </r>
  <r>
    <x v="36"/>
    <s v="COMFANDI CALI"/>
    <x v="8"/>
    <x v="87"/>
    <x v="87"/>
    <n v="0"/>
    <n v="0"/>
    <n v="0"/>
    <x v="1"/>
    <x v="1"/>
    <x v="1"/>
  </r>
  <r>
    <x v="36"/>
    <s v="COMFANDI CALI"/>
    <x v="8"/>
    <x v="88"/>
    <x v="88"/>
    <n v="207273959"/>
    <n v="176777713"/>
    <n v="190004186"/>
    <x v="1"/>
    <x v="1"/>
    <x v="1"/>
  </r>
  <r>
    <x v="36"/>
    <s v="COMFANDI CALI"/>
    <x v="8"/>
    <x v="88"/>
    <x v="89"/>
    <m/>
    <m/>
    <m/>
    <x v="1"/>
    <x v="1"/>
    <x v="1"/>
  </r>
  <r>
    <x v="36"/>
    <s v="COMFANDI CALI"/>
    <x v="79"/>
    <x v="0"/>
    <x v="90"/>
    <n v="0"/>
    <n v="0"/>
    <n v="0"/>
    <x v="0"/>
    <x v="2"/>
    <x v="10"/>
  </r>
  <r>
    <x v="36"/>
    <s v="COMFANDI CALI"/>
    <x v="80"/>
    <x v="1"/>
    <x v="91"/>
    <n v="0"/>
    <n v="0"/>
    <n v="0"/>
    <x v="0"/>
    <x v="2"/>
    <x v="10"/>
  </r>
  <r>
    <x v="36"/>
    <s v="COMFANDI CALI"/>
    <x v="81"/>
    <x v="2"/>
    <x v="92"/>
    <n v="13613705"/>
    <n v="15589795"/>
    <n v="11774373"/>
    <x v="0"/>
    <x v="2"/>
    <x v="10"/>
  </r>
  <r>
    <x v="36"/>
    <s v="COMFANDI CALI"/>
    <x v="82"/>
    <x v="3"/>
    <x v="93"/>
    <n v="0"/>
    <n v="0"/>
    <n v="0"/>
    <x v="0"/>
    <x v="2"/>
    <x v="10"/>
  </r>
  <r>
    <x v="36"/>
    <s v="COMFANDI CALI"/>
    <x v="83"/>
    <x v="4"/>
    <x v="94"/>
    <n v="0"/>
    <n v="0"/>
    <n v="0"/>
    <x v="0"/>
    <x v="2"/>
    <x v="10"/>
  </r>
  <r>
    <x v="36"/>
    <s v="COMFANDI CALI"/>
    <x v="8"/>
    <x v="8"/>
    <x v="95"/>
    <n v="13613705"/>
    <n v="15589795"/>
    <n v="11774373"/>
    <x v="1"/>
    <x v="1"/>
    <x v="1"/>
  </r>
  <r>
    <x v="36"/>
    <s v="COMFANDI CALI"/>
    <x v="84"/>
    <x v="21"/>
    <x v="21"/>
    <n v="0"/>
    <n v="0"/>
    <n v="0"/>
    <x v="0"/>
    <x v="2"/>
    <x v="11"/>
  </r>
  <r>
    <x v="36"/>
    <s v="COMFANDI CALI"/>
    <x v="85"/>
    <x v="28"/>
    <x v="96"/>
    <n v="4855993"/>
    <n v="4879700"/>
    <n v="4879700"/>
    <x v="0"/>
    <x v="2"/>
    <x v="11"/>
  </r>
  <r>
    <x v="36"/>
    <s v="COMFANDI CALI"/>
    <x v="8"/>
    <x v="29"/>
    <x v="29"/>
    <n v="4855993"/>
    <n v="4879700"/>
    <n v="4879700"/>
    <x v="1"/>
    <x v="1"/>
    <x v="1"/>
  </r>
  <r>
    <x v="36"/>
    <s v="COMFANDI CALI"/>
    <x v="86"/>
    <x v="49"/>
    <x v="49"/>
    <n v="0"/>
    <n v="0"/>
    <n v="0"/>
    <x v="0"/>
    <x v="2"/>
    <x v="12"/>
  </r>
  <r>
    <x v="36"/>
    <s v="COMFANDI CALI"/>
    <x v="87"/>
    <x v="50"/>
    <x v="50"/>
    <n v="0"/>
    <n v="0"/>
    <n v="0"/>
    <x v="0"/>
    <x v="2"/>
    <x v="12"/>
  </r>
  <r>
    <x v="36"/>
    <s v="COMFANDI CALI"/>
    <x v="8"/>
    <x v="53"/>
    <x v="53"/>
    <n v="0"/>
    <n v="0"/>
    <n v="0"/>
    <x v="1"/>
    <x v="1"/>
    <x v="1"/>
  </r>
  <r>
    <x v="36"/>
    <s v="COMFANDI CALI"/>
    <x v="88"/>
    <x v="54"/>
    <x v="54"/>
    <n v="813771"/>
    <n v="155250"/>
    <n v="115259"/>
    <x v="0"/>
    <x v="2"/>
    <x v="13"/>
  </r>
  <r>
    <x v="36"/>
    <s v="COMFANDI CALI"/>
    <x v="89"/>
    <x v="55"/>
    <x v="55"/>
    <n v="0"/>
    <n v="0"/>
    <n v="0"/>
    <x v="0"/>
    <x v="2"/>
    <x v="13"/>
  </r>
  <r>
    <x v="36"/>
    <s v="COMFANDI CALI"/>
    <x v="90"/>
    <x v="57"/>
    <x v="97"/>
    <n v="0"/>
    <n v="0"/>
    <n v="0"/>
    <x v="0"/>
    <x v="2"/>
    <x v="13"/>
  </r>
  <r>
    <x v="36"/>
    <s v="COMFANDI CALI"/>
    <x v="91"/>
    <x v="60"/>
    <x v="60"/>
    <n v="0"/>
    <n v="0"/>
    <n v="0"/>
    <x v="0"/>
    <x v="2"/>
    <x v="13"/>
  </r>
  <r>
    <x v="36"/>
    <s v="COMFANDI CALI"/>
    <x v="8"/>
    <x v="62"/>
    <x v="62"/>
    <n v="813771"/>
    <n v="155250"/>
    <n v="115259"/>
    <x v="1"/>
    <x v="1"/>
    <x v="1"/>
  </r>
  <r>
    <x v="36"/>
    <s v="COMFANDI CALI"/>
    <x v="92"/>
    <x v="71"/>
    <x v="71"/>
    <n v="7547458"/>
    <n v="7269272"/>
    <n v="6666659"/>
    <x v="0"/>
    <x v="2"/>
    <x v="14"/>
  </r>
  <r>
    <x v="36"/>
    <s v="COMFANDI CALI"/>
    <x v="93"/>
    <x v="72"/>
    <x v="72"/>
    <n v="3099372"/>
    <n v="3099372"/>
    <n v="3099372"/>
    <x v="0"/>
    <x v="2"/>
    <x v="14"/>
  </r>
  <r>
    <x v="36"/>
    <s v="COMFANDI CALI"/>
    <x v="94"/>
    <x v="73"/>
    <x v="73"/>
    <n v="0"/>
    <n v="0"/>
    <n v="0"/>
    <x v="0"/>
    <x v="2"/>
    <x v="14"/>
  </r>
  <r>
    <x v="36"/>
    <s v="COMFANDI CALI"/>
    <x v="95"/>
    <x v="74"/>
    <x v="74"/>
    <n v="0"/>
    <n v="0"/>
    <n v="0"/>
    <x v="0"/>
    <x v="2"/>
    <x v="14"/>
  </r>
  <r>
    <x v="36"/>
    <s v="COMFANDI CALI"/>
    <x v="96"/>
    <x v="75"/>
    <x v="75"/>
    <n v="0"/>
    <n v="0"/>
    <n v="0"/>
    <x v="0"/>
    <x v="2"/>
    <x v="14"/>
  </r>
  <r>
    <x v="36"/>
    <s v="COMFANDI CALI"/>
    <x v="97"/>
    <x v="76"/>
    <x v="76"/>
    <n v="0"/>
    <n v="0"/>
    <n v="0"/>
    <x v="0"/>
    <x v="2"/>
    <x v="14"/>
  </r>
  <r>
    <x v="36"/>
    <s v="COMFANDI CALI"/>
    <x v="98"/>
    <x v="77"/>
    <x v="77"/>
    <n v="0"/>
    <n v="0"/>
    <n v="0"/>
    <x v="0"/>
    <x v="2"/>
    <x v="14"/>
  </r>
  <r>
    <x v="36"/>
    <s v="COMFANDI CALI"/>
    <x v="99"/>
    <x v="78"/>
    <x v="78"/>
    <n v="0"/>
    <n v="0"/>
    <n v="0"/>
    <x v="0"/>
    <x v="2"/>
    <x v="14"/>
  </r>
  <r>
    <x v="36"/>
    <s v="COMFANDI CALI"/>
    <x v="100"/>
    <x v="89"/>
    <x v="98"/>
    <n v="0"/>
    <n v="0"/>
    <n v="0"/>
    <x v="0"/>
    <x v="2"/>
    <x v="14"/>
  </r>
  <r>
    <x v="36"/>
    <s v="COMFANDI CALI"/>
    <x v="101"/>
    <x v="79"/>
    <x v="79"/>
    <n v="0"/>
    <n v="0"/>
    <n v="0"/>
    <x v="0"/>
    <x v="2"/>
    <x v="14"/>
  </r>
  <r>
    <x v="36"/>
    <s v="COMFANDI CALI"/>
    <x v="102"/>
    <x v="80"/>
    <x v="80"/>
    <n v="0"/>
    <n v="0"/>
    <n v="0"/>
    <x v="0"/>
    <x v="2"/>
    <x v="14"/>
  </r>
  <r>
    <x v="36"/>
    <s v="COMFANDI CALI"/>
    <x v="103"/>
    <x v="81"/>
    <x v="81"/>
    <n v="0"/>
    <n v="0"/>
    <n v="0"/>
    <x v="0"/>
    <x v="2"/>
    <x v="14"/>
  </r>
  <r>
    <x v="36"/>
    <s v="COMFANDI CALI"/>
    <x v="104"/>
    <x v="82"/>
    <x v="82"/>
    <n v="0"/>
    <n v="0"/>
    <n v="0"/>
    <x v="0"/>
    <x v="2"/>
    <x v="14"/>
  </r>
  <r>
    <x v="36"/>
    <s v="COMFANDI CALI"/>
    <x v="105"/>
    <x v="83"/>
    <x v="83"/>
    <n v="0"/>
    <n v="0"/>
    <n v="0"/>
    <x v="0"/>
    <x v="2"/>
    <x v="14"/>
  </r>
  <r>
    <x v="36"/>
    <s v="COMFANDI CALI"/>
    <x v="8"/>
    <x v="85"/>
    <x v="99"/>
    <n v="10646830"/>
    <n v="10368644"/>
    <n v="9766031"/>
    <x v="1"/>
    <x v="1"/>
    <x v="1"/>
  </r>
  <r>
    <x v="36"/>
    <s v="COMFANDI CALI"/>
    <x v="8"/>
    <x v="88"/>
    <x v="100"/>
    <m/>
    <m/>
    <m/>
    <x v="1"/>
    <x v="1"/>
    <x v="1"/>
  </r>
  <r>
    <x v="36"/>
    <s v="COMFANDI CALI"/>
    <x v="106"/>
    <x v="90"/>
    <x v="101"/>
    <n v="0"/>
    <n v="0"/>
    <n v="0"/>
    <x v="0"/>
    <x v="2"/>
    <x v="15"/>
  </r>
  <r>
    <x v="36"/>
    <s v="COMFANDI CALI"/>
    <x v="8"/>
    <x v="88"/>
    <x v="100"/>
    <m/>
    <m/>
    <m/>
    <x v="1"/>
    <x v="1"/>
    <x v="1"/>
  </r>
  <r>
    <x v="36"/>
    <s v="COMFANDI CALI"/>
    <x v="8"/>
    <x v="88"/>
    <x v="102"/>
    <n v="29930299"/>
    <n v="30993389"/>
    <n v="26535363"/>
    <x v="1"/>
    <x v="1"/>
    <x v="1"/>
  </r>
  <r>
    <x v="36"/>
    <s v="COMFANDI CALI"/>
    <x v="8"/>
    <x v="88"/>
    <x v="100"/>
    <m/>
    <m/>
    <m/>
    <x v="1"/>
    <x v="1"/>
    <x v="1"/>
  </r>
  <r>
    <x v="36"/>
    <s v="COMFANDI CALI"/>
    <x v="107"/>
    <x v="91"/>
    <x v="103"/>
    <n v="237204258"/>
    <n v="207771102"/>
    <n v="216539549"/>
    <x v="0"/>
    <x v="3"/>
    <x v="16"/>
  </r>
  <r>
    <x v="37"/>
    <s v="PUTUMAYO"/>
    <x v="0"/>
    <x v="0"/>
    <x v="0"/>
    <n v="0"/>
    <n v="0"/>
    <n v="0"/>
    <x v="0"/>
    <x v="0"/>
    <x v="0"/>
  </r>
  <r>
    <x v="37"/>
    <s v="PUTUMAYO"/>
    <x v="1"/>
    <x v="1"/>
    <x v="1"/>
    <n v="0"/>
    <n v="0"/>
    <n v="0"/>
    <x v="0"/>
    <x v="0"/>
    <x v="0"/>
  </r>
  <r>
    <x v="37"/>
    <s v="PUTUMAYO"/>
    <x v="2"/>
    <x v="2"/>
    <x v="2"/>
    <n v="0"/>
    <n v="0"/>
    <n v="0"/>
    <x v="0"/>
    <x v="0"/>
    <x v="0"/>
  </r>
  <r>
    <x v="37"/>
    <s v="PUTUMAYO"/>
    <x v="3"/>
    <x v="3"/>
    <x v="3"/>
    <n v="0"/>
    <n v="0"/>
    <n v="0"/>
    <x v="0"/>
    <x v="0"/>
    <x v="0"/>
  </r>
  <r>
    <x v="37"/>
    <s v="PUTUMAYO"/>
    <x v="4"/>
    <x v="4"/>
    <x v="4"/>
    <n v="0"/>
    <n v="0"/>
    <n v="0"/>
    <x v="0"/>
    <x v="0"/>
    <x v="0"/>
  </r>
  <r>
    <x v="37"/>
    <s v="PUTUMAYO"/>
    <x v="5"/>
    <x v="5"/>
    <x v="5"/>
    <n v="0"/>
    <n v="0"/>
    <n v="0"/>
    <x v="0"/>
    <x v="0"/>
    <x v="0"/>
  </r>
  <r>
    <x v="37"/>
    <s v="PUTUMAYO"/>
    <x v="6"/>
    <x v="6"/>
    <x v="6"/>
    <n v="0"/>
    <n v="0"/>
    <n v="0"/>
    <x v="0"/>
    <x v="0"/>
    <x v="0"/>
  </r>
  <r>
    <x v="37"/>
    <s v="PUTUMAYO"/>
    <x v="7"/>
    <x v="7"/>
    <x v="7"/>
    <n v="0"/>
    <n v="0"/>
    <n v="0"/>
    <x v="0"/>
    <x v="0"/>
    <x v="0"/>
  </r>
  <r>
    <x v="37"/>
    <s v="PUTUMAYO"/>
    <x v="8"/>
    <x v="8"/>
    <x v="8"/>
    <n v="0"/>
    <n v="0"/>
    <n v="0"/>
    <x v="1"/>
    <x v="1"/>
    <x v="1"/>
  </r>
  <r>
    <x v="37"/>
    <s v="PUTUMAYO"/>
    <x v="9"/>
    <x v="9"/>
    <x v="9"/>
    <n v="8030"/>
    <n v="74499"/>
    <n v="2620"/>
    <x v="0"/>
    <x v="0"/>
    <x v="2"/>
  </r>
  <r>
    <x v="37"/>
    <s v="PUTUMAYO"/>
    <x v="10"/>
    <x v="10"/>
    <x v="10"/>
    <n v="0"/>
    <n v="0"/>
    <n v="0"/>
    <x v="0"/>
    <x v="0"/>
    <x v="2"/>
  </r>
  <r>
    <x v="37"/>
    <s v="PUTUMAYO"/>
    <x v="8"/>
    <x v="11"/>
    <x v="11"/>
    <n v="8030"/>
    <n v="74499"/>
    <n v="2620"/>
    <x v="1"/>
    <x v="1"/>
    <x v="1"/>
  </r>
  <r>
    <x v="37"/>
    <s v="PUTUMAYO"/>
    <x v="8"/>
    <x v="12"/>
    <x v="12"/>
    <n v="448510"/>
    <n v="466486"/>
    <n v="480037"/>
    <x v="1"/>
    <x v="1"/>
    <x v="1"/>
  </r>
  <r>
    <x v="37"/>
    <s v="PUTUMAYO"/>
    <x v="11"/>
    <x v="13"/>
    <x v="13"/>
    <n v="0"/>
    <n v="0"/>
    <n v="0"/>
    <x v="0"/>
    <x v="0"/>
    <x v="3"/>
  </r>
  <r>
    <x v="37"/>
    <s v="PUTUMAYO"/>
    <x v="12"/>
    <x v="14"/>
    <x v="14"/>
    <n v="430994"/>
    <n v="448970"/>
    <n v="462521"/>
    <x v="0"/>
    <x v="0"/>
    <x v="3"/>
  </r>
  <r>
    <x v="37"/>
    <s v="PUTUMAYO"/>
    <x v="13"/>
    <x v="15"/>
    <x v="15"/>
    <n v="17516"/>
    <n v="17516"/>
    <n v="17516"/>
    <x v="0"/>
    <x v="0"/>
    <x v="3"/>
  </r>
  <r>
    <x v="37"/>
    <s v="PUTUMAYO"/>
    <x v="14"/>
    <x v="16"/>
    <x v="16"/>
    <n v="0"/>
    <n v="0"/>
    <n v="0"/>
    <x v="0"/>
    <x v="0"/>
    <x v="3"/>
  </r>
  <r>
    <x v="37"/>
    <s v="PUTUMAYO"/>
    <x v="15"/>
    <x v="17"/>
    <x v="17"/>
    <n v="0"/>
    <n v="11988"/>
    <n v="0"/>
    <x v="0"/>
    <x v="0"/>
    <x v="3"/>
  </r>
  <r>
    <x v="37"/>
    <s v="PUTUMAYO"/>
    <x v="16"/>
    <x v="18"/>
    <x v="18"/>
    <n v="110208"/>
    <n v="101658"/>
    <n v="137488"/>
    <x v="0"/>
    <x v="0"/>
    <x v="3"/>
  </r>
  <r>
    <x v="37"/>
    <s v="PUTUMAYO"/>
    <x v="17"/>
    <x v="19"/>
    <x v="19"/>
    <n v="0"/>
    <n v="0"/>
    <n v="0"/>
    <x v="0"/>
    <x v="0"/>
    <x v="3"/>
  </r>
  <r>
    <x v="37"/>
    <s v="PUTUMAYO"/>
    <x v="18"/>
    <x v="20"/>
    <x v="20"/>
    <n v="0"/>
    <n v="0"/>
    <n v="0"/>
    <x v="0"/>
    <x v="0"/>
    <x v="3"/>
  </r>
  <r>
    <x v="37"/>
    <s v="PUTUMAYO"/>
    <x v="19"/>
    <x v="21"/>
    <x v="21"/>
    <n v="70388"/>
    <n v="0"/>
    <n v="141061"/>
    <x v="0"/>
    <x v="0"/>
    <x v="3"/>
  </r>
  <r>
    <x v="37"/>
    <s v="PUTUMAYO"/>
    <x v="20"/>
    <x v="22"/>
    <x v="22"/>
    <n v="0"/>
    <n v="0"/>
    <n v="0"/>
    <x v="0"/>
    <x v="0"/>
    <x v="3"/>
  </r>
  <r>
    <x v="37"/>
    <s v="PUTUMAYO"/>
    <x v="21"/>
    <x v="23"/>
    <x v="23"/>
    <n v="0"/>
    <n v="0"/>
    <n v="0"/>
    <x v="0"/>
    <x v="0"/>
    <x v="3"/>
  </r>
  <r>
    <x v="37"/>
    <s v="PUTUMAYO"/>
    <x v="22"/>
    <x v="24"/>
    <x v="24"/>
    <n v="22112"/>
    <n v="24235"/>
    <n v="9769"/>
    <x v="0"/>
    <x v="0"/>
    <x v="3"/>
  </r>
  <r>
    <x v="37"/>
    <s v="PUTUMAYO"/>
    <x v="23"/>
    <x v="25"/>
    <x v="25"/>
    <n v="28000"/>
    <n v="12721"/>
    <n v="1918"/>
    <x v="0"/>
    <x v="0"/>
    <x v="3"/>
  </r>
  <r>
    <x v="37"/>
    <s v="PUTUMAYO"/>
    <x v="24"/>
    <x v="26"/>
    <x v="26"/>
    <n v="1606"/>
    <n v="1042"/>
    <n v="3036"/>
    <x v="0"/>
    <x v="0"/>
    <x v="3"/>
  </r>
  <r>
    <x v="37"/>
    <s v="PUTUMAYO"/>
    <x v="25"/>
    <x v="27"/>
    <x v="27"/>
    <n v="3798"/>
    <n v="2470"/>
    <n v="366"/>
    <x v="0"/>
    <x v="0"/>
    <x v="3"/>
  </r>
  <r>
    <x v="37"/>
    <s v="PUTUMAYO"/>
    <x v="26"/>
    <x v="28"/>
    <x v="28"/>
    <n v="776092"/>
    <n v="1065915"/>
    <n v="753710"/>
    <x v="0"/>
    <x v="0"/>
    <x v="3"/>
  </r>
  <r>
    <x v="37"/>
    <s v="PUTUMAYO"/>
    <x v="8"/>
    <x v="29"/>
    <x v="29"/>
    <n v="1460714"/>
    <n v="1686515"/>
    <n v="1527385"/>
    <x v="1"/>
    <x v="1"/>
    <x v="1"/>
  </r>
  <r>
    <x v="37"/>
    <s v="PUTUMAYO"/>
    <x v="27"/>
    <x v="30"/>
    <x v="30"/>
    <n v="0"/>
    <n v="0"/>
    <n v="0"/>
    <x v="0"/>
    <x v="0"/>
    <x v="4"/>
  </r>
  <r>
    <x v="37"/>
    <s v="PUTUMAYO"/>
    <x v="28"/>
    <x v="31"/>
    <x v="31"/>
    <n v="76693"/>
    <n v="6460"/>
    <n v="15140"/>
    <x v="0"/>
    <x v="0"/>
    <x v="4"/>
  </r>
  <r>
    <x v="37"/>
    <s v="PUTUMAYO"/>
    <x v="29"/>
    <x v="32"/>
    <x v="32"/>
    <n v="0"/>
    <n v="0"/>
    <n v="0"/>
    <x v="0"/>
    <x v="0"/>
    <x v="4"/>
  </r>
  <r>
    <x v="37"/>
    <s v="PUTUMAYO"/>
    <x v="30"/>
    <x v="33"/>
    <x v="33"/>
    <n v="0"/>
    <n v="0"/>
    <n v="0"/>
    <x v="0"/>
    <x v="0"/>
    <x v="4"/>
  </r>
  <r>
    <x v="37"/>
    <s v="PUTUMAYO"/>
    <x v="31"/>
    <x v="34"/>
    <x v="34"/>
    <n v="0"/>
    <n v="0"/>
    <n v="0"/>
    <x v="0"/>
    <x v="0"/>
    <x v="4"/>
  </r>
  <r>
    <x v="37"/>
    <s v="PUTUMAYO"/>
    <x v="32"/>
    <x v="35"/>
    <x v="35"/>
    <n v="0"/>
    <n v="0"/>
    <n v="0"/>
    <x v="0"/>
    <x v="0"/>
    <x v="4"/>
  </r>
  <r>
    <x v="37"/>
    <s v="PUTUMAYO"/>
    <x v="33"/>
    <x v="36"/>
    <x v="36"/>
    <n v="0"/>
    <n v="0"/>
    <n v="0"/>
    <x v="0"/>
    <x v="0"/>
    <x v="4"/>
  </r>
  <r>
    <x v="37"/>
    <s v="PUTUMAYO"/>
    <x v="34"/>
    <x v="37"/>
    <x v="37"/>
    <n v="0"/>
    <n v="0"/>
    <n v="0"/>
    <x v="0"/>
    <x v="0"/>
    <x v="4"/>
  </r>
  <r>
    <x v="37"/>
    <s v="PUTUMAYO"/>
    <x v="35"/>
    <x v="38"/>
    <x v="38"/>
    <n v="0"/>
    <n v="0"/>
    <n v="0"/>
    <x v="0"/>
    <x v="0"/>
    <x v="4"/>
  </r>
  <r>
    <x v="37"/>
    <s v="PUTUMAYO"/>
    <x v="36"/>
    <x v="39"/>
    <x v="39"/>
    <n v="0"/>
    <n v="0"/>
    <n v="0"/>
    <x v="0"/>
    <x v="0"/>
    <x v="4"/>
  </r>
  <r>
    <x v="37"/>
    <s v="PUTUMAYO"/>
    <x v="37"/>
    <x v="40"/>
    <x v="40"/>
    <n v="0"/>
    <n v="0"/>
    <n v="0"/>
    <x v="0"/>
    <x v="0"/>
    <x v="4"/>
  </r>
  <r>
    <x v="37"/>
    <s v="PUTUMAYO"/>
    <x v="38"/>
    <x v="41"/>
    <x v="41"/>
    <n v="0"/>
    <n v="0"/>
    <n v="0"/>
    <x v="0"/>
    <x v="0"/>
    <x v="4"/>
  </r>
  <r>
    <x v="37"/>
    <s v="PUTUMAYO"/>
    <x v="39"/>
    <x v="42"/>
    <x v="42"/>
    <n v="0"/>
    <n v="0"/>
    <n v="0"/>
    <x v="0"/>
    <x v="0"/>
    <x v="4"/>
  </r>
  <r>
    <x v="37"/>
    <s v="PUTUMAYO"/>
    <x v="8"/>
    <x v="43"/>
    <x v="43"/>
    <n v="76693"/>
    <n v="6460"/>
    <n v="15140"/>
    <x v="1"/>
    <x v="1"/>
    <x v="1"/>
  </r>
  <r>
    <x v="37"/>
    <s v="PUTUMAYO"/>
    <x v="40"/>
    <x v="44"/>
    <x v="44"/>
    <n v="0"/>
    <n v="0"/>
    <n v="18308"/>
    <x v="0"/>
    <x v="0"/>
    <x v="5"/>
  </r>
  <r>
    <x v="37"/>
    <s v="PUTUMAYO"/>
    <x v="41"/>
    <x v="45"/>
    <x v="45"/>
    <n v="96868"/>
    <n v="84629"/>
    <n v="0"/>
    <x v="0"/>
    <x v="0"/>
    <x v="5"/>
  </r>
  <r>
    <x v="37"/>
    <s v="PUTUMAYO"/>
    <x v="42"/>
    <x v="46"/>
    <x v="46"/>
    <n v="11419"/>
    <n v="14375"/>
    <n v="88919"/>
    <x v="0"/>
    <x v="0"/>
    <x v="5"/>
  </r>
  <r>
    <x v="37"/>
    <s v="PUTUMAYO"/>
    <x v="43"/>
    <x v="47"/>
    <x v="47"/>
    <n v="0"/>
    <n v="37742"/>
    <n v="10553"/>
    <x v="0"/>
    <x v="0"/>
    <x v="5"/>
  </r>
  <r>
    <x v="37"/>
    <s v="PUTUMAYO"/>
    <x v="44"/>
    <x v="48"/>
    <x v="48"/>
    <n v="38977"/>
    <n v="29453"/>
    <n v="0"/>
    <x v="0"/>
    <x v="0"/>
    <x v="5"/>
  </r>
  <r>
    <x v="37"/>
    <s v="PUTUMAYO"/>
    <x v="45"/>
    <x v="49"/>
    <x v="49"/>
    <n v="33902"/>
    <n v="0"/>
    <n v="54382"/>
    <x v="0"/>
    <x v="0"/>
    <x v="5"/>
  </r>
  <r>
    <x v="37"/>
    <s v="PUTUMAYO"/>
    <x v="46"/>
    <x v="50"/>
    <x v="50"/>
    <n v="0"/>
    <n v="0"/>
    <n v="48835"/>
    <x v="0"/>
    <x v="0"/>
    <x v="5"/>
  </r>
  <r>
    <x v="37"/>
    <s v="PUTUMAYO"/>
    <x v="47"/>
    <x v="51"/>
    <x v="51"/>
    <n v="0"/>
    <n v="0"/>
    <n v="0"/>
    <x v="0"/>
    <x v="0"/>
    <x v="5"/>
  </r>
  <r>
    <x v="37"/>
    <s v="PUTUMAYO"/>
    <x v="48"/>
    <x v="52"/>
    <x v="52"/>
    <n v="0"/>
    <n v="0"/>
    <n v="0"/>
    <x v="0"/>
    <x v="0"/>
    <x v="5"/>
  </r>
  <r>
    <x v="37"/>
    <s v="PUTUMAYO"/>
    <x v="8"/>
    <x v="53"/>
    <x v="53"/>
    <n v="181166"/>
    <n v="166199"/>
    <n v="220997"/>
    <x v="1"/>
    <x v="1"/>
    <x v="1"/>
  </r>
  <r>
    <x v="37"/>
    <s v="PUTUMAYO"/>
    <x v="49"/>
    <x v="54"/>
    <x v="54"/>
    <n v="0"/>
    <n v="0"/>
    <n v="0"/>
    <x v="0"/>
    <x v="0"/>
    <x v="6"/>
  </r>
  <r>
    <x v="37"/>
    <s v="PUTUMAYO"/>
    <x v="50"/>
    <x v="55"/>
    <x v="55"/>
    <n v="0"/>
    <n v="0"/>
    <n v="0"/>
    <x v="0"/>
    <x v="0"/>
    <x v="6"/>
  </r>
  <r>
    <x v="37"/>
    <s v="PUTUMAYO"/>
    <x v="51"/>
    <x v="56"/>
    <x v="56"/>
    <n v="0"/>
    <n v="0"/>
    <n v="0"/>
    <x v="0"/>
    <x v="0"/>
    <x v="6"/>
  </r>
  <r>
    <x v="37"/>
    <s v="PUTUMAYO"/>
    <x v="52"/>
    <x v="57"/>
    <x v="57"/>
    <n v="0"/>
    <n v="0"/>
    <n v="0"/>
    <x v="0"/>
    <x v="0"/>
    <x v="6"/>
  </r>
  <r>
    <x v="37"/>
    <s v="PUTUMAYO"/>
    <x v="53"/>
    <x v="58"/>
    <x v="58"/>
    <n v="0"/>
    <n v="0"/>
    <n v="0"/>
    <x v="0"/>
    <x v="0"/>
    <x v="6"/>
  </r>
  <r>
    <x v="37"/>
    <s v="PUTUMAYO"/>
    <x v="54"/>
    <x v="59"/>
    <x v="59"/>
    <n v="0"/>
    <n v="0"/>
    <n v="0"/>
    <x v="0"/>
    <x v="0"/>
    <x v="6"/>
  </r>
  <r>
    <x v="37"/>
    <s v="PUTUMAYO"/>
    <x v="55"/>
    <x v="60"/>
    <x v="60"/>
    <n v="781542"/>
    <n v="787132"/>
    <n v="646155"/>
    <x v="0"/>
    <x v="0"/>
    <x v="6"/>
  </r>
  <r>
    <x v="37"/>
    <s v="PUTUMAYO"/>
    <x v="56"/>
    <x v="61"/>
    <x v="61"/>
    <n v="0"/>
    <n v="0"/>
    <n v="0"/>
    <x v="0"/>
    <x v="0"/>
    <x v="6"/>
  </r>
  <r>
    <x v="37"/>
    <s v="PUTUMAYO"/>
    <x v="8"/>
    <x v="62"/>
    <x v="62"/>
    <n v="781542"/>
    <n v="787132"/>
    <n v="646155"/>
    <x v="1"/>
    <x v="1"/>
    <x v="1"/>
  </r>
  <r>
    <x v="37"/>
    <s v="PUTUMAYO"/>
    <x v="57"/>
    <x v="63"/>
    <x v="63"/>
    <n v="39644"/>
    <n v="9609"/>
    <n v="7202"/>
    <x v="0"/>
    <x v="0"/>
    <x v="7"/>
  </r>
  <r>
    <x v="37"/>
    <s v="PUTUMAYO"/>
    <x v="8"/>
    <x v="64"/>
    <x v="64"/>
    <n v="39644"/>
    <n v="9609"/>
    <n v="7202"/>
    <x v="1"/>
    <x v="1"/>
    <x v="1"/>
  </r>
  <r>
    <x v="37"/>
    <s v="PUTUMAYO"/>
    <x v="58"/>
    <x v="65"/>
    <x v="65"/>
    <n v="0"/>
    <n v="0"/>
    <n v="0"/>
    <x v="0"/>
    <x v="0"/>
    <x v="8"/>
  </r>
  <r>
    <x v="37"/>
    <s v="PUTUMAYO"/>
    <x v="59"/>
    <x v="66"/>
    <x v="66"/>
    <n v="1179612"/>
    <n v="987949"/>
    <n v="875521"/>
    <x v="0"/>
    <x v="0"/>
    <x v="8"/>
  </r>
  <r>
    <x v="37"/>
    <s v="PUTUMAYO"/>
    <x v="60"/>
    <x v="67"/>
    <x v="67"/>
    <n v="11329"/>
    <n v="32593"/>
    <n v="23034"/>
    <x v="0"/>
    <x v="0"/>
    <x v="8"/>
  </r>
  <r>
    <x v="37"/>
    <s v="PUTUMAYO"/>
    <x v="61"/>
    <x v="68"/>
    <x v="68"/>
    <n v="0"/>
    <n v="0"/>
    <n v="0"/>
    <x v="0"/>
    <x v="0"/>
    <x v="8"/>
  </r>
  <r>
    <x v="37"/>
    <s v="PUTUMAYO"/>
    <x v="62"/>
    <x v="69"/>
    <x v="69"/>
    <n v="0"/>
    <n v="0"/>
    <n v="0"/>
    <x v="0"/>
    <x v="0"/>
    <x v="8"/>
  </r>
  <r>
    <x v="37"/>
    <s v="PUTUMAYO"/>
    <x v="63"/>
    <x v="70"/>
    <x v="70"/>
    <n v="0"/>
    <n v="0"/>
    <n v="0"/>
    <x v="0"/>
    <x v="0"/>
    <x v="8"/>
  </r>
  <r>
    <x v="37"/>
    <s v="PUTUMAYO"/>
    <x v="64"/>
    <x v="71"/>
    <x v="71"/>
    <n v="0"/>
    <n v="0"/>
    <n v="0"/>
    <x v="0"/>
    <x v="0"/>
    <x v="8"/>
  </r>
  <r>
    <x v="37"/>
    <s v="PUTUMAYO"/>
    <x v="65"/>
    <x v="72"/>
    <x v="72"/>
    <n v="0"/>
    <n v="0"/>
    <n v="0"/>
    <x v="0"/>
    <x v="0"/>
    <x v="8"/>
  </r>
  <r>
    <x v="37"/>
    <s v="PUTUMAYO"/>
    <x v="66"/>
    <x v="73"/>
    <x v="73"/>
    <n v="0"/>
    <n v="0"/>
    <n v="0"/>
    <x v="0"/>
    <x v="0"/>
    <x v="8"/>
  </r>
  <r>
    <x v="37"/>
    <s v="PUTUMAYO"/>
    <x v="67"/>
    <x v="74"/>
    <x v="74"/>
    <n v="0"/>
    <n v="0"/>
    <n v="0"/>
    <x v="0"/>
    <x v="0"/>
    <x v="8"/>
  </r>
  <r>
    <x v="37"/>
    <s v="PUTUMAYO"/>
    <x v="68"/>
    <x v="75"/>
    <x v="75"/>
    <n v="0"/>
    <n v="0"/>
    <n v="0"/>
    <x v="0"/>
    <x v="0"/>
    <x v="8"/>
  </r>
  <r>
    <x v="37"/>
    <s v="PUTUMAYO"/>
    <x v="69"/>
    <x v="76"/>
    <x v="76"/>
    <n v="0"/>
    <n v="0"/>
    <n v="0"/>
    <x v="0"/>
    <x v="0"/>
    <x v="8"/>
  </r>
  <r>
    <x v="37"/>
    <s v="PUTUMAYO"/>
    <x v="70"/>
    <x v="77"/>
    <x v="77"/>
    <n v="0"/>
    <n v="0"/>
    <n v="0"/>
    <x v="0"/>
    <x v="0"/>
    <x v="8"/>
  </r>
  <r>
    <x v="37"/>
    <s v="PUTUMAYO"/>
    <x v="71"/>
    <x v="78"/>
    <x v="78"/>
    <n v="0"/>
    <n v="0"/>
    <n v="0"/>
    <x v="0"/>
    <x v="0"/>
    <x v="8"/>
  </r>
  <r>
    <x v="37"/>
    <s v="PUTUMAYO"/>
    <x v="72"/>
    <x v="79"/>
    <x v="79"/>
    <n v="0"/>
    <n v="0"/>
    <n v="0"/>
    <x v="0"/>
    <x v="0"/>
    <x v="8"/>
  </r>
  <r>
    <x v="37"/>
    <s v="PUTUMAYO"/>
    <x v="73"/>
    <x v="80"/>
    <x v="80"/>
    <n v="0"/>
    <n v="0"/>
    <n v="0"/>
    <x v="0"/>
    <x v="0"/>
    <x v="8"/>
  </r>
  <r>
    <x v="37"/>
    <s v="PUTUMAYO"/>
    <x v="74"/>
    <x v="81"/>
    <x v="81"/>
    <n v="0"/>
    <n v="0"/>
    <n v="0"/>
    <x v="0"/>
    <x v="0"/>
    <x v="8"/>
  </r>
  <r>
    <x v="37"/>
    <s v="PUTUMAYO"/>
    <x v="75"/>
    <x v="82"/>
    <x v="82"/>
    <n v="0"/>
    <n v="0"/>
    <n v="0"/>
    <x v="0"/>
    <x v="0"/>
    <x v="8"/>
  </r>
  <r>
    <x v="37"/>
    <s v="PUTUMAYO"/>
    <x v="76"/>
    <x v="83"/>
    <x v="83"/>
    <n v="0"/>
    <n v="0"/>
    <n v="0"/>
    <x v="0"/>
    <x v="0"/>
    <x v="8"/>
  </r>
  <r>
    <x v="37"/>
    <s v="PUTUMAYO"/>
    <x v="77"/>
    <x v="84"/>
    <x v="84"/>
    <n v="0"/>
    <n v="0"/>
    <n v="0"/>
    <x v="0"/>
    <x v="0"/>
    <x v="8"/>
  </r>
  <r>
    <x v="37"/>
    <s v="PUTUMAYO"/>
    <x v="8"/>
    <x v="85"/>
    <x v="85"/>
    <n v="1190941"/>
    <n v="1020542"/>
    <n v="898555"/>
    <x v="1"/>
    <x v="1"/>
    <x v="1"/>
  </r>
  <r>
    <x v="37"/>
    <s v="PUTUMAYO"/>
    <x v="78"/>
    <x v="86"/>
    <x v="86"/>
    <n v="0"/>
    <n v="0"/>
    <n v="0"/>
    <x v="0"/>
    <x v="0"/>
    <x v="9"/>
  </r>
  <r>
    <x v="37"/>
    <s v="PUTUMAYO"/>
    <x v="8"/>
    <x v="87"/>
    <x v="87"/>
    <n v="0"/>
    <n v="0"/>
    <n v="0"/>
    <x v="1"/>
    <x v="1"/>
    <x v="1"/>
  </r>
  <r>
    <x v="37"/>
    <s v="PUTUMAYO"/>
    <x v="8"/>
    <x v="88"/>
    <x v="88"/>
    <n v="3738730"/>
    <n v="3750956"/>
    <n v="3318054"/>
    <x v="1"/>
    <x v="1"/>
    <x v="1"/>
  </r>
  <r>
    <x v="37"/>
    <s v="PUTUMAYO"/>
    <x v="8"/>
    <x v="88"/>
    <x v="89"/>
    <m/>
    <m/>
    <m/>
    <x v="1"/>
    <x v="1"/>
    <x v="1"/>
  </r>
  <r>
    <x v="37"/>
    <s v="PUTUMAYO"/>
    <x v="79"/>
    <x v="0"/>
    <x v="90"/>
    <n v="0"/>
    <n v="0"/>
    <n v="0"/>
    <x v="0"/>
    <x v="2"/>
    <x v="10"/>
  </r>
  <r>
    <x v="37"/>
    <s v="PUTUMAYO"/>
    <x v="80"/>
    <x v="1"/>
    <x v="91"/>
    <n v="0"/>
    <n v="0"/>
    <n v="0"/>
    <x v="0"/>
    <x v="2"/>
    <x v="10"/>
  </r>
  <r>
    <x v="37"/>
    <s v="PUTUMAYO"/>
    <x v="81"/>
    <x v="2"/>
    <x v="92"/>
    <n v="0"/>
    <n v="0"/>
    <n v="0"/>
    <x v="0"/>
    <x v="2"/>
    <x v="10"/>
  </r>
  <r>
    <x v="37"/>
    <s v="PUTUMAYO"/>
    <x v="82"/>
    <x v="3"/>
    <x v="93"/>
    <n v="0"/>
    <n v="0"/>
    <n v="0"/>
    <x v="0"/>
    <x v="2"/>
    <x v="10"/>
  </r>
  <r>
    <x v="37"/>
    <s v="PUTUMAYO"/>
    <x v="83"/>
    <x v="4"/>
    <x v="94"/>
    <n v="0"/>
    <n v="0"/>
    <n v="0"/>
    <x v="0"/>
    <x v="2"/>
    <x v="10"/>
  </r>
  <r>
    <x v="37"/>
    <s v="PUTUMAYO"/>
    <x v="8"/>
    <x v="8"/>
    <x v="95"/>
    <n v="0"/>
    <n v="0"/>
    <n v="0"/>
    <x v="1"/>
    <x v="1"/>
    <x v="1"/>
  </r>
  <r>
    <x v="37"/>
    <s v="PUTUMAYO"/>
    <x v="84"/>
    <x v="21"/>
    <x v="21"/>
    <n v="0"/>
    <n v="0"/>
    <n v="0"/>
    <x v="0"/>
    <x v="2"/>
    <x v="11"/>
  </r>
  <r>
    <x v="37"/>
    <s v="PUTUMAYO"/>
    <x v="85"/>
    <x v="28"/>
    <x v="96"/>
    <n v="0"/>
    <n v="0"/>
    <n v="0"/>
    <x v="0"/>
    <x v="2"/>
    <x v="11"/>
  </r>
  <r>
    <x v="37"/>
    <s v="PUTUMAYO"/>
    <x v="8"/>
    <x v="29"/>
    <x v="29"/>
    <n v="0"/>
    <n v="0"/>
    <n v="0"/>
    <x v="1"/>
    <x v="1"/>
    <x v="1"/>
  </r>
  <r>
    <x v="37"/>
    <s v="PUTUMAYO"/>
    <x v="86"/>
    <x v="49"/>
    <x v="49"/>
    <n v="0"/>
    <n v="0"/>
    <n v="0"/>
    <x v="0"/>
    <x v="2"/>
    <x v="12"/>
  </r>
  <r>
    <x v="37"/>
    <s v="PUTUMAYO"/>
    <x v="87"/>
    <x v="50"/>
    <x v="50"/>
    <n v="0"/>
    <n v="0"/>
    <n v="0"/>
    <x v="0"/>
    <x v="2"/>
    <x v="12"/>
  </r>
  <r>
    <x v="37"/>
    <s v="PUTUMAYO"/>
    <x v="8"/>
    <x v="53"/>
    <x v="53"/>
    <n v="0"/>
    <n v="0"/>
    <n v="0"/>
    <x v="1"/>
    <x v="1"/>
    <x v="1"/>
  </r>
  <r>
    <x v="37"/>
    <s v="PUTUMAYO"/>
    <x v="88"/>
    <x v="54"/>
    <x v="54"/>
    <n v="0"/>
    <n v="0"/>
    <n v="0"/>
    <x v="0"/>
    <x v="2"/>
    <x v="13"/>
  </r>
  <r>
    <x v="37"/>
    <s v="PUTUMAYO"/>
    <x v="89"/>
    <x v="55"/>
    <x v="55"/>
    <n v="0"/>
    <n v="0"/>
    <n v="0"/>
    <x v="0"/>
    <x v="2"/>
    <x v="13"/>
  </r>
  <r>
    <x v="37"/>
    <s v="PUTUMAYO"/>
    <x v="90"/>
    <x v="57"/>
    <x v="97"/>
    <n v="0"/>
    <n v="0"/>
    <n v="0"/>
    <x v="0"/>
    <x v="2"/>
    <x v="13"/>
  </r>
  <r>
    <x v="37"/>
    <s v="PUTUMAYO"/>
    <x v="91"/>
    <x v="60"/>
    <x v="60"/>
    <n v="0"/>
    <n v="0"/>
    <n v="0"/>
    <x v="0"/>
    <x v="2"/>
    <x v="13"/>
  </r>
  <r>
    <x v="37"/>
    <s v="PUTUMAYO"/>
    <x v="8"/>
    <x v="62"/>
    <x v="62"/>
    <n v="0"/>
    <n v="0"/>
    <n v="0"/>
    <x v="1"/>
    <x v="1"/>
    <x v="1"/>
  </r>
  <r>
    <x v="37"/>
    <s v="PUTUMAYO"/>
    <x v="92"/>
    <x v="71"/>
    <x v="71"/>
    <n v="111672"/>
    <n v="495708"/>
    <n v="254847"/>
    <x v="0"/>
    <x v="2"/>
    <x v="14"/>
  </r>
  <r>
    <x v="37"/>
    <s v="PUTUMAYO"/>
    <x v="93"/>
    <x v="72"/>
    <x v="72"/>
    <n v="0"/>
    <n v="0"/>
    <n v="0"/>
    <x v="0"/>
    <x v="2"/>
    <x v="14"/>
  </r>
  <r>
    <x v="37"/>
    <s v="PUTUMAYO"/>
    <x v="94"/>
    <x v="73"/>
    <x v="73"/>
    <n v="1"/>
    <n v="0"/>
    <n v="47655"/>
    <x v="0"/>
    <x v="2"/>
    <x v="14"/>
  </r>
  <r>
    <x v="37"/>
    <s v="PUTUMAYO"/>
    <x v="95"/>
    <x v="74"/>
    <x v="74"/>
    <n v="695573"/>
    <n v="3040"/>
    <n v="865083"/>
    <x v="0"/>
    <x v="2"/>
    <x v="14"/>
  </r>
  <r>
    <x v="37"/>
    <s v="PUTUMAYO"/>
    <x v="96"/>
    <x v="75"/>
    <x v="75"/>
    <n v="359312"/>
    <n v="0"/>
    <n v="519854"/>
    <x v="0"/>
    <x v="2"/>
    <x v="14"/>
  </r>
  <r>
    <x v="37"/>
    <s v="PUTUMAYO"/>
    <x v="97"/>
    <x v="76"/>
    <x v="76"/>
    <n v="11622"/>
    <n v="340"/>
    <n v="43230"/>
    <x v="0"/>
    <x v="2"/>
    <x v="14"/>
  </r>
  <r>
    <x v="37"/>
    <s v="PUTUMAYO"/>
    <x v="98"/>
    <x v="77"/>
    <x v="77"/>
    <n v="615191"/>
    <n v="474567"/>
    <n v="0"/>
    <x v="0"/>
    <x v="2"/>
    <x v="14"/>
  </r>
  <r>
    <x v="37"/>
    <s v="PUTUMAYO"/>
    <x v="99"/>
    <x v="78"/>
    <x v="78"/>
    <n v="2080499"/>
    <n v="1316999"/>
    <n v="450076"/>
    <x v="0"/>
    <x v="2"/>
    <x v="14"/>
  </r>
  <r>
    <x v="37"/>
    <s v="PUTUMAYO"/>
    <x v="100"/>
    <x v="89"/>
    <x v="98"/>
    <n v="0"/>
    <n v="0"/>
    <n v="1071758"/>
    <x v="0"/>
    <x v="2"/>
    <x v="14"/>
  </r>
  <r>
    <x v="37"/>
    <s v="PUTUMAYO"/>
    <x v="101"/>
    <x v="79"/>
    <x v="79"/>
    <n v="1238539"/>
    <n v="1230349"/>
    <n v="1450131"/>
    <x v="0"/>
    <x v="2"/>
    <x v="14"/>
  </r>
  <r>
    <x v="37"/>
    <s v="PUTUMAYO"/>
    <x v="102"/>
    <x v="80"/>
    <x v="80"/>
    <n v="0"/>
    <n v="390058"/>
    <n v="0"/>
    <x v="0"/>
    <x v="2"/>
    <x v="14"/>
  </r>
  <r>
    <x v="37"/>
    <s v="PUTUMAYO"/>
    <x v="103"/>
    <x v="81"/>
    <x v="81"/>
    <n v="0"/>
    <n v="0"/>
    <n v="0"/>
    <x v="0"/>
    <x v="2"/>
    <x v="14"/>
  </r>
  <r>
    <x v="37"/>
    <s v="PUTUMAYO"/>
    <x v="104"/>
    <x v="82"/>
    <x v="82"/>
    <n v="0"/>
    <n v="210415"/>
    <n v="0"/>
    <x v="0"/>
    <x v="2"/>
    <x v="14"/>
  </r>
  <r>
    <x v="37"/>
    <s v="PUTUMAYO"/>
    <x v="105"/>
    <x v="83"/>
    <x v="83"/>
    <n v="219294"/>
    <n v="0"/>
    <n v="0"/>
    <x v="0"/>
    <x v="2"/>
    <x v="14"/>
  </r>
  <r>
    <x v="37"/>
    <s v="PUTUMAYO"/>
    <x v="8"/>
    <x v="85"/>
    <x v="99"/>
    <n v="5331703"/>
    <n v="4121476"/>
    <n v="4702634"/>
    <x v="1"/>
    <x v="1"/>
    <x v="1"/>
  </r>
  <r>
    <x v="37"/>
    <s v="PUTUMAYO"/>
    <x v="8"/>
    <x v="88"/>
    <x v="100"/>
    <m/>
    <m/>
    <m/>
    <x v="1"/>
    <x v="1"/>
    <x v="1"/>
  </r>
  <r>
    <x v="37"/>
    <s v="PUTUMAYO"/>
    <x v="106"/>
    <x v="90"/>
    <x v="101"/>
    <n v="0"/>
    <n v="0"/>
    <n v="0"/>
    <x v="0"/>
    <x v="2"/>
    <x v="15"/>
  </r>
  <r>
    <x v="37"/>
    <s v="PUTUMAYO"/>
    <x v="8"/>
    <x v="88"/>
    <x v="100"/>
    <m/>
    <m/>
    <m/>
    <x v="1"/>
    <x v="1"/>
    <x v="1"/>
  </r>
  <r>
    <x v="37"/>
    <s v="PUTUMAYO"/>
    <x v="8"/>
    <x v="88"/>
    <x v="102"/>
    <n v="5331703"/>
    <n v="4121476"/>
    <n v="4702634"/>
    <x v="1"/>
    <x v="1"/>
    <x v="1"/>
  </r>
  <r>
    <x v="37"/>
    <s v="PUTUMAYO"/>
    <x v="8"/>
    <x v="88"/>
    <x v="100"/>
    <m/>
    <m/>
    <m/>
    <x v="1"/>
    <x v="1"/>
    <x v="1"/>
  </r>
  <r>
    <x v="37"/>
    <s v="PUTUMAYO"/>
    <x v="107"/>
    <x v="91"/>
    <x v="103"/>
    <n v="9070433"/>
    <n v="7872432"/>
    <n v="8020688"/>
    <x v="0"/>
    <x v="3"/>
    <x v="16"/>
  </r>
  <r>
    <x v="38"/>
    <s v="CAJASAI"/>
    <x v="0"/>
    <x v="0"/>
    <x v="0"/>
    <n v="68571"/>
    <n v="61714"/>
    <n v="291214"/>
    <x v="0"/>
    <x v="0"/>
    <x v="0"/>
  </r>
  <r>
    <x v="38"/>
    <s v="CAJASAI"/>
    <x v="1"/>
    <x v="1"/>
    <x v="1"/>
    <n v="0"/>
    <n v="0"/>
    <n v="0"/>
    <x v="0"/>
    <x v="0"/>
    <x v="0"/>
  </r>
  <r>
    <x v="38"/>
    <s v="CAJASAI"/>
    <x v="2"/>
    <x v="2"/>
    <x v="2"/>
    <n v="0"/>
    <n v="0"/>
    <n v="0"/>
    <x v="0"/>
    <x v="0"/>
    <x v="0"/>
  </r>
  <r>
    <x v="38"/>
    <s v="CAJASAI"/>
    <x v="3"/>
    <x v="3"/>
    <x v="3"/>
    <n v="0"/>
    <n v="0"/>
    <n v="0"/>
    <x v="0"/>
    <x v="0"/>
    <x v="0"/>
  </r>
  <r>
    <x v="38"/>
    <s v="CAJASAI"/>
    <x v="4"/>
    <x v="4"/>
    <x v="4"/>
    <n v="0"/>
    <n v="0"/>
    <n v="0"/>
    <x v="0"/>
    <x v="0"/>
    <x v="0"/>
  </r>
  <r>
    <x v="38"/>
    <s v="CAJASAI"/>
    <x v="5"/>
    <x v="5"/>
    <x v="5"/>
    <n v="0"/>
    <n v="0"/>
    <n v="0"/>
    <x v="0"/>
    <x v="0"/>
    <x v="0"/>
  </r>
  <r>
    <x v="38"/>
    <s v="CAJASAI"/>
    <x v="6"/>
    <x v="6"/>
    <x v="6"/>
    <n v="0"/>
    <n v="0"/>
    <n v="0"/>
    <x v="0"/>
    <x v="0"/>
    <x v="0"/>
  </r>
  <r>
    <x v="38"/>
    <s v="CAJASAI"/>
    <x v="7"/>
    <x v="7"/>
    <x v="7"/>
    <n v="0"/>
    <n v="0"/>
    <n v="0"/>
    <x v="0"/>
    <x v="0"/>
    <x v="0"/>
  </r>
  <r>
    <x v="38"/>
    <s v="CAJASAI"/>
    <x v="8"/>
    <x v="8"/>
    <x v="8"/>
    <n v="68571"/>
    <n v="61714"/>
    <n v="291214"/>
    <x v="1"/>
    <x v="1"/>
    <x v="1"/>
  </r>
  <r>
    <x v="38"/>
    <s v="CAJASAI"/>
    <x v="9"/>
    <x v="9"/>
    <x v="9"/>
    <n v="264133"/>
    <n v="565862"/>
    <n v="431252"/>
    <x v="0"/>
    <x v="0"/>
    <x v="2"/>
  </r>
  <r>
    <x v="38"/>
    <s v="CAJASAI"/>
    <x v="10"/>
    <x v="10"/>
    <x v="10"/>
    <n v="0"/>
    <n v="0"/>
    <n v="0"/>
    <x v="0"/>
    <x v="0"/>
    <x v="2"/>
  </r>
  <r>
    <x v="38"/>
    <s v="CAJASAI"/>
    <x v="8"/>
    <x v="11"/>
    <x v="11"/>
    <n v="264133"/>
    <n v="565862"/>
    <n v="431252"/>
    <x v="1"/>
    <x v="1"/>
    <x v="1"/>
  </r>
  <r>
    <x v="38"/>
    <s v="CAJASAI"/>
    <x v="8"/>
    <x v="12"/>
    <x v="12"/>
    <n v="159441"/>
    <n v="160406"/>
    <n v="195786"/>
    <x v="1"/>
    <x v="1"/>
    <x v="1"/>
  </r>
  <r>
    <x v="38"/>
    <s v="CAJASAI"/>
    <x v="11"/>
    <x v="13"/>
    <x v="13"/>
    <n v="0"/>
    <n v="0"/>
    <n v="0"/>
    <x v="0"/>
    <x v="0"/>
    <x v="3"/>
  </r>
  <r>
    <x v="38"/>
    <s v="CAJASAI"/>
    <x v="12"/>
    <x v="14"/>
    <x v="14"/>
    <n v="159441"/>
    <n v="160406"/>
    <n v="195786"/>
    <x v="0"/>
    <x v="0"/>
    <x v="3"/>
  </r>
  <r>
    <x v="38"/>
    <s v="CAJASAI"/>
    <x v="13"/>
    <x v="15"/>
    <x v="15"/>
    <n v="0"/>
    <n v="0"/>
    <n v="0"/>
    <x v="0"/>
    <x v="0"/>
    <x v="3"/>
  </r>
  <r>
    <x v="38"/>
    <s v="CAJASAI"/>
    <x v="14"/>
    <x v="16"/>
    <x v="16"/>
    <n v="0"/>
    <n v="0"/>
    <n v="0"/>
    <x v="0"/>
    <x v="0"/>
    <x v="3"/>
  </r>
  <r>
    <x v="38"/>
    <s v="CAJASAI"/>
    <x v="15"/>
    <x v="17"/>
    <x v="17"/>
    <n v="0"/>
    <n v="0"/>
    <n v="0"/>
    <x v="0"/>
    <x v="0"/>
    <x v="3"/>
  </r>
  <r>
    <x v="38"/>
    <s v="CAJASAI"/>
    <x v="16"/>
    <x v="18"/>
    <x v="18"/>
    <n v="64979"/>
    <n v="58943"/>
    <n v="73478"/>
    <x v="0"/>
    <x v="0"/>
    <x v="3"/>
  </r>
  <r>
    <x v="38"/>
    <s v="CAJASAI"/>
    <x v="17"/>
    <x v="19"/>
    <x v="19"/>
    <n v="0"/>
    <n v="0"/>
    <n v="0"/>
    <x v="0"/>
    <x v="0"/>
    <x v="3"/>
  </r>
  <r>
    <x v="38"/>
    <s v="CAJASAI"/>
    <x v="18"/>
    <x v="20"/>
    <x v="20"/>
    <n v="1122"/>
    <n v="0"/>
    <n v="8526"/>
    <x v="0"/>
    <x v="0"/>
    <x v="3"/>
  </r>
  <r>
    <x v="38"/>
    <s v="CAJASAI"/>
    <x v="19"/>
    <x v="21"/>
    <x v="21"/>
    <n v="0"/>
    <n v="0"/>
    <n v="0"/>
    <x v="0"/>
    <x v="0"/>
    <x v="3"/>
  </r>
  <r>
    <x v="38"/>
    <s v="CAJASAI"/>
    <x v="20"/>
    <x v="22"/>
    <x v="22"/>
    <n v="0"/>
    <n v="0"/>
    <n v="0"/>
    <x v="0"/>
    <x v="0"/>
    <x v="3"/>
  </r>
  <r>
    <x v="38"/>
    <s v="CAJASAI"/>
    <x v="21"/>
    <x v="23"/>
    <x v="23"/>
    <n v="0"/>
    <n v="0"/>
    <n v="0"/>
    <x v="0"/>
    <x v="0"/>
    <x v="3"/>
  </r>
  <r>
    <x v="38"/>
    <s v="CAJASAI"/>
    <x v="22"/>
    <x v="24"/>
    <x v="24"/>
    <n v="8668"/>
    <n v="11728"/>
    <n v="7199"/>
    <x v="0"/>
    <x v="0"/>
    <x v="3"/>
  </r>
  <r>
    <x v="38"/>
    <s v="CAJASAI"/>
    <x v="23"/>
    <x v="25"/>
    <x v="25"/>
    <n v="0"/>
    <n v="0"/>
    <n v="0"/>
    <x v="0"/>
    <x v="0"/>
    <x v="3"/>
  </r>
  <r>
    <x v="38"/>
    <s v="CAJASAI"/>
    <x v="24"/>
    <x v="26"/>
    <x v="26"/>
    <n v="0"/>
    <n v="0"/>
    <n v="0"/>
    <x v="0"/>
    <x v="0"/>
    <x v="3"/>
  </r>
  <r>
    <x v="38"/>
    <s v="CAJASAI"/>
    <x v="25"/>
    <x v="27"/>
    <x v="27"/>
    <n v="11596"/>
    <n v="37083"/>
    <n v="3070"/>
    <x v="0"/>
    <x v="0"/>
    <x v="3"/>
  </r>
  <r>
    <x v="38"/>
    <s v="CAJASAI"/>
    <x v="26"/>
    <x v="28"/>
    <x v="28"/>
    <n v="215588"/>
    <n v="295632"/>
    <n v="116805"/>
    <x v="0"/>
    <x v="0"/>
    <x v="3"/>
  </r>
  <r>
    <x v="38"/>
    <s v="CAJASAI"/>
    <x v="8"/>
    <x v="29"/>
    <x v="29"/>
    <n v="461394"/>
    <n v="563792"/>
    <n v="404864"/>
    <x v="1"/>
    <x v="1"/>
    <x v="1"/>
  </r>
  <r>
    <x v="38"/>
    <s v="CAJASAI"/>
    <x v="27"/>
    <x v="30"/>
    <x v="30"/>
    <n v="0"/>
    <n v="0"/>
    <n v="0"/>
    <x v="0"/>
    <x v="0"/>
    <x v="4"/>
  </r>
  <r>
    <x v="38"/>
    <s v="CAJASAI"/>
    <x v="28"/>
    <x v="31"/>
    <x v="31"/>
    <n v="0"/>
    <n v="0"/>
    <n v="0"/>
    <x v="0"/>
    <x v="0"/>
    <x v="4"/>
  </r>
  <r>
    <x v="38"/>
    <s v="CAJASAI"/>
    <x v="29"/>
    <x v="32"/>
    <x v="32"/>
    <n v="0"/>
    <n v="0"/>
    <n v="0"/>
    <x v="0"/>
    <x v="0"/>
    <x v="4"/>
  </r>
  <r>
    <x v="38"/>
    <s v="CAJASAI"/>
    <x v="30"/>
    <x v="33"/>
    <x v="33"/>
    <n v="0"/>
    <n v="0"/>
    <n v="0"/>
    <x v="0"/>
    <x v="0"/>
    <x v="4"/>
  </r>
  <r>
    <x v="38"/>
    <s v="CAJASAI"/>
    <x v="31"/>
    <x v="34"/>
    <x v="34"/>
    <n v="0"/>
    <n v="0"/>
    <n v="0"/>
    <x v="0"/>
    <x v="0"/>
    <x v="4"/>
  </r>
  <r>
    <x v="38"/>
    <s v="CAJASAI"/>
    <x v="32"/>
    <x v="35"/>
    <x v="35"/>
    <n v="0"/>
    <n v="0"/>
    <n v="0"/>
    <x v="0"/>
    <x v="0"/>
    <x v="4"/>
  </r>
  <r>
    <x v="38"/>
    <s v="CAJASAI"/>
    <x v="33"/>
    <x v="36"/>
    <x v="36"/>
    <n v="0"/>
    <n v="0"/>
    <n v="0"/>
    <x v="0"/>
    <x v="0"/>
    <x v="4"/>
  </r>
  <r>
    <x v="38"/>
    <s v="CAJASAI"/>
    <x v="34"/>
    <x v="37"/>
    <x v="37"/>
    <n v="0"/>
    <n v="0"/>
    <n v="0"/>
    <x v="0"/>
    <x v="0"/>
    <x v="4"/>
  </r>
  <r>
    <x v="38"/>
    <s v="CAJASAI"/>
    <x v="35"/>
    <x v="38"/>
    <x v="38"/>
    <n v="0"/>
    <n v="0"/>
    <n v="0"/>
    <x v="0"/>
    <x v="0"/>
    <x v="4"/>
  </r>
  <r>
    <x v="38"/>
    <s v="CAJASAI"/>
    <x v="36"/>
    <x v="39"/>
    <x v="39"/>
    <n v="0"/>
    <n v="0"/>
    <n v="0"/>
    <x v="0"/>
    <x v="0"/>
    <x v="4"/>
  </r>
  <r>
    <x v="38"/>
    <s v="CAJASAI"/>
    <x v="37"/>
    <x v="40"/>
    <x v="40"/>
    <n v="0"/>
    <n v="0"/>
    <n v="0"/>
    <x v="0"/>
    <x v="0"/>
    <x v="4"/>
  </r>
  <r>
    <x v="38"/>
    <s v="CAJASAI"/>
    <x v="38"/>
    <x v="41"/>
    <x v="41"/>
    <n v="0"/>
    <n v="0"/>
    <n v="0"/>
    <x v="0"/>
    <x v="0"/>
    <x v="4"/>
  </r>
  <r>
    <x v="38"/>
    <s v="CAJASAI"/>
    <x v="39"/>
    <x v="42"/>
    <x v="42"/>
    <n v="0"/>
    <n v="0"/>
    <n v="0"/>
    <x v="0"/>
    <x v="0"/>
    <x v="4"/>
  </r>
  <r>
    <x v="38"/>
    <s v="CAJASAI"/>
    <x v="8"/>
    <x v="43"/>
    <x v="43"/>
    <n v="0"/>
    <n v="0"/>
    <n v="0"/>
    <x v="1"/>
    <x v="1"/>
    <x v="1"/>
  </r>
  <r>
    <x v="38"/>
    <s v="CAJASAI"/>
    <x v="40"/>
    <x v="44"/>
    <x v="44"/>
    <n v="0"/>
    <n v="0"/>
    <n v="0"/>
    <x v="0"/>
    <x v="0"/>
    <x v="5"/>
  </r>
  <r>
    <x v="38"/>
    <s v="CAJASAI"/>
    <x v="41"/>
    <x v="45"/>
    <x v="45"/>
    <n v="0"/>
    <n v="0"/>
    <n v="0"/>
    <x v="0"/>
    <x v="0"/>
    <x v="5"/>
  </r>
  <r>
    <x v="38"/>
    <s v="CAJASAI"/>
    <x v="42"/>
    <x v="46"/>
    <x v="46"/>
    <n v="0"/>
    <n v="0"/>
    <n v="0"/>
    <x v="0"/>
    <x v="0"/>
    <x v="5"/>
  </r>
  <r>
    <x v="38"/>
    <s v="CAJASAI"/>
    <x v="43"/>
    <x v="47"/>
    <x v="47"/>
    <n v="0"/>
    <n v="0"/>
    <n v="0"/>
    <x v="0"/>
    <x v="0"/>
    <x v="5"/>
  </r>
  <r>
    <x v="38"/>
    <s v="CAJASAI"/>
    <x v="44"/>
    <x v="48"/>
    <x v="48"/>
    <n v="0"/>
    <n v="594"/>
    <n v="0"/>
    <x v="0"/>
    <x v="0"/>
    <x v="5"/>
  </r>
  <r>
    <x v="38"/>
    <s v="CAJASAI"/>
    <x v="45"/>
    <x v="49"/>
    <x v="49"/>
    <n v="0"/>
    <n v="0"/>
    <n v="0"/>
    <x v="0"/>
    <x v="0"/>
    <x v="5"/>
  </r>
  <r>
    <x v="38"/>
    <s v="CAJASAI"/>
    <x v="46"/>
    <x v="50"/>
    <x v="50"/>
    <n v="0"/>
    <n v="0"/>
    <n v="0"/>
    <x v="0"/>
    <x v="0"/>
    <x v="5"/>
  </r>
  <r>
    <x v="38"/>
    <s v="CAJASAI"/>
    <x v="47"/>
    <x v="51"/>
    <x v="51"/>
    <n v="0"/>
    <n v="0"/>
    <n v="0"/>
    <x v="0"/>
    <x v="0"/>
    <x v="5"/>
  </r>
  <r>
    <x v="38"/>
    <s v="CAJASAI"/>
    <x v="48"/>
    <x v="52"/>
    <x v="52"/>
    <n v="0"/>
    <n v="0"/>
    <n v="0"/>
    <x v="0"/>
    <x v="0"/>
    <x v="5"/>
  </r>
  <r>
    <x v="38"/>
    <s v="CAJASAI"/>
    <x v="8"/>
    <x v="53"/>
    <x v="53"/>
    <n v="0"/>
    <n v="594"/>
    <n v="0"/>
    <x v="1"/>
    <x v="1"/>
    <x v="1"/>
  </r>
  <r>
    <x v="38"/>
    <s v="CAJASAI"/>
    <x v="49"/>
    <x v="54"/>
    <x v="54"/>
    <n v="958"/>
    <n v="1836"/>
    <n v="91652"/>
    <x v="0"/>
    <x v="0"/>
    <x v="6"/>
  </r>
  <r>
    <x v="38"/>
    <s v="CAJASAI"/>
    <x v="50"/>
    <x v="55"/>
    <x v="55"/>
    <n v="146681"/>
    <n v="148652"/>
    <n v="129959"/>
    <x v="0"/>
    <x v="0"/>
    <x v="6"/>
  </r>
  <r>
    <x v="38"/>
    <s v="CAJASAI"/>
    <x v="51"/>
    <x v="56"/>
    <x v="56"/>
    <n v="0"/>
    <n v="0"/>
    <n v="0"/>
    <x v="0"/>
    <x v="0"/>
    <x v="6"/>
  </r>
  <r>
    <x v="38"/>
    <s v="CAJASAI"/>
    <x v="52"/>
    <x v="57"/>
    <x v="57"/>
    <n v="0"/>
    <n v="0"/>
    <n v="0"/>
    <x v="0"/>
    <x v="0"/>
    <x v="6"/>
  </r>
  <r>
    <x v="38"/>
    <s v="CAJASAI"/>
    <x v="53"/>
    <x v="58"/>
    <x v="58"/>
    <n v="0"/>
    <n v="0"/>
    <n v="0"/>
    <x v="0"/>
    <x v="0"/>
    <x v="6"/>
  </r>
  <r>
    <x v="38"/>
    <s v="CAJASAI"/>
    <x v="54"/>
    <x v="59"/>
    <x v="59"/>
    <n v="0"/>
    <n v="0"/>
    <n v="0"/>
    <x v="0"/>
    <x v="0"/>
    <x v="6"/>
  </r>
  <r>
    <x v="38"/>
    <s v="CAJASAI"/>
    <x v="55"/>
    <x v="60"/>
    <x v="60"/>
    <n v="0"/>
    <n v="0"/>
    <n v="0"/>
    <x v="0"/>
    <x v="0"/>
    <x v="6"/>
  </r>
  <r>
    <x v="38"/>
    <s v="CAJASAI"/>
    <x v="56"/>
    <x v="61"/>
    <x v="61"/>
    <n v="0"/>
    <n v="38781"/>
    <n v="0"/>
    <x v="0"/>
    <x v="0"/>
    <x v="6"/>
  </r>
  <r>
    <x v="38"/>
    <s v="CAJASAI"/>
    <x v="8"/>
    <x v="62"/>
    <x v="62"/>
    <n v="147639"/>
    <n v="189269"/>
    <n v="221611"/>
    <x v="1"/>
    <x v="1"/>
    <x v="1"/>
  </r>
  <r>
    <x v="38"/>
    <s v="CAJASAI"/>
    <x v="57"/>
    <x v="63"/>
    <x v="63"/>
    <n v="24523"/>
    <n v="8548"/>
    <n v="21511"/>
    <x v="0"/>
    <x v="0"/>
    <x v="7"/>
  </r>
  <r>
    <x v="38"/>
    <s v="CAJASAI"/>
    <x v="8"/>
    <x v="64"/>
    <x v="64"/>
    <n v="24523"/>
    <n v="8548"/>
    <n v="21511"/>
    <x v="1"/>
    <x v="1"/>
    <x v="1"/>
  </r>
  <r>
    <x v="38"/>
    <s v="CAJASAI"/>
    <x v="58"/>
    <x v="65"/>
    <x v="65"/>
    <n v="0"/>
    <n v="0"/>
    <n v="0"/>
    <x v="0"/>
    <x v="0"/>
    <x v="8"/>
  </r>
  <r>
    <x v="38"/>
    <s v="CAJASAI"/>
    <x v="59"/>
    <x v="66"/>
    <x v="66"/>
    <n v="25069"/>
    <n v="43227"/>
    <n v="64366"/>
    <x v="0"/>
    <x v="0"/>
    <x v="8"/>
  </r>
  <r>
    <x v="38"/>
    <s v="CAJASAI"/>
    <x v="60"/>
    <x v="67"/>
    <x v="67"/>
    <n v="37342"/>
    <n v="31000"/>
    <n v="111474"/>
    <x v="0"/>
    <x v="0"/>
    <x v="8"/>
  </r>
  <r>
    <x v="38"/>
    <s v="CAJASAI"/>
    <x v="61"/>
    <x v="68"/>
    <x v="68"/>
    <n v="0"/>
    <n v="0"/>
    <n v="0"/>
    <x v="0"/>
    <x v="0"/>
    <x v="8"/>
  </r>
  <r>
    <x v="38"/>
    <s v="CAJASAI"/>
    <x v="62"/>
    <x v="69"/>
    <x v="69"/>
    <n v="0"/>
    <n v="0"/>
    <n v="0"/>
    <x v="0"/>
    <x v="0"/>
    <x v="8"/>
  </r>
  <r>
    <x v="38"/>
    <s v="CAJASAI"/>
    <x v="63"/>
    <x v="70"/>
    <x v="70"/>
    <n v="0"/>
    <n v="0"/>
    <n v="0"/>
    <x v="0"/>
    <x v="0"/>
    <x v="8"/>
  </r>
  <r>
    <x v="38"/>
    <s v="CAJASAI"/>
    <x v="64"/>
    <x v="71"/>
    <x v="71"/>
    <n v="225176"/>
    <n v="0"/>
    <n v="29794"/>
    <x v="0"/>
    <x v="0"/>
    <x v="8"/>
  </r>
  <r>
    <x v="38"/>
    <s v="CAJASAI"/>
    <x v="65"/>
    <x v="72"/>
    <x v="72"/>
    <n v="0"/>
    <n v="0"/>
    <n v="0"/>
    <x v="0"/>
    <x v="0"/>
    <x v="8"/>
  </r>
  <r>
    <x v="38"/>
    <s v="CAJASAI"/>
    <x v="66"/>
    <x v="73"/>
    <x v="73"/>
    <n v="0"/>
    <n v="0"/>
    <n v="0"/>
    <x v="0"/>
    <x v="0"/>
    <x v="8"/>
  </r>
  <r>
    <x v="38"/>
    <s v="CAJASAI"/>
    <x v="67"/>
    <x v="74"/>
    <x v="74"/>
    <n v="0"/>
    <n v="0"/>
    <n v="0"/>
    <x v="0"/>
    <x v="0"/>
    <x v="8"/>
  </r>
  <r>
    <x v="38"/>
    <s v="CAJASAI"/>
    <x v="68"/>
    <x v="75"/>
    <x v="75"/>
    <n v="0"/>
    <n v="0"/>
    <n v="0"/>
    <x v="0"/>
    <x v="0"/>
    <x v="8"/>
  </r>
  <r>
    <x v="38"/>
    <s v="CAJASAI"/>
    <x v="69"/>
    <x v="76"/>
    <x v="76"/>
    <n v="0"/>
    <n v="0"/>
    <n v="0"/>
    <x v="0"/>
    <x v="0"/>
    <x v="8"/>
  </r>
  <r>
    <x v="38"/>
    <s v="CAJASAI"/>
    <x v="70"/>
    <x v="77"/>
    <x v="77"/>
    <n v="0"/>
    <n v="0"/>
    <n v="0"/>
    <x v="0"/>
    <x v="0"/>
    <x v="8"/>
  </r>
  <r>
    <x v="38"/>
    <s v="CAJASAI"/>
    <x v="71"/>
    <x v="78"/>
    <x v="78"/>
    <n v="0"/>
    <n v="0"/>
    <n v="0"/>
    <x v="0"/>
    <x v="0"/>
    <x v="8"/>
  </r>
  <r>
    <x v="38"/>
    <s v="CAJASAI"/>
    <x v="72"/>
    <x v="79"/>
    <x v="79"/>
    <n v="0"/>
    <n v="0"/>
    <n v="0"/>
    <x v="0"/>
    <x v="0"/>
    <x v="8"/>
  </r>
  <r>
    <x v="38"/>
    <s v="CAJASAI"/>
    <x v="73"/>
    <x v="80"/>
    <x v="80"/>
    <n v="0"/>
    <n v="0"/>
    <n v="0"/>
    <x v="0"/>
    <x v="0"/>
    <x v="8"/>
  </r>
  <r>
    <x v="38"/>
    <s v="CAJASAI"/>
    <x v="74"/>
    <x v="81"/>
    <x v="81"/>
    <n v="0"/>
    <n v="0"/>
    <n v="0"/>
    <x v="0"/>
    <x v="0"/>
    <x v="8"/>
  </r>
  <r>
    <x v="38"/>
    <s v="CAJASAI"/>
    <x v="75"/>
    <x v="82"/>
    <x v="82"/>
    <n v="0"/>
    <n v="0"/>
    <n v="0"/>
    <x v="0"/>
    <x v="0"/>
    <x v="8"/>
  </r>
  <r>
    <x v="38"/>
    <s v="CAJASAI"/>
    <x v="76"/>
    <x v="83"/>
    <x v="83"/>
    <n v="0"/>
    <n v="0"/>
    <n v="0"/>
    <x v="0"/>
    <x v="0"/>
    <x v="8"/>
  </r>
  <r>
    <x v="38"/>
    <s v="CAJASAI"/>
    <x v="77"/>
    <x v="84"/>
    <x v="84"/>
    <n v="18182"/>
    <n v="0"/>
    <n v="0"/>
    <x v="0"/>
    <x v="0"/>
    <x v="8"/>
  </r>
  <r>
    <x v="38"/>
    <s v="CAJASAI"/>
    <x v="8"/>
    <x v="85"/>
    <x v="85"/>
    <n v="305769"/>
    <n v="74227"/>
    <n v="205634"/>
    <x v="1"/>
    <x v="1"/>
    <x v="1"/>
  </r>
  <r>
    <x v="38"/>
    <s v="CAJASAI"/>
    <x v="78"/>
    <x v="86"/>
    <x v="86"/>
    <n v="0"/>
    <n v="0"/>
    <n v="0"/>
    <x v="0"/>
    <x v="0"/>
    <x v="9"/>
  </r>
  <r>
    <x v="38"/>
    <s v="CAJASAI"/>
    <x v="8"/>
    <x v="87"/>
    <x v="87"/>
    <n v="0"/>
    <n v="0"/>
    <n v="0"/>
    <x v="1"/>
    <x v="1"/>
    <x v="1"/>
  </r>
  <r>
    <x v="38"/>
    <s v="CAJASAI"/>
    <x v="8"/>
    <x v="88"/>
    <x v="88"/>
    <n v="1272029"/>
    <n v="1464006"/>
    <n v="1576086"/>
    <x v="1"/>
    <x v="1"/>
    <x v="1"/>
  </r>
  <r>
    <x v="38"/>
    <s v="CAJASAI"/>
    <x v="8"/>
    <x v="88"/>
    <x v="89"/>
    <m/>
    <m/>
    <m/>
    <x v="1"/>
    <x v="1"/>
    <x v="1"/>
  </r>
  <r>
    <x v="38"/>
    <s v="CAJASAI"/>
    <x v="79"/>
    <x v="0"/>
    <x v="90"/>
    <n v="0"/>
    <n v="48000"/>
    <n v="138297"/>
    <x v="0"/>
    <x v="2"/>
    <x v="10"/>
  </r>
  <r>
    <x v="38"/>
    <s v="CAJASAI"/>
    <x v="80"/>
    <x v="1"/>
    <x v="91"/>
    <n v="0"/>
    <n v="0"/>
    <n v="0"/>
    <x v="0"/>
    <x v="2"/>
    <x v="10"/>
  </r>
  <r>
    <x v="38"/>
    <s v="CAJASAI"/>
    <x v="81"/>
    <x v="2"/>
    <x v="92"/>
    <n v="0"/>
    <n v="0"/>
    <n v="0"/>
    <x v="0"/>
    <x v="2"/>
    <x v="10"/>
  </r>
  <r>
    <x v="38"/>
    <s v="CAJASAI"/>
    <x v="82"/>
    <x v="3"/>
    <x v="93"/>
    <n v="0"/>
    <n v="0"/>
    <n v="0"/>
    <x v="0"/>
    <x v="2"/>
    <x v="10"/>
  </r>
  <r>
    <x v="38"/>
    <s v="CAJASAI"/>
    <x v="83"/>
    <x v="4"/>
    <x v="94"/>
    <n v="0"/>
    <n v="0"/>
    <n v="0"/>
    <x v="0"/>
    <x v="2"/>
    <x v="10"/>
  </r>
  <r>
    <x v="38"/>
    <s v="CAJASAI"/>
    <x v="8"/>
    <x v="8"/>
    <x v="95"/>
    <n v="0"/>
    <n v="48000"/>
    <n v="138297"/>
    <x v="1"/>
    <x v="1"/>
    <x v="1"/>
  </r>
  <r>
    <x v="38"/>
    <s v="CAJASAI"/>
    <x v="84"/>
    <x v="21"/>
    <x v="21"/>
    <n v="0"/>
    <n v="0"/>
    <n v="0"/>
    <x v="0"/>
    <x v="2"/>
    <x v="11"/>
  </r>
  <r>
    <x v="38"/>
    <s v="CAJASAI"/>
    <x v="85"/>
    <x v="28"/>
    <x v="96"/>
    <n v="192952"/>
    <n v="0"/>
    <n v="0"/>
    <x v="0"/>
    <x v="2"/>
    <x v="11"/>
  </r>
  <r>
    <x v="38"/>
    <s v="CAJASAI"/>
    <x v="8"/>
    <x v="29"/>
    <x v="29"/>
    <n v="192952"/>
    <n v="0"/>
    <n v="0"/>
    <x v="1"/>
    <x v="1"/>
    <x v="1"/>
  </r>
  <r>
    <x v="38"/>
    <s v="CAJASAI"/>
    <x v="86"/>
    <x v="49"/>
    <x v="49"/>
    <n v="0"/>
    <n v="0"/>
    <n v="0"/>
    <x v="0"/>
    <x v="2"/>
    <x v="12"/>
  </r>
  <r>
    <x v="38"/>
    <s v="CAJASAI"/>
    <x v="87"/>
    <x v="50"/>
    <x v="50"/>
    <n v="0"/>
    <n v="0"/>
    <n v="0"/>
    <x v="0"/>
    <x v="2"/>
    <x v="12"/>
  </r>
  <r>
    <x v="38"/>
    <s v="CAJASAI"/>
    <x v="8"/>
    <x v="53"/>
    <x v="53"/>
    <n v="0"/>
    <n v="0"/>
    <n v="0"/>
    <x v="1"/>
    <x v="1"/>
    <x v="1"/>
  </r>
  <r>
    <x v="38"/>
    <s v="CAJASAI"/>
    <x v="88"/>
    <x v="54"/>
    <x v="54"/>
    <n v="38781"/>
    <n v="0"/>
    <n v="38781"/>
    <x v="0"/>
    <x v="2"/>
    <x v="13"/>
  </r>
  <r>
    <x v="38"/>
    <s v="CAJASAI"/>
    <x v="89"/>
    <x v="55"/>
    <x v="55"/>
    <n v="0"/>
    <n v="0"/>
    <n v="0"/>
    <x v="0"/>
    <x v="2"/>
    <x v="13"/>
  </r>
  <r>
    <x v="38"/>
    <s v="CAJASAI"/>
    <x v="90"/>
    <x v="57"/>
    <x v="97"/>
    <n v="0"/>
    <n v="0"/>
    <n v="0"/>
    <x v="0"/>
    <x v="2"/>
    <x v="13"/>
  </r>
  <r>
    <x v="38"/>
    <s v="CAJASAI"/>
    <x v="91"/>
    <x v="60"/>
    <x v="60"/>
    <n v="0"/>
    <n v="0"/>
    <n v="0"/>
    <x v="0"/>
    <x v="2"/>
    <x v="13"/>
  </r>
  <r>
    <x v="38"/>
    <s v="CAJASAI"/>
    <x v="8"/>
    <x v="62"/>
    <x v="62"/>
    <n v="38781"/>
    <n v="0"/>
    <n v="38781"/>
    <x v="1"/>
    <x v="1"/>
    <x v="1"/>
  </r>
  <r>
    <x v="38"/>
    <s v="CAJASAI"/>
    <x v="92"/>
    <x v="71"/>
    <x v="71"/>
    <n v="0"/>
    <n v="403476"/>
    <n v="0"/>
    <x v="0"/>
    <x v="2"/>
    <x v="14"/>
  </r>
  <r>
    <x v="38"/>
    <s v="CAJASAI"/>
    <x v="93"/>
    <x v="72"/>
    <x v="72"/>
    <n v="0"/>
    <n v="0"/>
    <n v="0"/>
    <x v="0"/>
    <x v="2"/>
    <x v="14"/>
  </r>
  <r>
    <x v="38"/>
    <s v="CAJASAI"/>
    <x v="94"/>
    <x v="73"/>
    <x v="73"/>
    <n v="191597"/>
    <n v="226377"/>
    <n v="188783"/>
    <x v="0"/>
    <x v="2"/>
    <x v="14"/>
  </r>
  <r>
    <x v="38"/>
    <s v="CAJASAI"/>
    <x v="95"/>
    <x v="74"/>
    <x v="74"/>
    <n v="0"/>
    <n v="0"/>
    <n v="0"/>
    <x v="0"/>
    <x v="2"/>
    <x v="14"/>
  </r>
  <r>
    <x v="38"/>
    <s v="CAJASAI"/>
    <x v="96"/>
    <x v="75"/>
    <x v="75"/>
    <n v="0"/>
    <n v="0"/>
    <n v="0"/>
    <x v="0"/>
    <x v="2"/>
    <x v="14"/>
  </r>
  <r>
    <x v="38"/>
    <s v="CAJASAI"/>
    <x v="97"/>
    <x v="76"/>
    <x v="76"/>
    <n v="89696"/>
    <n v="64739"/>
    <n v="160094"/>
    <x v="0"/>
    <x v="2"/>
    <x v="14"/>
  </r>
  <r>
    <x v="38"/>
    <s v="CAJASAI"/>
    <x v="98"/>
    <x v="77"/>
    <x v="77"/>
    <n v="512772"/>
    <n v="727818"/>
    <n v="555359"/>
    <x v="0"/>
    <x v="2"/>
    <x v="14"/>
  </r>
  <r>
    <x v="38"/>
    <s v="CAJASAI"/>
    <x v="99"/>
    <x v="78"/>
    <x v="78"/>
    <n v="948679"/>
    <n v="662368"/>
    <n v="688649"/>
    <x v="0"/>
    <x v="2"/>
    <x v="14"/>
  </r>
  <r>
    <x v="38"/>
    <s v="CAJASAI"/>
    <x v="100"/>
    <x v="89"/>
    <x v="98"/>
    <n v="194988"/>
    <n v="0"/>
    <n v="459237"/>
    <x v="0"/>
    <x v="2"/>
    <x v="14"/>
  </r>
  <r>
    <x v="38"/>
    <s v="CAJASAI"/>
    <x v="101"/>
    <x v="79"/>
    <x v="79"/>
    <n v="0"/>
    <n v="0"/>
    <n v="0"/>
    <x v="0"/>
    <x v="2"/>
    <x v="14"/>
  </r>
  <r>
    <x v="38"/>
    <s v="CAJASAI"/>
    <x v="102"/>
    <x v="80"/>
    <x v="80"/>
    <n v="0"/>
    <n v="0"/>
    <n v="0"/>
    <x v="0"/>
    <x v="2"/>
    <x v="14"/>
  </r>
  <r>
    <x v="38"/>
    <s v="CAJASAI"/>
    <x v="103"/>
    <x v="81"/>
    <x v="81"/>
    <n v="0"/>
    <n v="0"/>
    <n v="0"/>
    <x v="0"/>
    <x v="2"/>
    <x v="14"/>
  </r>
  <r>
    <x v="38"/>
    <s v="CAJASAI"/>
    <x v="104"/>
    <x v="82"/>
    <x v="82"/>
    <n v="0"/>
    <n v="0"/>
    <n v="0"/>
    <x v="0"/>
    <x v="2"/>
    <x v="14"/>
  </r>
  <r>
    <x v="38"/>
    <s v="CAJASAI"/>
    <x v="105"/>
    <x v="83"/>
    <x v="83"/>
    <n v="0"/>
    <n v="0"/>
    <n v="0"/>
    <x v="0"/>
    <x v="2"/>
    <x v="14"/>
  </r>
  <r>
    <x v="38"/>
    <s v="CAJASAI"/>
    <x v="8"/>
    <x v="85"/>
    <x v="99"/>
    <n v="1937732"/>
    <n v="2084778"/>
    <n v="2052122"/>
    <x v="1"/>
    <x v="1"/>
    <x v="1"/>
  </r>
  <r>
    <x v="38"/>
    <s v="CAJASAI"/>
    <x v="8"/>
    <x v="88"/>
    <x v="100"/>
    <m/>
    <m/>
    <m/>
    <x v="1"/>
    <x v="1"/>
    <x v="1"/>
  </r>
  <r>
    <x v="38"/>
    <s v="CAJASAI"/>
    <x v="106"/>
    <x v="90"/>
    <x v="101"/>
    <n v="0"/>
    <n v="0"/>
    <n v="0"/>
    <x v="0"/>
    <x v="2"/>
    <x v="15"/>
  </r>
  <r>
    <x v="38"/>
    <s v="CAJASAI"/>
    <x v="8"/>
    <x v="88"/>
    <x v="100"/>
    <m/>
    <m/>
    <m/>
    <x v="1"/>
    <x v="1"/>
    <x v="1"/>
  </r>
  <r>
    <x v="38"/>
    <s v="CAJASAI"/>
    <x v="8"/>
    <x v="88"/>
    <x v="102"/>
    <n v="2169465"/>
    <n v="2132778"/>
    <n v="2229200"/>
    <x v="1"/>
    <x v="1"/>
    <x v="1"/>
  </r>
  <r>
    <x v="38"/>
    <s v="CAJASAI"/>
    <x v="8"/>
    <x v="88"/>
    <x v="100"/>
    <m/>
    <m/>
    <m/>
    <x v="1"/>
    <x v="1"/>
    <x v="1"/>
  </r>
  <r>
    <x v="38"/>
    <s v="CAJASAI"/>
    <x v="107"/>
    <x v="91"/>
    <x v="103"/>
    <n v="3441494"/>
    <n v="3596784"/>
    <n v="3805286"/>
    <x v="0"/>
    <x v="3"/>
    <x v="16"/>
  </r>
  <r>
    <x v="39"/>
    <s v="CAFAMAZ"/>
    <x v="0"/>
    <x v="0"/>
    <x v="0"/>
    <n v="0"/>
    <n v="1176"/>
    <n v="0"/>
    <x v="0"/>
    <x v="0"/>
    <x v="0"/>
  </r>
  <r>
    <x v="39"/>
    <s v="CAFAMAZ"/>
    <x v="1"/>
    <x v="1"/>
    <x v="1"/>
    <n v="0"/>
    <n v="0"/>
    <n v="0"/>
    <x v="0"/>
    <x v="0"/>
    <x v="0"/>
  </r>
  <r>
    <x v="39"/>
    <s v="CAFAMAZ"/>
    <x v="2"/>
    <x v="2"/>
    <x v="2"/>
    <n v="0"/>
    <n v="0"/>
    <n v="0"/>
    <x v="0"/>
    <x v="0"/>
    <x v="0"/>
  </r>
  <r>
    <x v="39"/>
    <s v="CAFAMAZ"/>
    <x v="3"/>
    <x v="3"/>
    <x v="3"/>
    <n v="0"/>
    <n v="0"/>
    <n v="0"/>
    <x v="0"/>
    <x v="0"/>
    <x v="0"/>
  </r>
  <r>
    <x v="39"/>
    <s v="CAFAMAZ"/>
    <x v="4"/>
    <x v="4"/>
    <x v="4"/>
    <n v="0"/>
    <n v="0"/>
    <n v="0"/>
    <x v="0"/>
    <x v="0"/>
    <x v="0"/>
  </r>
  <r>
    <x v="39"/>
    <s v="CAFAMAZ"/>
    <x v="5"/>
    <x v="5"/>
    <x v="5"/>
    <n v="0"/>
    <n v="0"/>
    <n v="0"/>
    <x v="0"/>
    <x v="0"/>
    <x v="0"/>
  </r>
  <r>
    <x v="39"/>
    <s v="CAFAMAZ"/>
    <x v="6"/>
    <x v="6"/>
    <x v="6"/>
    <n v="0"/>
    <n v="0"/>
    <n v="0"/>
    <x v="0"/>
    <x v="0"/>
    <x v="0"/>
  </r>
  <r>
    <x v="39"/>
    <s v="CAFAMAZ"/>
    <x v="7"/>
    <x v="7"/>
    <x v="7"/>
    <n v="0"/>
    <n v="0"/>
    <n v="0"/>
    <x v="0"/>
    <x v="0"/>
    <x v="0"/>
  </r>
  <r>
    <x v="39"/>
    <s v="CAFAMAZ"/>
    <x v="8"/>
    <x v="8"/>
    <x v="8"/>
    <n v="0"/>
    <n v="1176"/>
    <n v="0"/>
    <x v="1"/>
    <x v="1"/>
    <x v="1"/>
  </r>
  <r>
    <x v="39"/>
    <s v="CAFAMAZ"/>
    <x v="9"/>
    <x v="9"/>
    <x v="9"/>
    <n v="0"/>
    <n v="0"/>
    <n v="26157"/>
    <x v="0"/>
    <x v="0"/>
    <x v="2"/>
  </r>
  <r>
    <x v="39"/>
    <s v="CAFAMAZ"/>
    <x v="10"/>
    <x v="10"/>
    <x v="10"/>
    <n v="0"/>
    <n v="0"/>
    <n v="0"/>
    <x v="0"/>
    <x v="0"/>
    <x v="2"/>
  </r>
  <r>
    <x v="39"/>
    <s v="CAFAMAZ"/>
    <x v="8"/>
    <x v="11"/>
    <x v="11"/>
    <n v="0"/>
    <n v="0"/>
    <n v="26157"/>
    <x v="1"/>
    <x v="1"/>
    <x v="1"/>
  </r>
  <r>
    <x v="39"/>
    <s v="CAFAMAZ"/>
    <x v="8"/>
    <x v="12"/>
    <x v="12"/>
    <n v="155030"/>
    <n v="132423"/>
    <n v="276150"/>
    <x v="1"/>
    <x v="1"/>
    <x v="1"/>
  </r>
  <r>
    <x v="39"/>
    <s v="CAFAMAZ"/>
    <x v="11"/>
    <x v="13"/>
    <x v="13"/>
    <n v="126284"/>
    <n v="129480"/>
    <n v="143556"/>
    <x v="0"/>
    <x v="0"/>
    <x v="3"/>
  </r>
  <r>
    <x v="39"/>
    <s v="CAFAMAZ"/>
    <x v="12"/>
    <x v="14"/>
    <x v="14"/>
    <n v="2747"/>
    <n v="2943"/>
    <n v="3132"/>
    <x v="0"/>
    <x v="0"/>
    <x v="3"/>
  </r>
  <r>
    <x v="39"/>
    <s v="CAFAMAZ"/>
    <x v="13"/>
    <x v="15"/>
    <x v="15"/>
    <n v="25999"/>
    <n v="0"/>
    <n v="129462"/>
    <x v="0"/>
    <x v="0"/>
    <x v="3"/>
  </r>
  <r>
    <x v="39"/>
    <s v="CAFAMAZ"/>
    <x v="14"/>
    <x v="16"/>
    <x v="16"/>
    <n v="0"/>
    <n v="0"/>
    <n v="0"/>
    <x v="0"/>
    <x v="0"/>
    <x v="3"/>
  </r>
  <r>
    <x v="39"/>
    <s v="CAFAMAZ"/>
    <x v="15"/>
    <x v="17"/>
    <x v="17"/>
    <n v="0"/>
    <n v="0"/>
    <n v="0"/>
    <x v="0"/>
    <x v="0"/>
    <x v="3"/>
  </r>
  <r>
    <x v="39"/>
    <s v="CAFAMAZ"/>
    <x v="16"/>
    <x v="18"/>
    <x v="18"/>
    <n v="27645"/>
    <n v="25162"/>
    <n v="29585"/>
    <x v="0"/>
    <x v="0"/>
    <x v="3"/>
  </r>
  <r>
    <x v="39"/>
    <s v="CAFAMAZ"/>
    <x v="17"/>
    <x v="19"/>
    <x v="19"/>
    <n v="0"/>
    <n v="0"/>
    <n v="0"/>
    <x v="0"/>
    <x v="0"/>
    <x v="3"/>
  </r>
  <r>
    <x v="39"/>
    <s v="CAFAMAZ"/>
    <x v="18"/>
    <x v="20"/>
    <x v="20"/>
    <n v="0"/>
    <n v="0"/>
    <n v="134349"/>
    <x v="0"/>
    <x v="0"/>
    <x v="3"/>
  </r>
  <r>
    <x v="39"/>
    <s v="CAFAMAZ"/>
    <x v="19"/>
    <x v="21"/>
    <x v="21"/>
    <n v="78980"/>
    <n v="39750"/>
    <n v="0"/>
    <x v="0"/>
    <x v="0"/>
    <x v="3"/>
  </r>
  <r>
    <x v="39"/>
    <s v="CAFAMAZ"/>
    <x v="20"/>
    <x v="22"/>
    <x v="22"/>
    <n v="0"/>
    <n v="0"/>
    <n v="0"/>
    <x v="0"/>
    <x v="0"/>
    <x v="3"/>
  </r>
  <r>
    <x v="39"/>
    <s v="CAFAMAZ"/>
    <x v="21"/>
    <x v="23"/>
    <x v="23"/>
    <n v="0"/>
    <n v="0"/>
    <n v="0"/>
    <x v="0"/>
    <x v="0"/>
    <x v="3"/>
  </r>
  <r>
    <x v="39"/>
    <s v="CAFAMAZ"/>
    <x v="22"/>
    <x v="24"/>
    <x v="24"/>
    <n v="7685"/>
    <n v="6494"/>
    <n v="8595"/>
    <x v="0"/>
    <x v="0"/>
    <x v="3"/>
  </r>
  <r>
    <x v="39"/>
    <s v="CAFAMAZ"/>
    <x v="23"/>
    <x v="25"/>
    <x v="25"/>
    <n v="0"/>
    <n v="0"/>
    <n v="280"/>
    <x v="0"/>
    <x v="0"/>
    <x v="3"/>
  </r>
  <r>
    <x v="39"/>
    <s v="CAFAMAZ"/>
    <x v="24"/>
    <x v="26"/>
    <x v="26"/>
    <n v="1216"/>
    <n v="932"/>
    <n v="798"/>
    <x v="0"/>
    <x v="0"/>
    <x v="3"/>
  </r>
  <r>
    <x v="39"/>
    <s v="CAFAMAZ"/>
    <x v="25"/>
    <x v="27"/>
    <x v="27"/>
    <n v="406"/>
    <n v="1496"/>
    <n v="231"/>
    <x v="0"/>
    <x v="0"/>
    <x v="3"/>
  </r>
  <r>
    <x v="39"/>
    <s v="CAFAMAZ"/>
    <x v="26"/>
    <x v="28"/>
    <x v="28"/>
    <n v="32011"/>
    <n v="56220"/>
    <n v="20462"/>
    <x v="0"/>
    <x v="0"/>
    <x v="3"/>
  </r>
  <r>
    <x v="39"/>
    <s v="CAFAMAZ"/>
    <x v="8"/>
    <x v="29"/>
    <x v="29"/>
    <n v="302973"/>
    <n v="262477"/>
    <n v="470450"/>
    <x v="1"/>
    <x v="1"/>
    <x v="1"/>
  </r>
  <r>
    <x v="39"/>
    <s v="CAFAMAZ"/>
    <x v="27"/>
    <x v="30"/>
    <x v="30"/>
    <n v="0"/>
    <n v="0"/>
    <n v="0"/>
    <x v="0"/>
    <x v="0"/>
    <x v="4"/>
  </r>
  <r>
    <x v="39"/>
    <s v="CAFAMAZ"/>
    <x v="28"/>
    <x v="31"/>
    <x v="31"/>
    <n v="0"/>
    <n v="0"/>
    <n v="0"/>
    <x v="0"/>
    <x v="0"/>
    <x v="4"/>
  </r>
  <r>
    <x v="39"/>
    <s v="CAFAMAZ"/>
    <x v="29"/>
    <x v="32"/>
    <x v="32"/>
    <n v="0"/>
    <n v="0"/>
    <n v="0"/>
    <x v="0"/>
    <x v="0"/>
    <x v="4"/>
  </r>
  <r>
    <x v="39"/>
    <s v="CAFAMAZ"/>
    <x v="30"/>
    <x v="33"/>
    <x v="33"/>
    <n v="0"/>
    <n v="2520"/>
    <n v="0"/>
    <x v="0"/>
    <x v="0"/>
    <x v="4"/>
  </r>
  <r>
    <x v="39"/>
    <s v="CAFAMAZ"/>
    <x v="31"/>
    <x v="34"/>
    <x v="34"/>
    <n v="0"/>
    <n v="0"/>
    <n v="0"/>
    <x v="0"/>
    <x v="0"/>
    <x v="4"/>
  </r>
  <r>
    <x v="39"/>
    <s v="CAFAMAZ"/>
    <x v="32"/>
    <x v="35"/>
    <x v="35"/>
    <n v="0"/>
    <n v="0"/>
    <n v="0"/>
    <x v="0"/>
    <x v="0"/>
    <x v="4"/>
  </r>
  <r>
    <x v="39"/>
    <s v="CAFAMAZ"/>
    <x v="33"/>
    <x v="36"/>
    <x v="36"/>
    <n v="0"/>
    <n v="0"/>
    <n v="0"/>
    <x v="0"/>
    <x v="0"/>
    <x v="4"/>
  </r>
  <r>
    <x v="39"/>
    <s v="CAFAMAZ"/>
    <x v="34"/>
    <x v="37"/>
    <x v="37"/>
    <n v="0"/>
    <n v="0"/>
    <n v="0"/>
    <x v="0"/>
    <x v="0"/>
    <x v="4"/>
  </r>
  <r>
    <x v="39"/>
    <s v="CAFAMAZ"/>
    <x v="35"/>
    <x v="38"/>
    <x v="38"/>
    <n v="0"/>
    <n v="0"/>
    <n v="0"/>
    <x v="0"/>
    <x v="0"/>
    <x v="4"/>
  </r>
  <r>
    <x v="39"/>
    <s v="CAFAMAZ"/>
    <x v="36"/>
    <x v="39"/>
    <x v="39"/>
    <n v="0"/>
    <n v="0"/>
    <n v="0"/>
    <x v="0"/>
    <x v="0"/>
    <x v="4"/>
  </r>
  <r>
    <x v="39"/>
    <s v="CAFAMAZ"/>
    <x v="37"/>
    <x v="40"/>
    <x v="40"/>
    <n v="0"/>
    <n v="0"/>
    <n v="0"/>
    <x v="0"/>
    <x v="0"/>
    <x v="4"/>
  </r>
  <r>
    <x v="39"/>
    <s v="CAFAMAZ"/>
    <x v="38"/>
    <x v="41"/>
    <x v="41"/>
    <n v="0"/>
    <n v="0"/>
    <n v="0"/>
    <x v="0"/>
    <x v="0"/>
    <x v="4"/>
  </r>
  <r>
    <x v="39"/>
    <s v="CAFAMAZ"/>
    <x v="39"/>
    <x v="42"/>
    <x v="42"/>
    <n v="0"/>
    <n v="0"/>
    <n v="0"/>
    <x v="0"/>
    <x v="0"/>
    <x v="4"/>
  </r>
  <r>
    <x v="39"/>
    <s v="CAFAMAZ"/>
    <x v="8"/>
    <x v="43"/>
    <x v="43"/>
    <n v="0"/>
    <n v="2520"/>
    <n v="0"/>
    <x v="1"/>
    <x v="1"/>
    <x v="1"/>
  </r>
  <r>
    <x v="39"/>
    <s v="CAFAMAZ"/>
    <x v="40"/>
    <x v="44"/>
    <x v="44"/>
    <n v="0"/>
    <n v="0"/>
    <n v="0"/>
    <x v="0"/>
    <x v="0"/>
    <x v="5"/>
  </r>
  <r>
    <x v="39"/>
    <s v="CAFAMAZ"/>
    <x v="41"/>
    <x v="45"/>
    <x v="45"/>
    <n v="33211"/>
    <n v="28676"/>
    <n v="35909"/>
    <x v="0"/>
    <x v="0"/>
    <x v="5"/>
  </r>
  <r>
    <x v="39"/>
    <s v="CAFAMAZ"/>
    <x v="42"/>
    <x v="46"/>
    <x v="46"/>
    <n v="3932"/>
    <n v="3375"/>
    <n v="4285"/>
    <x v="0"/>
    <x v="0"/>
    <x v="5"/>
  </r>
  <r>
    <x v="39"/>
    <s v="CAFAMAZ"/>
    <x v="43"/>
    <x v="47"/>
    <x v="47"/>
    <n v="0"/>
    <n v="0"/>
    <n v="0"/>
    <x v="0"/>
    <x v="0"/>
    <x v="5"/>
  </r>
  <r>
    <x v="39"/>
    <s v="CAFAMAZ"/>
    <x v="44"/>
    <x v="48"/>
    <x v="48"/>
    <n v="17448"/>
    <n v="14353"/>
    <n v="26161"/>
    <x v="0"/>
    <x v="0"/>
    <x v="5"/>
  </r>
  <r>
    <x v="39"/>
    <s v="CAFAMAZ"/>
    <x v="45"/>
    <x v="49"/>
    <x v="49"/>
    <n v="5103"/>
    <n v="10399"/>
    <n v="0"/>
    <x v="0"/>
    <x v="0"/>
    <x v="5"/>
  </r>
  <r>
    <x v="39"/>
    <s v="CAFAMAZ"/>
    <x v="46"/>
    <x v="50"/>
    <x v="50"/>
    <n v="0"/>
    <n v="0"/>
    <n v="0"/>
    <x v="0"/>
    <x v="0"/>
    <x v="5"/>
  </r>
  <r>
    <x v="39"/>
    <s v="CAFAMAZ"/>
    <x v="47"/>
    <x v="51"/>
    <x v="51"/>
    <n v="0"/>
    <n v="0"/>
    <n v="0"/>
    <x v="0"/>
    <x v="0"/>
    <x v="5"/>
  </r>
  <r>
    <x v="39"/>
    <s v="CAFAMAZ"/>
    <x v="48"/>
    <x v="52"/>
    <x v="52"/>
    <n v="0"/>
    <n v="0"/>
    <n v="0"/>
    <x v="0"/>
    <x v="0"/>
    <x v="5"/>
  </r>
  <r>
    <x v="39"/>
    <s v="CAFAMAZ"/>
    <x v="8"/>
    <x v="53"/>
    <x v="53"/>
    <n v="59694"/>
    <n v="56803"/>
    <n v="66355"/>
    <x v="1"/>
    <x v="1"/>
    <x v="1"/>
  </r>
  <r>
    <x v="39"/>
    <s v="CAFAMAZ"/>
    <x v="49"/>
    <x v="54"/>
    <x v="54"/>
    <n v="0"/>
    <n v="0"/>
    <n v="0"/>
    <x v="0"/>
    <x v="0"/>
    <x v="6"/>
  </r>
  <r>
    <x v="39"/>
    <s v="CAFAMAZ"/>
    <x v="50"/>
    <x v="55"/>
    <x v="55"/>
    <n v="0"/>
    <n v="0"/>
    <n v="0"/>
    <x v="0"/>
    <x v="0"/>
    <x v="6"/>
  </r>
  <r>
    <x v="39"/>
    <s v="CAFAMAZ"/>
    <x v="51"/>
    <x v="56"/>
    <x v="56"/>
    <n v="0"/>
    <n v="0"/>
    <n v="0"/>
    <x v="0"/>
    <x v="0"/>
    <x v="6"/>
  </r>
  <r>
    <x v="39"/>
    <s v="CAFAMAZ"/>
    <x v="52"/>
    <x v="57"/>
    <x v="57"/>
    <n v="0"/>
    <n v="0"/>
    <n v="0"/>
    <x v="0"/>
    <x v="0"/>
    <x v="6"/>
  </r>
  <r>
    <x v="39"/>
    <s v="CAFAMAZ"/>
    <x v="53"/>
    <x v="58"/>
    <x v="58"/>
    <n v="0"/>
    <n v="0"/>
    <n v="0"/>
    <x v="0"/>
    <x v="0"/>
    <x v="6"/>
  </r>
  <r>
    <x v="39"/>
    <s v="CAFAMAZ"/>
    <x v="54"/>
    <x v="59"/>
    <x v="59"/>
    <n v="0"/>
    <n v="0"/>
    <n v="0"/>
    <x v="0"/>
    <x v="0"/>
    <x v="6"/>
  </r>
  <r>
    <x v="39"/>
    <s v="CAFAMAZ"/>
    <x v="55"/>
    <x v="60"/>
    <x v="60"/>
    <n v="0"/>
    <n v="0"/>
    <n v="0"/>
    <x v="0"/>
    <x v="0"/>
    <x v="6"/>
  </r>
  <r>
    <x v="39"/>
    <s v="CAFAMAZ"/>
    <x v="56"/>
    <x v="61"/>
    <x v="61"/>
    <n v="0"/>
    <n v="0"/>
    <n v="0"/>
    <x v="0"/>
    <x v="0"/>
    <x v="6"/>
  </r>
  <r>
    <x v="39"/>
    <s v="CAFAMAZ"/>
    <x v="8"/>
    <x v="62"/>
    <x v="62"/>
    <n v="0"/>
    <n v="0"/>
    <n v="0"/>
    <x v="1"/>
    <x v="1"/>
    <x v="1"/>
  </r>
  <r>
    <x v="39"/>
    <s v="CAFAMAZ"/>
    <x v="57"/>
    <x v="63"/>
    <x v="63"/>
    <n v="128631"/>
    <n v="90839"/>
    <n v="106151"/>
    <x v="0"/>
    <x v="0"/>
    <x v="7"/>
  </r>
  <r>
    <x v="39"/>
    <s v="CAFAMAZ"/>
    <x v="8"/>
    <x v="64"/>
    <x v="64"/>
    <n v="128631"/>
    <n v="90839"/>
    <n v="106151"/>
    <x v="1"/>
    <x v="1"/>
    <x v="1"/>
  </r>
  <r>
    <x v="39"/>
    <s v="CAFAMAZ"/>
    <x v="58"/>
    <x v="65"/>
    <x v="65"/>
    <n v="0"/>
    <n v="0"/>
    <n v="0"/>
    <x v="0"/>
    <x v="0"/>
    <x v="8"/>
  </r>
  <r>
    <x v="39"/>
    <s v="CAFAMAZ"/>
    <x v="59"/>
    <x v="66"/>
    <x v="66"/>
    <n v="81319"/>
    <n v="57271"/>
    <n v="164410"/>
    <x v="0"/>
    <x v="0"/>
    <x v="8"/>
  </r>
  <r>
    <x v="39"/>
    <s v="CAFAMAZ"/>
    <x v="60"/>
    <x v="67"/>
    <x v="67"/>
    <n v="17033"/>
    <n v="8957"/>
    <n v="9993"/>
    <x v="0"/>
    <x v="0"/>
    <x v="8"/>
  </r>
  <r>
    <x v="39"/>
    <s v="CAFAMAZ"/>
    <x v="61"/>
    <x v="68"/>
    <x v="68"/>
    <n v="0"/>
    <n v="0"/>
    <n v="0"/>
    <x v="0"/>
    <x v="0"/>
    <x v="8"/>
  </r>
  <r>
    <x v="39"/>
    <s v="CAFAMAZ"/>
    <x v="62"/>
    <x v="69"/>
    <x v="69"/>
    <n v="0"/>
    <n v="0"/>
    <n v="0"/>
    <x v="0"/>
    <x v="0"/>
    <x v="8"/>
  </r>
  <r>
    <x v="39"/>
    <s v="CAFAMAZ"/>
    <x v="63"/>
    <x v="70"/>
    <x v="70"/>
    <n v="0"/>
    <n v="0"/>
    <n v="0"/>
    <x v="0"/>
    <x v="0"/>
    <x v="8"/>
  </r>
  <r>
    <x v="39"/>
    <s v="CAFAMAZ"/>
    <x v="64"/>
    <x v="71"/>
    <x v="71"/>
    <n v="0"/>
    <n v="3738"/>
    <n v="0"/>
    <x v="0"/>
    <x v="0"/>
    <x v="8"/>
  </r>
  <r>
    <x v="39"/>
    <s v="CAFAMAZ"/>
    <x v="65"/>
    <x v="72"/>
    <x v="72"/>
    <n v="0"/>
    <n v="0"/>
    <n v="0"/>
    <x v="0"/>
    <x v="0"/>
    <x v="8"/>
  </r>
  <r>
    <x v="39"/>
    <s v="CAFAMAZ"/>
    <x v="66"/>
    <x v="73"/>
    <x v="73"/>
    <n v="0"/>
    <n v="0"/>
    <n v="0"/>
    <x v="0"/>
    <x v="0"/>
    <x v="8"/>
  </r>
  <r>
    <x v="39"/>
    <s v="CAFAMAZ"/>
    <x v="67"/>
    <x v="74"/>
    <x v="74"/>
    <n v="0"/>
    <n v="0"/>
    <n v="8636"/>
    <x v="0"/>
    <x v="0"/>
    <x v="8"/>
  </r>
  <r>
    <x v="39"/>
    <s v="CAFAMAZ"/>
    <x v="68"/>
    <x v="75"/>
    <x v="75"/>
    <n v="0"/>
    <n v="0"/>
    <n v="0"/>
    <x v="0"/>
    <x v="0"/>
    <x v="8"/>
  </r>
  <r>
    <x v="39"/>
    <s v="CAFAMAZ"/>
    <x v="69"/>
    <x v="76"/>
    <x v="76"/>
    <n v="0"/>
    <n v="0"/>
    <n v="0"/>
    <x v="0"/>
    <x v="0"/>
    <x v="8"/>
  </r>
  <r>
    <x v="39"/>
    <s v="CAFAMAZ"/>
    <x v="70"/>
    <x v="77"/>
    <x v="77"/>
    <n v="63451"/>
    <n v="198518"/>
    <n v="183171"/>
    <x v="0"/>
    <x v="0"/>
    <x v="8"/>
  </r>
  <r>
    <x v="39"/>
    <s v="CAFAMAZ"/>
    <x v="71"/>
    <x v="78"/>
    <x v="78"/>
    <n v="0"/>
    <n v="0"/>
    <n v="14057"/>
    <x v="0"/>
    <x v="0"/>
    <x v="8"/>
  </r>
  <r>
    <x v="39"/>
    <s v="CAFAMAZ"/>
    <x v="72"/>
    <x v="79"/>
    <x v="79"/>
    <n v="0"/>
    <n v="0"/>
    <n v="0"/>
    <x v="0"/>
    <x v="0"/>
    <x v="8"/>
  </r>
  <r>
    <x v="39"/>
    <s v="CAFAMAZ"/>
    <x v="73"/>
    <x v="80"/>
    <x v="80"/>
    <n v="0"/>
    <n v="0"/>
    <n v="73"/>
    <x v="0"/>
    <x v="0"/>
    <x v="8"/>
  </r>
  <r>
    <x v="39"/>
    <s v="CAFAMAZ"/>
    <x v="74"/>
    <x v="81"/>
    <x v="81"/>
    <n v="0"/>
    <n v="0"/>
    <n v="0"/>
    <x v="0"/>
    <x v="0"/>
    <x v="8"/>
  </r>
  <r>
    <x v="39"/>
    <s v="CAFAMAZ"/>
    <x v="75"/>
    <x v="82"/>
    <x v="82"/>
    <n v="0"/>
    <n v="0"/>
    <n v="0"/>
    <x v="0"/>
    <x v="0"/>
    <x v="8"/>
  </r>
  <r>
    <x v="39"/>
    <s v="CAFAMAZ"/>
    <x v="76"/>
    <x v="83"/>
    <x v="83"/>
    <n v="0"/>
    <n v="0"/>
    <n v="34153"/>
    <x v="0"/>
    <x v="0"/>
    <x v="8"/>
  </r>
  <r>
    <x v="39"/>
    <s v="CAFAMAZ"/>
    <x v="77"/>
    <x v="84"/>
    <x v="84"/>
    <n v="0"/>
    <n v="0"/>
    <n v="0"/>
    <x v="0"/>
    <x v="0"/>
    <x v="8"/>
  </r>
  <r>
    <x v="39"/>
    <s v="CAFAMAZ"/>
    <x v="8"/>
    <x v="85"/>
    <x v="85"/>
    <n v="161803"/>
    <n v="268484"/>
    <n v="414493"/>
    <x v="1"/>
    <x v="1"/>
    <x v="1"/>
  </r>
  <r>
    <x v="39"/>
    <s v="CAFAMAZ"/>
    <x v="78"/>
    <x v="86"/>
    <x v="86"/>
    <n v="0"/>
    <n v="0"/>
    <n v="0"/>
    <x v="0"/>
    <x v="0"/>
    <x v="9"/>
  </r>
  <r>
    <x v="39"/>
    <s v="CAFAMAZ"/>
    <x v="8"/>
    <x v="87"/>
    <x v="87"/>
    <n v="0"/>
    <n v="0"/>
    <n v="0"/>
    <x v="1"/>
    <x v="1"/>
    <x v="1"/>
  </r>
  <r>
    <x v="39"/>
    <s v="CAFAMAZ"/>
    <x v="8"/>
    <x v="88"/>
    <x v="88"/>
    <n v="653101"/>
    <n v="682299"/>
    <n v="1083606"/>
    <x v="1"/>
    <x v="1"/>
    <x v="1"/>
  </r>
  <r>
    <x v="39"/>
    <s v="CAFAMAZ"/>
    <x v="8"/>
    <x v="88"/>
    <x v="89"/>
    <m/>
    <m/>
    <m/>
    <x v="1"/>
    <x v="1"/>
    <x v="1"/>
  </r>
  <r>
    <x v="39"/>
    <s v="CAFAMAZ"/>
    <x v="79"/>
    <x v="0"/>
    <x v="90"/>
    <n v="0"/>
    <n v="0"/>
    <n v="129958"/>
    <x v="0"/>
    <x v="2"/>
    <x v="10"/>
  </r>
  <r>
    <x v="39"/>
    <s v="CAFAMAZ"/>
    <x v="80"/>
    <x v="1"/>
    <x v="91"/>
    <n v="0"/>
    <n v="0"/>
    <n v="0"/>
    <x v="0"/>
    <x v="2"/>
    <x v="10"/>
  </r>
  <r>
    <x v="39"/>
    <s v="CAFAMAZ"/>
    <x v="81"/>
    <x v="2"/>
    <x v="92"/>
    <n v="0"/>
    <n v="0"/>
    <n v="0"/>
    <x v="0"/>
    <x v="2"/>
    <x v="10"/>
  </r>
  <r>
    <x v="39"/>
    <s v="CAFAMAZ"/>
    <x v="82"/>
    <x v="3"/>
    <x v="93"/>
    <n v="0"/>
    <n v="0"/>
    <n v="0"/>
    <x v="0"/>
    <x v="2"/>
    <x v="10"/>
  </r>
  <r>
    <x v="39"/>
    <s v="CAFAMAZ"/>
    <x v="83"/>
    <x v="4"/>
    <x v="94"/>
    <n v="0"/>
    <n v="0"/>
    <n v="0"/>
    <x v="0"/>
    <x v="2"/>
    <x v="10"/>
  </r>
  <r>
    <x v="39"/>
    <s v="CAFAMAZ"/>
    <x v="8"/>
    <x v="8"/>
    <x v="95"/>
    <n v="0"/>
    <n v="0"/>
    <n v="129958"/>
    <x v="1"/>
    <x v="1"/>
    <x v="1"/>
  </r>
  <r>
    <x v="39"/>
    <s v="CAFAMAZ"/>
    <x v="84"/>
    <x v="21"/>
    <x v="21"/>
    <n v="0"/>
    <n v="0"/>
    <n v="0"/>
    <x v="0"/>
    <x v="2"/>
    <x v="11"/>
  </r>
  <r>
    <x v="39"/>
    <s v="CAFAMAZ"/>
    <x v="85"/>
    <x v="28"/>
    <x v="96"/>
    <n v="0"/>
    <n v="0"/>
    <n v="0"/>
    <x v="0"/>
    <x v="2"/>
    <x v="11"/>
  </r>
  <r>
    <x v="39"/>
    <s v="CAFAMAZ"/>
    <x v="8"/>
    <x v="29"/>
    <x v="29"/>
    <n v="0"/>
    <n v="0"/>
    <n v="0"/>
    <x v="1"/>
    <x v="1"/>
    <x v="1"/>
  </r>
  <r>
    <x v="39"/>
    <s v="CAFAMAZ"/>
    <x v="86"/>
    <x v="49"/>
    <x v="49"/>
    <n v="0"/>
    <n v="0"/>
    <n v="0"/>
    <x v="0"/>
    <x v="2"/>
    <x v="12"/>
  </r>
  <r>
    <x v="39"/>
    <s v="CAFAMAZ"/>
    <x v="87"/>
    <x v="50"/>
    <x v="50"/>
    <n v="0"/>
    <n v="0"/>
    <n v="0"/>
    <x v="0"/>
    <x v="2"/>
    <x v="12"/>
  </r>
  <r>
    <x v="39"/>
    <s v="CAFAMAZ"/>
    <x v="8"/>
    <x v="53"/>
    <x v="53"/>
    <n v="0"/>
    <n v="0"/>
    <n v="0"/>
    <x v="1"/>
    <x v="1"/>
    <x v="1"/>
  </r>
  <r>
    <x v="39"/>
    <s v="CAFAMAZ"/>
    <x v="88"/>
    <x v="54"/>
    <x v="54"/>
    <n v="0"/>
    <n v="0"/>
    <n v="0"/>
    <x v="0"/>
    <x v="2"/>
    <x v="13"/>
  </r>
  <r>
    <x v="39"/>
    <s v="CAFAMAZ"/>
    <x v="89"/>
    <x v="55"/>
    <x v="55"/>
    <n v="0"/>
    <n v="0"/>
    <n v="0"/>
    <x v="0"/>
    <x v="2"/>
    <x v="13"/>
  </r>
  <r>
    <x v="39"/>
    <s v="CAFAMAZ"/>
    <x v="90"/>
    <x v="57"/>
    <x v="97"/>
    <n v="0"/>
    <n v="0"/>
    <n v="0"/>
    <x v="0"/>
    <x v="2"/>
    <x v="13"/>
  </r>
  <r>
    <x v="39"/>
    <s v="CAFAMAZ"/>
    <x v="91"/>
    <x v="60"/>
    <x v="60"/>
    <n v="0"/>
    <n v="0"/>
    <n v="0"/>
    <x v="0"/>
    <x v="2"/>
    <x v="13"/>
  </r>
  <r>
    <x v="39"/>
    <s v="CAFAMAZ"/>
    <x v="8"/>
    <x v="62"/>
    <x v="62"/>
    <n v="0"/>
    <n v="0"/>
    <n v="0"/>
    <x v="1"/>
    <x v="1"/>
    <x v="1"/>
  </r>
  <r>
    <x v="39"/>
    <s v="CAFAMAZ"/>
    <x v="92"/>
    <x v="71"/>
    <x v="71"/>
    <n v="0"/>
    <n v="0"/>
    <n v="0"/>
    <x v="0"/>
    <x v="2"/>
    <x v="14"/>
  </r>
  <r>
    <x v="39"/>
    <s v="CAFAMAZ"/>
    <x v="93"/>
    <x v="72"/>
    <x v="72"/>
    <n v="0"/>
    <n v="0"/>
    <n v="0"/>
    <x v="0"/>
    <x v="2"/>
    <x v="14"/>
  </r>
  <r>
    <x v="39"/>
    <s v="CAFAMAZ"/>
    <x v="94"/>
    <x v="73"/>
    <x v="73"/>
    <n v="68275"/>
    <n v="111471"/>
    <n v="44976"/>
    <x v="0"/>
    <x v="2"/>
    <x v="14"/>
  </r>
  <r>
    <x v="39"/>
    <s v="CAFAMAZ"/>
    <x v="95"/>
    <x v="74"/>
    <x v="74"/>
    <n v="4415"/>
    <n v="4186"/>
    <n v="0"/>
    <x v="0"/>
    <x v="2"/>
    <x v="14"/>
  </r>
  <r>
    <x v="39"/>
    <s v="CAFAMAZ"/>
    <x v="96"/>
    <x v="75"/>
    <x v="75"/>
    <n v="78125"/>
    <n v="118776"/>
    <n v="61377"/>
    <x v="0"/>
    <x v="2"/>
    <x v="14"/>
  </r>
  <r>
    <x v="39"/>
    <s v="CAFAMAZ"/>
    <x v="97"/>
    <x v="76"/>
    <x v="76"/>
    <n v="32266"/>
    <n v="17247"/>
    <n v="45584"/>
    <x v="0"/>
    <x v="2"/>
    <x v="14"/>
  </r>
  <r>
    <x v="39"/>
    <s v="CAFAMAZ"/>
    <x v="98"/>
    <x v="77"/>
    <x v="77"/>
    <n v="106825"/>
    <n v="136629"/>
    <n v="132394"/>
    <x v="0"/>
    <x v="2"/>
    <x v="14"/>
  </r>
  <r>
    <x v="39"/>
    <s v="CAFAMAZ"/>
    <x v="99"/>
    <x v="78"/>
    <x v="78"/>
    <n v="11273"/>
    <n v="61953"/>
    <n v="0"/>
    <x v="0"/>
    <x v="2"/>
    <x v="14"/>
  </r>
  <r>
    <x v="39"/>
    <s v="CAFAMAZ"/>
    <x v="100"/>
    <x v="89"/>
    <x v="98"/>
    <n v="170608"/>
    <n v="0"/>
    <n v="0"/>
    <x v="0"/>
    <x v="2"/>
    <x v="14"/>
  </r>
  <r>
    <x v="39"/>
    <s v="CAFAMAZ"/>
    <x v="101"/>
    <x v="79"/>
    <x v="79"/>
    <n v="243608"/>
    <n v="147458"/>
    <n v="0"/>
    <x v="0"/>
    <x v="2"/>
    <x v="14"/>
  </r>
  <r>
    <x v="39"/>
    <s v="CAFAMAZ"/>
    <x v="102"/>
    <x v="80"/>
    <x v="80"/>
    <n v="0"/>
    <n v="0"/>
    <n v="368770"/>
    <x v="0"/>
    <x v="2"/>
    <x v="14"/>
  </r>
  <r>
    <x v="39"/>
    <s v="CAFAMAZ"/>
    <x v="103"/>
    <x v="81"/>
    <x v="81"/>
    <n v="493"/>
    <n v="0"/>
    <n v="0"/>
    <x v="0"/>
    <x v="2"/>
    <x v="14"/>
  </r>
  <r>
    <x v="39"/>
    <s v="CAFAMAZ"/>
    <x v="104"/>
    <x v="82"/>
    <x v="82"/>
    <n v="490"/>
    <n v="0"/>
    <n v="0"/>
    <x v="0"/>
    <x v="2"/>
    <x v="14"/>
  </r>
  <r>
    <x v="39"/>
    <s v="CAFAMAZ"/>
    <x v="105"/>
    <x v="83"/>
    <x v="83"/>
    <n v="0"/>
    <n v="0"/>
    <n v="0"/>
    <x v="0"/>
    <x v="2"/>
    <x v="14"/>
  </r>
  <r>
    <x v="39"/>
    <s v="CAFAMAZ"/>
    <x v="8"/>
    <x v="85"/>
    <x v="99"/>
    <n v="716378"/>
    <n v="597720"/>
    <n v="653101"/>
    <x v="1"/>
    <x v="1"/>
    <x v="1"/>
  </r>
  <r>
    <x v="39"/>
    <s v="CAFAMAZ"/>
    <x v="8"/>
    <x v="88"/>
    <x v="100"/>
    <m/>
    <m/>
    <m/>
    <x v="1"/>
    <x v="1"/>
    <x v="1"/>
  </r>
  <r>
    <x v="39"/>
    <s v="CAFAMAZ"/>
    <x v="106"/>
    <x v="90"/>
    <x v="101"/>
    <n v="0"/>
    <n v="0"/>
    <n v="0"/>
    <x v="0"/>
    <x v="2"/>
    <x v="15"/>
  </r>
  <r>
    <x v="39"/>
    <s v="CAFAMAZ"/>
    <x v="8"/>
    <x v="88"/>
    <x v="100"/>
    <m/>
    <m/>
    <m/>
    <x v="1"/>
    <x v="1"/>
    <x v="1"/>
  </r>
  <r>
    <x v="39"/>
    <s v="CAFAMAZ"/>
    <x v="8"/>
    <x v="88"/>
    <x v="102"/>
    <n v="716378"/>
    <n v="597720"/>
    <n v="783059"/>
    <x v="1"/>
    <x v="1"/>
    <x v="1"/>
  </r>
  <r>
    <x v="39"/>
    <s v="CAFAMAZ"/>
    <x v="8"/>
    <x v="88"/>
    <x v="100"/>
    <m/>
    <m/>
    <m/>
    <x v="1"/>
    <x v="1"/>
    <x v="1"/>
  </r>
  <r>
    <x v="39"/>
    <s v="CAFAMAZ"/>
    <x v="107"/>
    <x v="91"/>
    <x v="103"/>
    <n v="1369479"/>
    <n v="1280019"/>
    <n v="1866665"/>
    <x v="0"/>
    <x v="3"/>
    <x v="16"/>
  </r>
  <r>
    <x v="40"/>
    <s v="COMFIAR ARAUCA"/>
    <x v="0"/>
    <x v="0"/>
    <x v="0"/>
    <n v="0"/>
    <n v="0"/>
    <n v="0"/>
    <x v="0"/>
    <x v="0"/>
    <x v="0"/>
  </r>
  <r>
    <x v="40"/>
    <s v="COMFIAR ARAUCA"/>
    <x v="1"/>
    <x v="1"/>
    <x v="1"/>
    <n v="0"/>
    <n v="0"/>
    <n v="0"/>
    <x v="0"/>
    <x v="0"/>
    <x v="0"/>
  </r>
  <r>
    <x v="40"/>
    <s v="COMFIAR ARAUCA"/>
    <x v="2"/>
    <x v="2"/>
    <x v="2"/>
    <n v="0"/>
    <n v="0"/>
    <n v="0"/>
    <x v="0"/>
    <x v="0"/>
    <x v="0"/>
  </r>
  <r>
    <x v="40"/>
    <s v="COMFIAR ARAUCA"/>
    <x v="3"/>
    <x v="3"/>
    <x v="3"/>
    <n v="0"/>
    <n v="0"/>
    <n v="0"/>
    <x v="0"/>
    <x v="0"/>
    <x v="0"/>
  </r>
  <r>
    <x v="40"/>
    <s v="COMFIAR ARAUCA"/>
    <x v="4"/>
    <x v="4"/>
    <x v="4"/>
    <n v="0"/>
    <n v="0"/>
    <n v="0"/>
    <x v="0"/>
    <x v="0"/>
    <x v="0"/>
  </r>
  <r>
    <x v="40"/>
    <s v="COMFIAR ARAUCA"/>
    <x v="5"/>
    <x v="5"/>
    <x v="5"/>
    <n v="0"/>
    <n v="0"/>
    <n v="0"/>
    <x v="0"/>
    <x v="0"/>
    <x v="0"/>
  </r>
  <r>
    <x v="40"/>
    <s v="COMFIAR ARAUCA"/>
    <x v="6"/>
    <x v="6"/>
    <x v="6"/>
    <n v="0"/>
    <n v="0"/>
    <n v="0"/>
    <x v="0"/>
    <x v="0"/>
    <x v="0"/>
  </r>
  <r>
    <x v="40"/>
    <s v="COMFIAR ARAUCA"/>
    <x v="7"/>
    <x v="7"/>
    <x v="7"/>
    <n v="0"/>
    <n v="0"/>
    <n v="0"/>
    <x v="0"/>
    <x v="0"/>
    <x v="0"/>
  </r>
  <r>
    <x v="40"/>
    <s v="COMFIAR ARAUCA"/>
    <x v="8"/>
    <x v="8"/>
    <x v="8"/>
    <n v="0"/>
    <n v="0"/>
    <n v="0"/>
    <x v="1"/>
    <x v="1"/>
    <x v="1"/>
  </r>
  <r>
    <x v="40"/>
    <s v="COMFIAR ARAUCA"/>
    <x v="9"/>
    <x v="9"/>
    <x v="9"/>
    <n v="808596"/>
    <n v="163214"/>
    <n v="812516"/>
    <x v="0"/>
    <x v="0"/>
    <x v="2"/>
  </r>
  <r>
    <x v="40"/>
    <s v="COMFIAR ARAUCA"/>
    <x v="10"/>
    <x v="10"/>
    <x v="10"/>
    <n v="0"/>
    <n v="0"/>
    <n v="0"/>
    <x v="0"/>
    <x v="0"/>
    <x v="2"/>
  </r>
  <r>
    <x v="40"/>
    <s v="COMFIAR ARAUCA"/>
    <x v="8"/>
    <x v="11"/>
    <x v="11"/>
    <n v="808596"/>
    <n v="163214"/>
    <n v="812516"/>
    <x v="1"/>
    <x v="1"/>
    <x v="1"/>
  </r>
  <r>
    <x v="40"/>
    <s v="COMFIAR ARAUCA"/>
    <x v="8"/>
    <x v="12"/>
    <x v="12"/>
    <n v="939075"/>
    <n v="576081"/>
    <n v="842875"/>
    <x v="1"/>
    <x v="1"/>
    <x v="1"/>
  </r>
  <r>
    <x v="40"/>
    <s v="COMFIAR ARAUCA"/>
    <x v="11"/>
    <x v="13"/>
    <x v="13"/>
    <n v="281633"/>
    <n v="576081"/>
    <n v="148270"/>
    <x v="0"/>
    <x v="0"/>
    <x v="3"/>
  </r>
  <r>
    <x v="40"/>
    <s v="COMFIAR ARAUCA"/>
    <x v="12"/>
    <x v="14"/>
    <x v="14"/>
    <n v="657442"/>
    <n v="0"/>
    <n v="694605"/>
    <x v="0"/>
    <x v="0"/>
    <x v="3"/>
  </r>
  <r>
    <x v="40"/>
    <s v="COMFIAR ARAUCA"/>
    <x v="13"/>
    <x v="15"/>
    <x v="15"/>
    <n v="0"/>
    <n v="0"/>
    <n v="0"/>
    <x v="0"/>
    <x v="0"/>
    <x v="3"/>
  </r>
  <r>
    <x v="40"/>
    <s v="COMFIAR ARAUCA"/>
    <x v="14"/>
    <x v="16"/>
    <x v="16"/>
    <n v="0"/>
    <n v="0"/>
    <n v="0"/>
    <x v="0"/>
    <x v="0"/>
    <x v="3"/>
  </r>
  <r>
    <x v="40"/>
    <s v="COMFIAR ARAUCA"/>
    <x v="15"/>
    <x v="17"/>
    <x v="17"/>
    <n v="0"/>
    <n v="0"/>
    <n v="0"/>
    <x v="0"/>
    <x v="0"/>
    <x v="3"/>
  </r>
  <r>
    <x v="40"/>
    <s v="COMFIAR ARAUCA"/>
    <x v="16"/>
    <x v="18"/>
    <x v="18"/>
    <n v="124435"/>
    <n v="113633"/>
    <n v="140592"/>
    <x v="0"/>
    <x v="0"/>
    <x v="3"/>
  </r>
  <r>
    <x v="40"/>
    <s v="COMFIAR ARAUCA"/>
    <x v="17"/>
    <x v="19"/>
    <x v="19"/>
    <n v="0"/>
    <n v="0"/>
    <n v="0"/>
    <x v="0"/>
    <x v="0"/>
    <x v="3"/>
  </r>
  <r>
    <x v="40"/>
    <s v="COMFIAR ARAUCA"/>
    <x v="18"/>
    <x v="20"/>
    <x v="20"/>
    <n v="0"/>
    <n v="0"/>
    <n v="0"/>
    <x v="0"/>
    <x v="0"/>
    <x v="3"/>
  </r>
  <r>
    <x v="40"/>
    <s v="COMFIAR ARAUCA"/>
    <x v="19"/>
    <x v="21"/>
    <x v="21"/>
    <n v="1004550"/>
    <n v="374950"/>
    <n v="1213625"/>
    <x v="0"/>
    <x v="0"/>
    <x v="3"/>
  </r>
  <r>
    <x v="40"/>
    <s v="COMFIAR ARAUCA"/>
    <x v="20"/>
    <x v="22"/>
    <x v="22"/>
    <n v="0"/>
    <n v="0"/>
    <n v="0"/>
    <x v="0"/>
    <x v="0"/>
    <x v="3"/>
  </r>
  <r>
    <x v="40"/>
    <s v="COMFIAR ARAUCA"/>
    <x v="21"/>
    <x v="23"/>
    <x v="23"/>
    <n v="0"/>
    <n v="0"/>
    <n v="0"/>
    <x v="0"/>
    <x v="0"/>
    <x v="3"/>
  </r>
  <r>
    <x v="40"/>
    <s v="COMFIAR ARAUCA"/>
    <x v="22"/>
    <x v="24"/>
    <x v="24"/>
    <n v="28800"/>
    <n v="24627"/>
    <n v="34405"/>
    <x v="0"/>
    <x v="0"/>
    <x v="3"/>
  </r>
  <r>
    <x v="40"/>
    <s v="COMFIAR ARAUCA"/>
    <x v="23"/>
    <x v="25"/>
    <x v="25"/>
    <n v="12455"/>
    <n v="15166"/>
    <n v="5083"/>
    <x v="0"/>
    <x v="0"/>
    <x v="3"/>
  </r>
  <r>
    <x v="40"/>
    <s v="COMFIAR ARAUCA"/>
    <x v="24"/>
    <x v="26"/>
    <x v="26"/>
    <n v="9095"/>
    <n v="4997"/>
    <n v="7399"/>
    <x v="0"/>
    <x v="0"/>
    <x v="3"/>
  </r>
  <r>
    <x v="40"/>
    <s v="COMFIAR ARAUCA"/>
    <x v="25"/>
    <x v="27"/>
    <x v="27"/>
    <n v="48293"/>
    <n v="58773"/>
    <n v="34912"/>
    <x v="0"/>
    <x v="0"/>
    <x v="3"/>
  </r>
  <r>
    <x v="40"/>
    <s v="COMFIAR ARAUCA"/>
    <x v="26"/>
    <x v="28"/>
    <x v="28"/>
    <n v="0"/>
    <n v="0"/>
    <n v="0"/>
    <x v="0"/>
    <x v="0"/>
    <x v="3"/>
  </r>
  <r>
    <x v="40"/>
    <s v="COMFIAR ARAUCA"/>
    <x v="8"/>
    <x v="29"/>
    <x v="29"/>
    <n v="2166703"/>
    <n v="1168227"/>
    <n v="2278891"/>
    <x v="1"/>
    <x v="1"/>
    <x v="1"/>
  </r>
  <r>
    <x v="40"/>
    <s v="COMFIAR ARAUCA"/>
    <x v="27"/>
    <x v="30"/>
    <x v="30"/>
    <n v="0"/>
    <n v="0"/>
    <n v="0"/>
    <x v="0"/>
    <x v="0"/>
    <x v="4"/>
  </r>
  <r>
    <x v="40"/>
    <s v="COMFIAR ARAUCA"/>
    <x v="28"/>
    <x v="31"/>
    <x v="31"/>
    <n v="0"/>
    <n v="0"/>
    <n v="0"/>
    <x v="0"/>
    <x v="0"/>
    <x v="4"/>
  </r>
  <r>
    <x v="40"/>
    <s v="COMFIAR ARAUCA"/>
    <x v="29"/>
    <x v="32"/>
    <x v="32"/>
    <n v="0"/>
    <n v="0"/>
    <n v="0"/>
    <x v="0"/>
    <x v="0"/>
    <x v="4"/>
  </r>
  <r>
    <x v="40"/>
    <s v="COMFIAR ARAUCA"/>
    <x v="30"/>
    <x v="33"/>
    <x v="33"/>
    <n v="0"/>
    <n v="0"/>
    <n v="0"/>
    <x v="0"/>
    <x v="0"/>
    <x v="4"/>
  </r>
  <r>
    <x v="40"/>
    <s v="COMFIAR ARAUCA"/>
    <x v="31"/>
    <x v="34"/>
    <x v="34"/>
    <n v="0"/>
    <n v="0"/>
    <n v="0"/>
    <x v="0"/>
    <x v="0"/>
    <x v="4"/>
  </r>
  <r>
    <x v="40"/>
    <s v="COMFIAR ARAUCA"/>
    <x v="32"/>
    <x v="35"/>
    <x v="35"/>
    <n v="0"/>
    <n v="0"/>
    <n v="0"/>
    <x v="0"/>
    <x v="0"/>
    <x v="4"/>
  </r>
  <r>
    <x v="40"/>
    <s v="COMFIAR ARAUCA"/>
    <x v="33"/>
    <x v="36"/>
    <x v="36"/>
    <n v="0"/>
    <n v="0"/>
    <n v="0"/>
    <x v="0"/>
    <x v="0"/>
    <x v="4"/>
  </r>
  <r>
    <x v="40"/>
    <s v="COMFIAR ARAUCA"/>
    <x v="34"/>
    <x v="37"/>
    <x v="37"/>
    <n v="0"/>
    <n v="0"/>
    <n v="0"/>
    <x v="0"/>
    <x v="0"/>
    <x v="4"/>
  </r>
  <r>
    <x v="40"/>
    <s v="COMFIAR ARAUCA"/>
    <x v="35"/>
    <x v="38"/>
    <x v="38"/>
    <n v="0"/>
    <n v="0"/>
    <n v="0"/>
    <x v="0"/>
    <x v="0"/>
    <x v="4"/>
  </r>
  <r>
    <x v="40"/>
    <s v="COMFIAR ARAUCA"/>
    <x v="36"/>
    <x v="39"/>
    <x v="39"/>
    <n v="0"/>
    <n v="0"/>
    <n v="0"/>
    <x v="0"/>
    <x v="0"/>
    <x v="4"/>
  </r>
  <r>
    <x v="40"/>
    <s v="COMFIAR ARAUCA"/>
    <x v="37"/>
    <x v="40"/>
    <x v="40"/>
    <n v="0"/>
    <n v="0"/>
    <n v="0"/>
    <x v="0"/>
    <x v="0"/>
    <x v="4"/>
  </r>
  <r>
    <x v="40"/>
    <s v="COMFIAR ARAUCA"/>
    <x v="38"/>
    <x v="41"/>
    <x v="41"/>
    <n v="0"/>
    <n v="0"/>
    <n v="0"/>
    <x v="0"/>
    <x v="0"/>
    <x v="4"/>
  </r>
  <r>
    <x v="40"/>
    <s v="COMFIAR ARAUCA"/>
    <x v="39"/>
    <x v="42"/>
    <x v="42"/>
    <n v="0"/>
    <n v="0"/>
    <n v="0"/>
    <x v="0"/>
    <x v="0"/>
    <x v="4"/>
  </r>
  <r>
    <x v="40"/>
    <s v="COMFIAR ARAUCA"/>
    <x v="8"/>
    <x v="43"/>
    <x v="43"/>
    <n v="0"/>
    <n v="0"/>
    <n v="0"/>
    <x v="1"/>
    <x v="1"/>
    <x v="1"/>
  </r>
  <r>
    <x v="40"/>
    <s v="COMFIAR ARAUCA"/>
    <x v="40"/>
    <x v="44"/>
    <x v="44"/>
    <n v="2162"/>
    <n v="1232"/>
    <n v="8788"/>
    <x v="0"/>
    <x v="0"/>
    <x v="5"/>
  </r>
  <r>
    <x v="40"/>
    <s v="COMFIAR ARAUCA"/>
    <x v="41"/>
    <x v="45"/>
    <x v="45"/>
    <n v="94580"/>
    <n v="85301"/>
    <n v="120073"/>
    <x v="0"/>
    <x v="0"/>
    <x v="5"/>
  </r>
  <r>
    <x v="40"/>
    <s v="COMFIAR ARAUCA"/>
    <x v="42"/>
    <x v="46"/>
    <x v="46"/>
    <n v="11962"/>
    <n v="9856"/>
    <n v="14409"/>
    <x v="0"/>
    <x v="0"/>
    <x v="5"/>
  </r>
  <r>
    <x v="40"/>
    <s v="COMFIAR ARAUCA"/>
    <x v="43"/>
    <x v="47"/>
    <x v="47"/>
    <n v="0"/>
    <n v="357"/>
    <n v="587"/>
    <x v="0"/>
    <x v="0"/>
    <x v="5"/>
  </r>
  <r>
    <x v="40"/>
    <s v="COMFIAR ARAUCA"/>
    <x v="44"/>
    <x v="48"/>
    <x v="48"/>
    <n v="82614"/>
    <n v="82146"/>
    <n v="109396"/>
    <x v="0"/>
    <x v="0"/>
    <x v="5"/>
  </r>
  <r>
    <x v="40"/>
    <s v="COMFIAR ARAUCA"/>
    <x v="45"/>
    <x v="49"/>
    <x v="49"/>
    <n v="3639"/>
    <n v="813"/>
    <n v="2149"/>
    <x v="0"/>
    <x v="0"/>
    <x v="5"/>
  </r>
  <r>
    <x v="40"/>
    <s v="COMFIAR ARAUCA"/>
    <x v="46"/>
    <x v="50"/>
    <x v="50"/>
    <n v="0"/>
    <n v="0"/>
    <n v="0"/>
    <x v="0"/>
    <x v="0"/>
    <x v="5"/>
  </r>
  <r>
    <x v="40"/>
    <s v="COMFIAR ARAUCA"/>
    <x v="47"/>
    <x v="51"/>
    <x v="51"/>
    <n v="0"/>
    <n v="0"/>
    <n v="0"/>
    <x v="0"/>
    <x v="0"/>
    <x v="5"/>
  </r>
  <r>
    <x v="40"/>
    <s v="COMFIAR ARAUCA"/>
    <x v="48"/>
    <x v="52"/>
    <x v="52"/>
    <n v="0"/>
    <n v="0"/>
    <n v="0"/>
    <x v="0"/>
    <x v="0"/>
    <x v="5"/>
  </r>
  <r>
    <x v="40"/>
    <s v="COMFIAR ARAUCA"/>
    <x v="8"/>
    <x v="53"/>
    <x v="53"/>
    <n v="194957"/>
    <n v="179705"/>
    <n v="255402"/>
    <x v="1"/>
    <x v="1"/>
    <x v="1"/>
  </r>
  <r>
    <x v="40"/>
    <s v="COMFIAR ARAUCA"/>
    <x v="49"/>
    <x v="54"/>
    <x v="54"/>
    <n v="0"/>
    <n v="0"/>
    <n v="0"/>
    <x v="0"/>
    <x v="0"/>
    <x v="6"/>
  </r>
  <r>
    <x v="40"/>
    <s v="COMFIAR ARAUCA"/>
    <x v="50"/>
    <x v="55"/>
    <x v="55"/>
    <n v="0"/>
    <n v="0"/>
    <n v="0"/>
    <x v="0"/>
    <x v="0"/>
    <x v="6"/>
  </r>
  <r>
    <x v="40"/>
    <s v="COMFIAR ARAUCA"/>
    <x v="51"/>
    <x v="56"/>
    <x v="56"/>
    <n v="0"/>
    <n v="0"/>
    <n v="0"/>
    <x v="0"/>
    <x v="0"/>
    <x v="6"/>
  </r>
  <r>
    <x v="40"/>
    <s v="COMFIAR ARAUCA"/>
    <x v="52"/>
    <x v="57"/>
    <x v="57"/>
    <n v="0"/>
    <n v="0"/>
    <n v="0"/>
    <x v="0"/>
    <x v="0"/>
    <x v="6"/>
  </r>
  <r>
    <x v="40"/>
    <s v="COMFIAR ARAUCA"/>
    <x v="53"/>
    <x v="58"/>
    <x v="58"/>
    <n v="0"/>
    <n v="0"/>
    <n v="0"/>
    <x v="0"/>
    <x v="0"/>
    <x v="6"/>
  </r>
  <r>
    <x v="40"/>
    <s v="COMFIAR ARAUCA"/>
    <x v="54"/>
    <x v="59"/>
    <x v="59"/>
    <n v="0"/>
    <n v="0"/>
    <n v="0"/>
    <x v="0"/>
    <x v="0"/>
    <x v="6"/>
  </r>
  <r>
    <x v="40"/>
    <s v="COMFIAR ARAUCA"/>
    <x v="55"/>
    <x v="60"/>
    <x v="60"/>
    <n v="0"/>
    <n v="0"/>
    <n v="0"/>
    <x v="0"/>
    <x v="0"/>
    <x v="6"/>
  </r>
  <r>
    <x v="40"/>
    <s v="COMFIAR ARAUCA"/>
    <x v="56"/>
    <x v="61"/>
    <x v="61"/>
    <n v="0"/>
    <n v="0"/>
    <n v="0"/>
    <x v="0"/>
    <x v="0"/>
    <x v="6"/>
  </r>
  <r>
    <x v="40"/>
    <s v="COMFIAR ARAUCA"/>
    <x v="8"/>
    <x v="62"/>
    <x v="62"/>
    <n v="0"/>
    <n v="0"/>
    <n v="0"/>
    <x v="1"/>
    <x v="1"/>
    <x v="1"/>
  </r>
  <r>
    <x v="40"/>
    <s v="COMFIAR ARAUCA"/>
    <x v="57"/>
    <x v="63"/>
    <x v="63"/>
    <n v="110123"/>
    <n v="385456"/>
    <n v="98460"/>
    <x v="0"/>
    <x v="0"/>
    <x v="7"/>
  </r>
  <r>
    <x v="40"/>
    <s v="COMFIAR ARAUCA"/>
    <x v="8"/>
    <x v="64"/>
    <x v="64"/>
    <n v="110123"/>
    <n v="385456"/>
    <n v="98460"/>
    <x v="1"/>
    <x v="1"/>
    <x v="1"/>
  </r>
  <r>
    <x v="40"/>
    <s v="COMFIAR ARAUCA"/>
    <x v="58"/>
    <x v="65"/>
    <x v="65"/>
    <n v="10828"/>
    <n v="7658204"/>
    <n v="110039"/>
    <x v="0"/>
    <x v="0"/>
    <x v="8"/>
  </r>
  <r>
    <x v="40"/>
    <s v="COMFIAR ARAUCA"/>
    <x v="59"/>
    <x v="66"/>
    <x v="66"/>
    <n v="0"/>
    <n v="0"/>
    <n v="0"/>
    <x v="0"/>
    <x v="0"/>
    <x v="8"/>
  </r>
  <r>
    <x v="40"/>
    <s v="COMFIAR ARAUCA"/>
    <x v="60"/>
    <x v="67"/>
    <x v="67"/>
    <n v="413368"/>
    <n v="457065"/>
    <n v="546885"/>
    <x v="0"/>
    <x v="0"/>
    <x v="8"/>
  </r>
  <r>
    <x v="40"/>
    <s v="COMFIAR ARAUCA"/>
    <x v="61"/>
    <x v="68"/>
    <x v="68"/>
    <n v="0"/>
    <n v="0"/>
    <n v="0"/>
    <x v="0"/>
    <x v="0"/>
    <x v="8"/>
  </r>
  <r>
    <x v="40"/>
    <s v="COMFIAR ARAUCA"/>
    <x v="62"/>
    <x v="69"/>
    <x v="69"/>
    <n v="0"/>
    <n v="0"/>
    <n v="0"/>
    <x v="0"/>
    <x v="0"/>
    <x v="8"/>
  </r>
  <r>
    <x v="40"/>
    <s v="COMFIAR ARAUCA"/>
    <x v="63"/>
    <x v="70"/>
    <x v="70"/>
    <n v="0"/>
    <n v="0"/>
    <n v="0"/>
    <x v="0"/>
    <x v="0"/>
    <x v="8"/>
  </r>
  <r>
    <x v="40"/>
    <s v="COMFIAR ARAUCA"/>
    <x v="64"/>
    <x v="71"/>
    <x v="71"/>
    <n v="0"/>
    <n v="0"/>
    <n v="0"/>
    <x v="0"/>
    <x v="0"/>
    <x v="8"/>
  </r>
  <r>
    <x v="40"/>
    <s v="COMFIAR ARAUCA"/>
    <x v="65"/>
    <x v="72"/>
    <x v="72"/>
    <n v="0"/>
    <n v="0"/>
    <n v="0"/>
    <x v="0"/>
    <x v="0"/>
    <x v="8"/>
  </r>
  <r>
    <x v="40"/>
    <s v="COMFIAR ARAUCA"/>
    <x v="66"/>
    <x v="73"/>
    <x v="73"/>
    <n v="0"/>
    <n v="0"/>
    <n v="0"/>
    <x v="0"/>
    <x v="0"/>
    <x v="8"/>
  </r>
  <r>
    <x v="40"/>
    <s v="COMFIAR ARAUCA"/>
    <x v="67"/>
    <x v="74"/>
    <x v="74"/>
    <n v="0"/>
    <n v="0"/>
    <n v="0"/>
    <x v="0"/>
    <x v="0"/>
    <x v="8"/>
  </r>
  <r>
    <x v="40"/>
    <s v="COMFIAR ARAUCA"/>
    <x v="68"/>
    <x v="75"/>
    <x v="75"/>
    <n v="0"/>
    <n v="0"/>
    <n v="0"/>
    <x v="0"/>
    <x v="0"/>
    <x v="8"/>
  </r>
  <r>
    <x v="40"/>
    <s v="COMFIAR ARAUCA"/>
    <x v="69"/>
    <x v="76"/>
    <x v="76"/>
    <n v="0"/>
    <n v="0"/>
    <n v="0"/>
    <x v="0"/>
    <x v="0"/>
    <x v="8"/>
  </r>
  <r>
    <x v="40"/>
    <s v="COMFIAR ARAUCA"/>
    <x v="70"/>
    <x v="77"/>
    <x v="77"/>
    <n v="0"/>
    <n v="0"/>
    <n v="0"/>
    <x v="0"/>
    <x v="0"/>
    <x v="8"/>
  </r>
  <r>
    <x v="40"/>
    <s v="COMFIAR ARAUCA"/>
    <x v="71"/>
    <x v="78"/>
    <x v="78"/>
    <n v="0"/>
    <n v="0"/>
    <n v="0"/>
    <x v="0"/>
    <x v="0"/>
    <x v="8"/>
  </r>
  <r>
    <x v="40"/>
    <s v="COMFIAR ARAUCA"/>
    <x v="72"/>
    <x v="79"/>
    <x v="79"/>
    <n v="0"/>
    <n v="0"/>
    <n v="0"/>
    <x v="0"/>
    <x v="0"/>
    <x v="8"/>
  </r>
  <r>
    <x v="40"/>
    <s v="COMFIAR ARAUCA"/>
    <x v="73"/>
    <x v="80"/>
    <x v="80"/>
    <n v="0"/>
    <n v="0"/>
    <n v="0"/>
    <x v="0"/>
    <x v="0"/>
    <x v="8"/>
  </r>
  <r>
    <x v="40"/>
    <s v="COMFIAR ARAUCA"/>
    <x v="74"/>
    <x v="81"/>
    <x v="81"/>
    <n v="0"/>
    <n v="0"/>
    <n v="0"/>
    <x v="0"/>
    <x v="0"/>
    <x v="8"/>
  </r>
  <r>
    <x v="40"/>
    <s v="COMFIAR ARAUCA"/>
    <x v="75"/>
    <x v="82"/>
    <x v="82"/>
    <n v="0"/>
    <n v="0"/>
    <n v="0"/>
    <x v="0"/>
    <x v="0"/>
    <x v="8"/>
  </r>
  <r>
    <x v="40"/>
    <s v="COMFIAR ARAUCA"/>
    <x v="76"/>
    <x v="83"/>
    <x v="83"/>
    <n v="0"/>
    <n v="0"/>
    <n v="0"/>
    <x v="0"/>
    <x v="0"/>
    <x v="8"/>
  </r>
  <r>
    <x v="40"/>
    <s v="COMFIAR ARAUCA"/>
    <x v="77"/>
    <x v="84"/>
    <x v="84"/>
    <n v="0"/>
    <n v="0"/>
    <n v="0"/>
    <x v="0"/>
    <x v="0"/>
    <x v="8"/>
  </r>
  <r>
    <x v="40"/>
    <s v="COMFIAR ARAUCA"/>
    <x v="8"/>
    <x v="85"/>
    <x v="85"/>
    <n v="424196"/>
    <n v="8115269"/>
    <n v="656924"/>
    <x v="1"/>
    <x v="1"/>
    <x v="1"/>
  </r>
  <r>
    <x v="40"/>
    <s v="COMFIAR ARAUCA"/>
    <x v="78"/>
    <x v="86"/>
    <x v="86"/>
    <n v="0"/>
    <n v="0"/>
    <n v="0"/>
    <x v="0"/>
    <x v="0"/>
    <x v="9"/>
  </r>
  <r>
    <x v="40"/>
    <s v="COMFIAR ARAUCA"/>
    <x v="8"/>
    <x v="87"/>
    <x v="87"/>
    <n v="0"/>
    <n v="0"/>
    <n v="0"/>
    <x v="1"/>
    <x v="1"/>
    <x v="1"/>
  </r>
  <r>
    <x v="40"/>
    <s v="COMFIAR ARAUCA"/>
    <x v="8"/>
    <x v="88"/>
    <x v="88"/>
    <n v="3704575"/>
    <n v="10011871"/>
    <n v="4102193"/>
    <x v="1"/>
    <x v="1"/>
    <x v="1"/>
  </r>
  <r>
    <x v="40"/>
    <s v="COMFIAR ARAUCA"/>
    <x v="8"/>
    <x v="88"/>
    <x v="89"/>
    <m/>
    <m/>
    <m/>
    <x v="1"/>
    <x v="1"/>
    <x v="1"/>
  </r>
  <r>
    <x v="40"/>
    <s v="COMFIAR ARAUCA"/>
    <x v="79"/>
    <x v="0"/>
    <x v="90"/>
    <n v="1500000"/>
    <n v="0"/>
    <n v="1522033"/>
    <x v="0"/>
    <x v="2"/>
    <x v="10"/>
  </r>
  <r>
    <x v="40"/>
    <s v="COMFIAR ARAUCA"/>
    <x v="80"/>
    <x v="1"/>
    <x v="91"/>
    <n v="0"/>
    <n v="0"/>
    <n v="0"/>
    <x v="0"/>
    <x v="2"/>
    <x v="10"/>
  </r>
  <r>
    <x v="40"/>
    <s v="COMFIAR ARAUCA"/>
    <x v="81"/>
    <x v="2"/>
    <x v="92"/>
    <n v="0"/>
    <n v="0"/>
    <n v="0"/>
    <x v="0"/>
    <x v="2"/>
    <x v="10"/>
  </r>
  <r>
    <x v="40"/>
    <s v="COMFIAR ARAUCA"/>
    <x v="82"/>
    <x v="3"/>
    <x v="93"/>
    <n v="0"/>
    <n v="0"/>
    <n v="0"/>
    <x v="0"/>
    <x v="2"/>
    <x v="10"/>
  </r>
  <r>
    <x v="40"/>
    <s v="COMFIAR ARAUCA"/>
    <x v="83"/>
    <x v="4"/>
    <x v="94"/>
    <n v="0"/>
    <n v="0"/>
    <n v="0"/>
    <x v="0"/>
    <x v="2"/>
    <x v="10"/>
  </r>
  <r>
    <x v="40"/>
    <s v="COMFIAR ARAUCA"/>
    <x v="8"/>
    <x v="8"/>
    <x v="95"/>
    <n v="1500000"/>
    <n v="0"/>
    <n v="1522033"/>
    <x v="1"/>
    <x v="1"/>
    <x v="1"/>
  </r>
  <r>
    <x v="40"/>
    <s v="COMFIAR ARAUCA"/>
    <x v="84"/>
    <x v="21"/>
    <x v="21"/>
    <n v="0"/>
    <n v="0"/>
    <n v="0"/>
    <x v="0"/>
    <x v="2"/>
    <x v="11"/>
  </r>
  <r>
    <x v="40"/>
    <s v="COMFIAR ARAUCA"/>
    <x v="85"/>
    <x v="28"/>
    <x v="96"/>
    <n v="0"/>
    <n v="0"/>
    <n v="0"/>
    <x v="0"/>
    <x v="2"/>
    <x v="11"/>
  </r>
  <r>
    <x v="40"/>
    <s v="COMFIAR ARAUCA"/>
    <x v="8"/>
    <x v="29"/>
    <x v="29"/>
    <n v="0"/>
    <n v="0"/>
    <n v="0"/>
    <x v="1"/>
    <x v="1"/>
    <x v="1"/>
  </r>
  <r>
    <x v="40"/>
    <s v="COMFIAR ARAUCA"/>
    <x v="86"/>
    <x v="49"/>
    <x v="49"/>
    <n v="0"/>
    <n v="0"/>
    <n v="0"/>
    <x v="0"/>
    <x v="2"/>
    <x v="12"/>
  </r>
  <r>
    <x v="40"/>
    <s v="COMFIAR ARAUCA"/>
    <x v="87"/>
    <x v="50"/>
    <x v="50"/>
    <n v="0"/>
    <n v="0"/>
    <n v="0"/>
    <x v="0"/>
    <x v="2"/>
    <x v="12"/>
  </r>
  <r>
    <x v="40"/>
    <s v="COMFIAR ARAUCA"/>
    <x v="8"/>
    <x v="53"/>
    <x v="53"/>
    <n v="0"/>
    <n v="0"/>
    <n v="0"/>
    <x v="1"/>
    <x v="1"/>
    <x v="1"/>
  </r>
  <r>
    <x v="40"/>
    <s v="COMFIAR ARAUCA"/>
    <x v="88"/>
    <x v="54"/>
    <x v="54"/>
    <n v="0"/>
    <n v="0"/>
    <n v="0"/>
    <x v="0"/>
    <x v="2"/>
    <x v="13"/>
  </r>
  <r>
    <x v="40"/>
    <s v="COMFIAR ARAUCA"/>
    <x v="89"/>
    <x v="55"/>
    <x v="55"/>
    <n v="0"/>
    <n v="0"/>
    <n v="0"/>
    <x v="0"/>
    <x v="2"/>
    <x v="13"/>
  </r>
  <r>
    <x v="40"/>
    <s v="COMFIAR ARAUCA"/>
    <x v="90"/>
    <x v="57"/>
    <x v="97"/>
    <n v="0"/>
    <n v="0"/>
    <n v="0"/>
    <x v="0"/>
    <x v="2"/>
    <x v="13"/>
  </r>
  <r>
    <x v="40"/>
    <s v="COMFIAR ARAUCA"/>
    <x v="91"/>
    <x v="60"/>
    <x v="60"/>
    <n v="0"/>
    <n v="0"/>
    <n v="0"/>
    <x v="0"/>
    <x v="2"/>
    <x v="13"/>
  </r>
  <r>
    <x v="40"/>
    <s v="COMFIAR ARAUCA"/>
    <x v="8"/>
    <x v="62"/>
    <x v="62"/>
    <n v="0"/>
    <n v="0"/>
    <n v="0"/>
    <x v="1"/>
    <x v="1"/>
    <x v="1"/>
  </r>
  <r>
    <x v="40"/>
    <s v="COMFIAR ARAUCA"/>
    <x v="92"/>
    <x v="71"/>
    <x v="71"/>
    <n v="0"/>
    <n v="0"/>
    <n v="942"/>
    <x v="0"/>
    <x v="2"/>
    <x v="14"/>
  </r>
  <r>
    <x v="40"/>
    <s v="COMFIAR ARAUCA"/>
    <x v="93"/>
    <x v="72"/>
    <x v="72"/>
    <n v="0"/>
    <n v="0"/>
    <n v="0"/>
    <x v="0"/>
    <x v="2"/>
    <x v="14"/>
  </r>
  <r>
    <x v="40"/>
    <s v="COMFIAR ARAUCA"/>
    <x v="94"/>
    <x v="73"/>
    <x v="73"/>
    <n v="-9115"/>
    <n v="2184090"/>
    <n v="14367"/>
    <x v="0"/>
    <x v="2"/>
    <x v="14"/>
  </r>
  <r>
    <x v="40"/>
    <s v="COMFIAR ARAUCA"/>
    <x v="95"/>
    <x v="74"/>
    <x v="74"/>
    <n v="47919"/>
    <n v="37221"/>
    <n v="26666"/>
    <x v="0"/>
    <x v="2"/>
    <x v="14"/>
  </r>
  <r>
    <x v="40"/>
    <s v="COMFIAR ARAUCA"/>
    <x v="96"/>
    <x v="75"/>
    <x v="75"/>
    <n v="222975"/>
    <n v="680873"/>
    <n v="30233"/>
    <x v="0"/>
    <x v="2"/>
    <x v="14"/>
  </r>
  <r>
    <x v="40"/>
    <s v="COMFIAR ARAUCA"/>
    <x v="97"/>
    <x v="76"/>
    <x v="76"/>
    <n v="337886"/>
    <n v="250622"/>
    <n v="324991"/>
    <x v="0"/>
    <x v="2"/>
    <x v="14"/>
  </r>
  <r>
    <x v="40"/>
    <s v="COMFIAR ARAUCA"/>
    <x v="98"/>
    <x v="77"/>
    <x v="77"/>
    <n v="461993"/>
    <n v="1565895"/>
    <n v="700893"/>
    <x v="0"/>
    <x v="2"/>
    <x v="14"/>
  </r>
  <r>
    <x v="40"/>
    <s v="COMFIAR ARAUCA"/>
    <x v="99"/>
    <x v="78"/>
    <x v="78"/>
    <n v="8949202"/>
    <n v="0"/>
    <n v="8403557"/>
    <x v="0"/>
    <x v="2"/>
    <x v="14"/>
  </r>
  <r>
    <x v="40"/>
    <s v="COMFIAR ARAUCA"/>
    <x v="100"/>
    <x v="89"/>
    <x v="98"/>
    <n v="775886"/>
    <n v="0"/>
    <n v="844606"/>
    <x v="0"/>
    <x v="2"/>
    <x v="14"/>
  </r>
  <r>
    <x v="40"/>
    <s v="COMFIAR ARAUCA"/>
    <x v="101"/>
    <x v="79"/>
    <x v="79"/>
    <n v="2257356"/>
    <n v="0"/>
    <n v="2205657"/>
    <x v="0"/>
    <x v="2"/>
    <x v="14"/>
  </r>
  <r>
    <x v="40"/>
    <s v="COMFIAR ARAUCA"/>
    <x v="102"/>
    <x v="80"/>
    <x v="80"/>
    <n v="0"/>
    <n v="0"/>
    <n v="0"/>
    <x v="0"/>
    <x v="2"/>
    <x v="14"/>
  </r>
  <r>
    <x v="40"/>
    <s v="COMFIAR ARAUCA"/>
    <x v="103"/>
    <x v="81"/>
    <x v="81"/>
    <n v="0"/>
    <n v="0"/>
    <n v="0"/>
    <x v="0"/>
    <x v="2"/>
    <x v="14"/>
  </r>
  <r>
    <x v="40"/>
    <s v="COMFIAR ARAUCA"/>
    <x v="104"/>
    <x v="82"/>
    <x v="82"/>
    <n v="0"/>
    <n v="0"/>
    <n v="0"/>
    <x v="0"/>
    <x v="2"/>
    <x v="14"/>
  </r>
  <r>
    <x v="40"/>
    <s v="COMFIAR ARAUCA"/>
    <x v="105"/>
    <x v="83"/>
    <x v="83"/>
    <n v="1054838"/>
    <n v="0"/>
    <n v="862796"/>
    <x v="0"/>
    <x v="2"/>
    <x v="14"/>
  </r>
  <r>
    <x v="40"/>
    <s v="COMFIAR ARAUCA"/>
    <x v="8"/>
    <x v="85"/>
    <x v="99"/>
    <n v="14098940"/>
    <n v="4718701"/>
    <n v="13414708"/>
    <x v="1"/>
    <x v="1"/>
    <x v="1"/>
  </r>
  <r>
    <x v="40"/>
    <s v="COMFIAR ARAUCA"/>
    <x v="8"/>
    <x v="88"/>
    <x v="100"/>
    <m/>
    <m/>
    <m/>
    <x v="1"/>
    <x v="1"/>
    <x v="1"/>
  </r>
  <r>
    <x v="40"/>
    <s v="COMFIAR ARAUCA"/>
    <x v="106"/>
    <x v="90"/>
    <x v="101"/>
    <n v="0"/>
    <n v="0"/>
    <n v="0"/>
    <x v="0"/>
    <x v="2"/>
    <x v="15"/>
  </r>
  <r>
    <x v="40"/>
    <s v="COMFIAR ARAUCA"/>
    <x v="8"/>
    <x v="88"/>
    <x v="100"/>
    <m/>
    <m/>
    <m/>
    <x v="1"/>
    <x v="1"/>
    <x v="1"/>
  </r>
  <r>
    <x v="40"/>
    <s v="COMFIAR ARAUCA"/>
    <x v="8"/>
    <x v="88"/>
    <x v="102"/>
    <n v="15598940"/>
    <n v="4718701"/>
    <n v="14936741"/>
    <x v="1"/>
    <x v="1"/>
    <x v="1"/>
  </r>
  <r>
    <x v="40"/>
    <s v="COMFIAR ARAUCA"/>
    <x v="8"/>
    <x v="88"/>
    <x v="100"/>
    <m/>
    <m/>
    <m/>
    <x v="1"/>
    <x v="1"/>
    <x v="1"/>
  </r>
  <r>
    <x v="40"/>
    <s v="COMFIAR ARAUCA"/>
    <x v="107"/>
    <x v="91"/>
    <x v="103"/>
    <n v="19303515"/>
    <n v="14730572"/>
    <n v="19038934"/>
    <x v="0"/>
    <x v="3"/>
    <x v="16"/>
  </r>
  <r>
    <x v="41"/>
    <s v="COMCAJA"/>
    <x v="0"/>
    <x v="0"/>
    <x v="0"/>
    <n v="0"/>
    <n v="0"/>
    <n v="0"/>
    <x v="0"/>
    <x v="0"/>
    <x v="0"/>
  </r>
  <r>
    <x v="41"/>
    <s v="COMCAJA"/>
    <x v="1"/>
    <x v="1"/>
    <x v="1"/>
    <n v="0"/>
    <n v="0"/>
    <n v="0"/>
    <x v="0"/>
    <x v="0"/>
    <x v="0"/>
  </r>
  <r>
    <x v="41"/>
    <s v="COMCAJA"/>
    <x v="2"/>
    <x v="2"/>
    <x v="2"/>
    <n v="0"/>
    <n v="0"/>
    <n v="0"/>
    <x v="0"/>
    <x v="0"/>
    <x v="0"/>
  </r>
  <r>
    <x v="41"/>
    <s v="COMCAJA"/>
    <x v="3"/>
    <x v="3"/>
    <x v="3"/>
    <n v="0"/>
    <n v="0"/>
    <n v="0"/>
    <x v="0"/>
    <x v="0"/>
    <x v="0"/>
  </r>
  <r>
    <x v="41"/>
    <s v="COMCAJA"/>
    <x v="4"/>
    <x v="4"/>
    <x v="4"/>
    <n v="0"/>
    <n v="0"/>
    <n v="0"/>
    <x v="0"/>
    <x v="0"/>
    <x v="0"/>
  </r>
  <r>
    <x v="41"/>
    <s v="COMCAJA"/>
    <x v="5"/>
    <x v="5"/>
    <x v="5"/>
    <n v="0"/>
    <n v="0"/>
    <n v="0"/>
    <x v="0"/>
    <x v="0"/>
    <x v="0"/>
  </r>
  <r>
    <x v="41"/>
    <s v="COMCAJA"/>
    <x v="6"/>
    <x v="6"/>
    <x v="6"/>
    <n v="0"/>
    <n v="0"/>
    <n v="0"/>
    <x v="0"/>
    <x v="0"/>
    <x v="0"/>
  </r>
  <r>
    <x v="41"/>
    <s v="COMCAJA"/>
    <x v="7"/>
    <x v="7"/>
    <x v="7"/>
    <n v="0"/>
    <n v="0"/>
    <n v="0"/>
    <x v="0"/>
    <x v="0"/>
    <x v="0"/>
  </r>
  <r>
    <x v="41"/>
    <s v="COMCAJA"/>
    <x v="8"/>
    <x v="8"/>
    <x v="8"/>
    <n v="0"/>
    <n v="0"/>
    <n v="0"/>
    <x v="1"/>
    <x v="1"/>
    <x v="1"/>
  </r>
  <r>
    <x v="41"/>
    <s v="COMCAJA"/>
    <x v="9"/>
    <x v="9"/>
    <x v="9"/>
    <n v="2337"/>
    <n v="2337"/>
    <n v="1543"/>
    <x v="0"/>
    <x v="0"/>
    <x v="2"/>
  </r>
  <r>
    <x v="41"/>
    <s v="COMCAJA"/>
    <x v="10"/>
    <x v="10"/>
    <x v="10"/>
    <n v="0"/>
    <n v="0"/>
    <n v="0"/>
    <x v="0"/>
    <x v="0"/>
    <x v="2"/>
  </r>
  <r>
    <x v="41"/>
    <s v="COMCAJA"/>
    <x v="8"/>
    <x v="11"/>
    <x v="11"/>
    <n v="2337"/>
    <n v="2337"/>
    <n v="1543"/>
    <x v="1"/>
    <x v="1"/>
    <x v="1"/>
  </r>
  <r>
    <x v="41"/>
    <s v="COMCAJA"/>
    <x v="8"/>
    <x v="12"/>
    <x v="12"/>
    <n v="1178166.42"/>
    <n v="3318094"/>
    <n v="46814"/>
    <x v="1"/>
    <x v="1"/>
    <x v="1"/>
  </r>
  <r>
    <x v="41"/>
    <s v="COMCAJA"/>
    <x v="11"/>
    <x v="13"/>
    <x v="13"/>
    <n v="0"/>
    <n v="0"/>
    <n v="0"/>
    <x v="0"/>
    <x v="0"/>
    <x v="3"/>
  </r>
  <r>
    <x v="41"/>
    <s v="COMCAJA"/>
    <x v="12"/>
    <x v="14"/>
    <x v="14"/>
    <n v="859488.75"/>
    <n v="1517177"/>
    <n v="46814"/>
    <x v="0"/>
    <x v="0"/>
    <x v="3"/>
  </r>
  <r>
    <x v="41"/>
    <s v="COMCAJA"/>
    <x v="13"/>
    <x v="15"/>
    <x v="15"/>
    <n v="318677.67"/>
    <n v="1800917"/>
    <n v="0"/>
    <x v="0"/>
    <x v="0"/>
    <x v="3"/>
  </r>
  <r>
    <x v="41"/>
    <s v="COMCAJA"/>
    <x v="14"/>
    <x v="16"/>
    <x v="16"/>
    <n v="0"/>
    <n v="0"/>
    <n v="0"/>
    <x v="0"/>
    <x v="0"/>
    <x v="3"/>
  </r>
  <r>
    <x v="41"/>
    <s v="COMCAJA"/>
    <x v="15"/>
    <x v="17"/>
    <x v="17"/>
    <n v="0"/>
    <n v="0"/>
    <n v="0"/>
    <x v="0"/>
    <x v="0"/>
    <x v="3"/>
  </r>
  <r>
    <x v="41"/>
    <s v="COMCAJA"/>
    <x v="16"/>
    <x v="18"/>
    <x v="18"/>
    <n v="70682"/>
    <n v="83587"/>
    <n v="75930"/>
    <x v="0"/>
    <x v="0"/>
    <x v="3"/>
  </r>
  <r>
    <x v="41"/>
    <s v="COMCAJA"/>
    <x v="17"/>
    <x v="19"/>
    <x v="19"/>
    <n v="0"/>
    <n v="0"/>
    <n v="0"/>
    <x v="0"/>
    <x v="0"/>
    <x v="3"/>
  </r>
  <r>
    <x v="41"/>
    <s v="COMCAJA"/>
    <x v="18"/>
    <x v="20"/>
    <x v="20"/>
    <n v="0"/>
    <n v="0"/>
    <n v="0"/>
    <x v="0"/>
    <x v="0"/>
    <x v="3"/>
  </r>
  <r>
    <x v="41"/>
    <s v="COMCAJA"/>
    <x v="19"/>
    <x v="21"/>
    <x v="21"/>
    <n v="901280"/>
    <n v="631025"/>
    <n v="506883"/>
    <x v="0"/>
    <x v="0"/>
    <x v="3"/>
  </r>
  <r>
    <x v="41"/>
    <s v="COMCAJA"/>
    <x v="20"/>
    <x v="22"/>
    <x v="22"/>
    <n v="0"/>
    <n v="0"/>
    <n v="0"/>
    <x v="0"/>
    <x v="0"/>
    <x v="3"/>
  </r>
  <r>
    <x v="41"/>
    <s v="COMCAJA"/>
    <x v="21"/>
    <x v="23"/>
    <x v="23"/>
    <n v="0"/>
    <n v="0"/>
    <n v="0"/>
    <x v="0"/>
    <x v="0"/>
    <x v="3"/>
  </r>
  <r>
    <x v="41"/>
    <s v="COMCAJA"/>
    <x v="22"/>
    <x v="24"/>
    <x v="24"/>
    <n v="35238"/>
    <n v="46185"/>
    <n v="27239"/>
    <x v="0"/>
    <x v="0"/>
    <x v="3"/>
  </r>
  <r>
    <x v="41"/>
    <s v="COMCAJA"/>
    <x v="23"/>
    <x v="25"/>
    <x v="25"/>
    <n v="7247"/>
    <n v="23548"/>
    <n v="1482"/>
    <x v="0"/>
    <x v="0"/>
    <x v="3"/>
  </r>
  <r>
    <x v="41"/>
    <s v="COMCAJA"/>
    <x v="24"/>
    <x v="26"/>
    <x v="26"/>
    <n v="417"/>
    <n v="4102"/>
    <n v="54"/>
    <x v="0"/>
    <x v="0"/>
    <x v="3"/>
  </r>
  <r>
    <x v="41"/>
    <s v="COMCAJA"/>
    <x v="25"/>
    <x v="27"/>
    <x v="27"/>
    <n v="112909"/>
    <n v="106619"/>
    <n v="110757"/>
    <x v="0"/>
    <x v="0"/>
    <x v="3"/>
  </r>
  <r>
    <x v="41"/>
    <s v="COMCAJA"/>
    <x v="26"/>
    <x v="28"/>
    <x v="28"/>
    <n v="99293"/>
    <n v="113954"/>
    <n v="97256"/>
    <x v="0"/>
    <x v="0"/>
    <x v="3"/>
  </r>
  <r>
    <x v="41"/>
    <s v="COMCAJA"/>
    <x v="8"/>
    <x v="29"/>
    <x v="29"/>
    <n v="2405232.42"/>
    <n v="4327114"/>
    <n v="866415"/>
    <x v="1"/>
    <x v="1"/>
    <x v="1"/>
  </r>
  <r>
    <x v="41"/>
    <s v="COMCAJA"/>
    <x v="27"/>
    <x v="30"/>
    <x v="30"/>
    <n v="0"/>
    <n v="0"/>
    <n v="0"/>
    <x v="0"/>
    <x v="0"/>
    <x v="4"/>
  </r>
  <r>
    <x v="41"/>
    <s v="COMCAJA"/>
    <x v="28"/>
    <x v="31"/>
    <x v="31"/>
    <n v="8026"/>
    <n v="2528"/>
    <n v="9970"/>
    <x v="0"/>
    <x v="0"/>
    <x v="4"/>
  </r>
  <r>
    <x v="41"/>
    <s v="COMCAJA"/>
    <x v="29"/>
    <x v="32"/>
    <x v="32"/>
    <n v="0"/>
    <n v="0"/>
    <n v="0"/>
    <x v="0"/>
    <x v="0"/>
    <x v="4"/>
  </r>
  <r>
    <x v="41"/>
    <s v="COMCAJA"/>
    <x v="30"/>
    <x v="33"/>
    <x v="33"/>
    <n v="0"/>
    <n v="0"/>
    <n v="0"/>
    <x v="0"/>
    <x v="0"/>
    <x v="4"/>
  </r>
  <r>
    <x v="41"/>
    <s v="COMCAJA"/>
    <x v="31"/>
    <x v="34"/>
    <x v="34"/>
    <n v="0"/>
    <n v="0"/>
    <n v="0"/>
    <x v="0"/>
    <x v="0"/>
    <x v="4"/>
  </r>
  <r>
    <x v="41"/>
    <s v="COMCAJA"/>
    <x v="32"/>
    <x v="35"/>
    <x v="35"/>
    <n v="0"/>
    <n v="0"/>
    <n v="0"/>
    <x v="0"/>
    <x v="0"/>
    <x v="4"/>
  </r>
  <r>
    <x v="41"/>
    <s v="COMCAJA"/>
    <x v="33"/>
    <x v="36"/>
    <x v="36"/>
    <n v="0"/>
    <n v="0"/>
    <n v="0"/>
    <x v="0"/>
    <x v="0"/>
    <x v="4"/>
  </r>
  <r>
    <x v="41"/>
    <s v="COMCAJA"/>
    <x v="34"/>
    <x v="37"/>
    <x v="37"/>
    <n v="0"/>
    <n v="0"/>
    <n v="0"/>
    <x v="0"/>
    <x v="0"/>
    <x v="4"/>
  </r>
  <r>
    <x v="41"/>
    <s v="COMCAJA"/>
    <x v="35"/>
    <x v="38"/>
    <x v="38"/>
    <n v="0"/>
    <n v="0"/>
    <n v="0"/>
    <x v="0"/>
    <x v="0"/>
    <x v="4"/>
  </r>
  <r>
    <x v="41"/>
    <s v="COMCAJA"/>
    <x v="36"/>
    <x v="39"/>
    <x v="39"/>
    <n v="0"/>
    <n v="0"/>
    <n v="0"/>
    <x v="0"/>
    <x v="0"/>
    <x v="4"/>
  </r>
  <r>
    <x v="41"/>
    <s v="COMCAJA"/>
    <x v="37"/>
    <x v="40"/>
    <x v="40"/>
    <n v="0"/>
    <n v="0"/>
    <n v="0"/>
    <x v="0"/>
    <x v="0"/>
    <x v="4"/>
  </r>
  <r>
    <x v="41"/>
    <s v="COMCAJA"/>
    <x v="38"/>
    <x v="41"/>
    <x v="41"/>
    <n v="0"/>
    <n v="0"/>
    <n v="0"/>
    <x v="0"/>
    <x v="0"/>
    <x v="4"/>
  </r>
  <r>
    <x v="41"/>
    <s v="COMCAJA"/>
    <x v="39"/>
    <x v="42"/>
    <x v="42"/>
    <n v="0"/>
    <n v="0"/>
    <n v="2878"/>
    <x v="0"/>
    <x v="0"/>
    <x v="4"/>
  </r>
  <r>
    <x v="41"/>
    <s v="COMCAJA"/>
    <x v="8"/>
    <x v="43"/>
    <x v="43"/>
    <n v="8026"/>
    <n v="2528"/>
    <n v="12848"/>
    <x v="1"/>
    <x v="1"/>
    <x v="1"/>
  </r>
  <r>
    <x v="41"/>
    <s v="COMCAJA"/>
    <x v="40"/>
    <x v="44"/>
    <x v="44"/>
    <n v="7012"/>
    <n v="1429"/>
    <n v="0"/>
    <x v="0"/>
    <x v="0"/>
    <x v="5"/>
  </r>
  <r>
    <x v="41"/>
    <s v="COMCAJA"/>
    <x v="41"/>
    <x v="45"/>
    <x v="45"/>
    <n v="183775"/>
    <n v="175463"/>
    <n v="184932"/>
    <x v="0"/>
    <x v="0"/>
    <x v="5"/>
  </r>
  <r>
    <x v="41"/>
    <s v="COMCAJA"/>
    <x v="42"/>
    <x v="46"/>
    <x v="46"/>
    <n v="20499"/>
    <n v="20087"/>
    <n v="21439"/>
    <x v="0"/>
    <x v="0"/>
    <x v="5"/>
  </r>
  <r>
    <x v="41"/>
    <s v="COMCAJA"/>
    <x v="43"/>
    <x v="47"/>
    <x v="47"/>
    <n v="0"/>
    <n v="650"/>
    <n v="0"/>
    <x v="0"/>
    <x v="0"/>
    <x v="5"/>
  </r>
  <r>
    <x v="41"/>
    <s v="COMCAJA"/>
    <x v="44"/>
    <x v="48"/>
    <x v="48"/>
    <n v="132802"/>
    <n v="136954"/>
    <n v="155221"/>
    <x v="0"/>
    <x v="0"/>
    <x v="5"/>
  </r>
  <r>
    <x v="41"/>
    <s v="COMCAJA"/>
    <x v="45"/>
    <x v="49"/>
    <x v="49"/>
    <n v="144135"/>
    <n v="155214"/>
    <n v="164232"/>
    <x v="0"/>
    <x v="0"/>
    <x v="5"/>
  </r>
  <r>
    <x v="41"/>
    <s v="COMCAJA"/>
    <x v="46"/>
    <x v="50"/>
    <x v="50"/>
    <n v="0"/>
    <n v="0"/>
    <n v="0"/>
    <x v="0"/>
    <x v="0"/>
    <x v="5"/>
  </r>
  <r>
    <x v="41"/>
    <s v="COMCAJA"/>
    <x v="47"/>
    <x v="51"/>
    <x v="51"/>
    <n v="0"/>
    <n v="0"/>
    <n v="0"/>
    <x v="0"/>
    <x v="0"/>
    <x v="5"/>
  </r>
  <r>
    <x v="41"/>
    <s v="COMCAJA"/>
    <x v="48"/>
    <x v="52"/>
    <x v="52"/>
    <n v="0"/>
    <n v="0"/>
    <n v="0"/>
    <x v="0"/>
    <x v="0"/>
    <x v="5"/>
  </r>
  <r>
    <x v="41"/>
    <s v="COMCAJA"/>
    <x v="8"/>
    <x v="53"/>
    <x v="53"/>
    <n v="488223"/>
    <n v="489797"/>
    <n v="525824"/>
    <x v="1"/>
    <x v="1"/>
    <x v="1"/>
  </r>
  <r>
    <x v="41"/>
    <s v="COMCAJA"/>
    <x v="49"/>
    <x v="54"/>
    <x v="54"/>
    <n v="177001"/>
    <n v="342012"/>
    <n v="339370"/>
    <x v="0"/>
    <x v="0"/>
    <x v="6"/>
  </r>
  <r>
    <x v="41"/>
    <s v="COMCAJA"/>
    <x v="50"/>
    <x v="55"/>
    <x v="55"/>
    <n v="0"/>
    <n v="0"/>
    <n v="0"/>
    <x v="0"/>
    <x v="0"/>
    <x v="6"/>
  </r>
  <r>
    <x v="41"/>
    <s v="COMCAJA"/>
    <x v="51"/>
    <x v="56"/>
    <x v="56"/>
    <n v="0"/>
    <n v="0"/>
    <n v="0"/>
    <x v="0"/>
    <x v="0"/>
    <x v="6"/>
  </r>
  <r>
    <x v="41"/>
    <s v="COMCAJA"/>
    <x v="52"/>
    <x v="57"/>
    <x v="57"/>
    <n v="0"/>
    <n v="0"/>
    <n v="0"/>
    <x v="0"/>
    <x v="0"/>
    <x v="6"/>
  </r>
  <r>
    <x v="41"/>
    <s v="COMCAJA"/>
    <x v="53"/>
    <x v="58"/>
    <x v="58"/>
    <n v="0"/>
    <n v="0"/>
    <n v="0"/>
    <x v="0"/>
    <x v="0"/>
    <x v="6"/>
  </r>
  <r>
    <x v="41"/>
    <s v="COMCAJA"/>
    <x v="54"/>
    <x v="59"/>
    <x v="59"/>
    <n v="0"/>
    <n v="0"/>
    <n v="0"/>
    <x v="0"/>
    <x v="0"/>
    <x v="6"/>
  </r>
  <r>
    <x v="41"/>
    <s v="COMCAJA"/>
    <x v="55"/>
    <x v="60"/>
    <x v="60"/>
    <n v="367697"/>
    <n v="762524"/>
    <n v="345857"/>
    <x v="0"/>
    <x v="0"/>
    <x v="6"/>
  </r>
  <r>
    <x v="41"/>
    <s v="COMCAJA"/>
    <x v="56"/>
    <x v="61"/>
    <x v="61"/>
    <n v="0"/>
    <n v="0"/>
    <n v="0"/>
    <x v="0"/>
    <x v="0"/>
    <x v="6"/>
  </r>
  <r>
    <x v="41"/>
    <s v="COMCAJA"/>
    <x v="8"/>
    <x v="62"/>
    <x v="62"/>
    <n v="544698"/>
    <n v="1104536"/>
    <n v="685227"/>
    <x v="1"/>
    <x v="1"/>
    <x v="1"/>
  </r>
  <r>
    <x v="41"/>
    <s v="COMCAJA"/>
    <x v="57"/>
    <x v="63"/>
    <x v="63"/>
    <n v="4694500"/>
    <n v="5300890"/>
    <n v="5611244"/>
    <x v="0"/>
    <x v="0"/>
    <x v="7"/>
  </r>
  <r>
    <x v="41"/>
    <s v="COMCAJA"/>
    <x v="8"/>
    <x v="64"/>
    <x v="64"/>
    <n v="4694500"/>
    <n v="5300890"/>
    <n v="5611244"/>
    <x v="1"/>
    <x v="1"/>
    <x v="1"/>
  </r>
  <r>
    <x v="41"/>
    <s v="COMCAJA"/>
    <x v="58"/>
    <x v="65"/>
    <x v="65"/>
    <n v="0"/>
    <n v="0"/>
    <n v="0"/>
    <x v="0"/>
    <x v="0"/>
    <x v="8"/>
  </r>
  <r>
    <x v="41"/>
    <s v="COMCAJA"/>
    <x v="59"/>
    <x v="66"/>
    <x v="66"/>
    <n v="236631"/>
    <n v="925010"/>
    <n v="0"/>
    <x v="0"/>
    <x v="0"/>
    <x v="8"/>
  </r>
  <r>
    <x v="41"/>
    <s v="COMCAJA"/>
    <x v="60"/>
    <x v="67"/>
    <x v="67"/>
    <n v="40914"/>
    <n v="51126"/>
    <n v="40630"/>
    <x v="0"/>
    <x v="0"/>
    <x v="8"/>
  </r>
  <r>
    <x v="41"/>
    <s v="COMCAJA"/>
    <x v="61"/>
    <x v="68"/>
    <x v="68"/>
    <n v="0"/>
    <n v="0"/>
    <n v="0"/>
    <x v="0"/>
    <x v="0"/>
    <x v="8"/>
  </r>
  <r>
    <x v="41"/>
    <s v="COMCAJA"/>
    <x v="62"/>
    <x v="69"/>
    <x v="69"/>
    <n v="0"/>
    <n v="0"/>
    <n v="0"/>
    <x v="0"/>
    <x v="0"/>
    <x v="8"/>
  </r>
  <r>
    <x v="41"/>
    <s v="COMCAJA"/>
    <x v="63"/>
    <x v="70"/>
    <x v="70"/>
    <n v="0"/>
    <n v="0"/>
    <n v="0"/>
    <x v="0"/>
    <x v="0"/>
    <x v="8"/>
  </r>
  <r>
    <x v="41"/>
    <s v="COMCAJA"/>
    <x v="64"/>
    <x v="71"/>
    <x v="71"/>
    <n v="2999942"/>
    <n v="2574413"/>
    <n v="3231199"/>
    <x v="0"/>
    <x v="0"/>
    <x v="8"/>
  </r>
  <r>
    <x v="41"/>
    <s v="COMCAJA"/>
    <x v="65"/>
    <x v="72"/>
    <x v="72"/>
    <n v="0"/>
    <n v="0"/>
    <n v="0"/>
    <x v="0"/>
    <x v="0"/>
    <x v="8"/>
  </r>
  <r>
    <x v="41"/>
    <s v="COMCAJA"/>
    <x v="66"/>
    <x v="73"/>
    <x v="73"/>
    <n v="0"/>
    <n v="0"/>
    <n v="0"/>
    <x v="0"/>
    <x v="0"/>
    <x v="8"/>
  </r>
  <r>
    <x v="41"/>
    <s v="COMCAJA"/>
    <x v="67"/>
    <x v="74"/>
    <x v="74"/>
    <n v="0"/>
    <n v="0"/>
    <n v="0"/>
    <x v="0"/>
    <x v="0"/>
    <x v="8"/>
  </r>
  <r>
    <x v="41"/>
    <s v="COMCAJA"/>
    <x v="68"/>
    <x v="75"/>
    <x v="75"/>
    <n v="0"/>
    <n v="0"/>
    <n v="0"/>
    <x v="0"/>
    <x v="0"/>
    <x v="8"/>
  </r>
  <r>
    <x v="41"/>
    <s v="COMCAJA"/>
    <x v="69"/>
    <x v="76"/>
    <x v="76"/>
    <n v="0"/>
    <n v="0"/>
    <n v="0"/>
    <x v="0"/>
    <x v="0"/>
    <x v="8"/>
  </r>
  <r>
    <x v="41"/>
    <s v="COMCAJA"/>
    <x v="70"/>
    <x v="77"/>
    <x v="77"/>
    <n v="0"/>
    <n v="0"/>
    <n v="0"/>
    <x v="0"/>
    <x v="0"/>
    <x v="8"/>
  </r>
  <r>
    <x v="41"/>
    <s v="COMCAJA"/>
    <x v="71"/>
    <x v="78"/>
    <x v="78"/>
    <n v="0"/>
    <n v="0"/>
    <n v="0"/>
    <x v="0"/>
    <x v="0"/>
    <x v="8"/>
  </r>
  <r>
    <x v="41"/>
    <s v="COMCAJA"/>
    <x v="72"/>
    <x v="79"/>
    <x v="79"/>
    <n v="0"/>
    <n v="0"/>
    <n v="0"/>
    <x v="0"/>
    <x v="0"/>
    <x v="8"/>
  </r>
  <r>
    <x v="41"/>
    <s v="COMCAJA"/>
    <x v="73"/>
    <x v="80"/>
    <x v="80"/>
    <n v="0"/>
    <n v="0"/>
    <n v="0"/>
    <x v="0"/>
    <x v="0"/>
    <x v="8"/>
  </r>
  <r>
    <x v="41"/>
    <s v="COMCAJA"/>
    <x v="74"/>
    <x v="81"/>
    <x v="81"/>
    <n v="0"/>
    <n v="0"/>
    <n v="0"/>
    <x v="0"/>
    <x v="0"/>
    <x v="8"/>
  </r>
  <r>
    <x v="41"/>
    <s v="COMCAJA"/>
    <x v="75"/>
    <x v="82"/>
    <x v="82"/>
    <n v="0"/>
    <n v="0"/>
    <n v="0"/>
    <x v="0"/>
    <x v="0"/>
    <x v="8"/>
  </r>
  <r>
    <x v="41"/>
    <s v="COMCAJA"/>
    <x v="76"/>
    <x v="83"/>
    <x v="83"/>
    <n v="0"/>
    <n v="0"/>
    <n v="0"/>
    <x v="0"/>
    <x v="0"/>
    <x v="8"/>
  </r>
  <r>
    <x v="41"/>
    <s v="COMCAJA"/>
    <x v="77"/>
    <x v="84"/>
    <x v="84"/>
    <n v="0"/>
    <n v="0"/>
    <n v="0"/>
    <x v="0"/>
    <x v="0"/>
    <x v="8"/>
  </r>
  <r>
    <x v="41"/>
    <s v="COMCAJA"/>
    <x v="8"/>
    <x v="85"/>
    <x v="85"/>
    <n v="3277487"/>
    <n v="3550549"/>
    <n v="3271829"/>
    <x v="1"/>
    <x v="1"/>
    <x v="1"/>
  </r>
  <r>
    <x v="41"/>
    <s v="COMCAJA"/>
    <x v="78"/>
    <x v="86"/>
    <x v="86"/>
    <n v="0"/>
    <n v="0"/>
    <n v="0"/>
    <x v="0"/>
    <x v="0"/>
    <x v="9"/>
  </r>
  <r>
    <x v="41"/>
    <s v="COMCAJA"/>
    <x v="8"/>
    <x v="87"/>
    <x v="87"/>
    <n v="0"/>
    <n v="0"/>
    <n v="0"/>
    <x v="1"/>
    <x v="1"/>
    <x v="1"/>
  </r>
  <r>
    <x v="41"/>
    <s v="COMCAJA"/>
    <x v="8"/>
    <x v="88"/>
    <x v="88"/>
    <n v="11420503.42"/>
    <n v="14777751"/>
    <n v="10974930"/>
    <x v="1"/>
    <x v="1"/>
    <x v="1"/>
  </r>
  <r>
    <x v="41"/>
    <s v="COMCAJA"/>
    <x v="8"/>
    <x v="88"/>
    <x v="89"/>
    <m/>
    <m/>
    <m/>
    <x v="1"/>
    <x v="1"/>
    <x v="1"/>
  </r>
  <r>
    <x v="41"/>
    <s v="COMCAJA"/>
    <x v="79"/>
    <x v="0"/>
    <x v="90"/>
    <n v="0"/>
    <n v="0"/>
    <n v="0"/>
    <x v="0"/>
    <x v="2"/>
    <x v="10"/>
  </r>
  <r>
    <x v="41"/>
    <s v="COMCAJA"/>
    <x v="80"/>
    <x v="1"/>
    <x v="91"/>
    <n v="0"/>
    <n v="0"/>
    <n v="0"/>
    <x v="0"/>
    <x v="2"/>
    <x v="10"/>
  </r>
  <r>
    <x v="41"/>
    <s v="COMCAJA"/>
    <x v="81"/>
    <x v="2"/>
    <x v="92"/>
    <n v="0"/>
    <n v="0"/>
    <n v="0"/>
    <x v="0"/>
    <x v="2"/>
    <x v="10"/>
  </r>
  <r>
    <x v="41"/>
    <s v="COMCAJA"/>
    <x v="82"/>
    <x v="3"/>
    <x v="93"/>
    <n v="0"/>
    <n v="0"/>
    <n v="0"/>
    <x v="0"/>
    <x v="2"/>
    <x v="10"/>
  </r>
  <r>
    <x v="41"/>
    <s v="COMCAJA"/>
    <x v="83"/>
    <x v="4"/>
    <x v="94"/>
    <n v="0"/>
    <n v="0"/>
    <n v="0"/>
    <x v="0"/>
    <x v="2"/>
    <x v="10"/>
  </r>
  <r>
    <x v="41"/>
    <s v="COMCAJA"/>
    <x v="8"/>
    <x v="8"/>
    <x v="95"/>
    <n v="0"/>
    <n v="0"/>
    <n v="0"/>
    <x v="1"/>
    <x v="1"/>
    <x v="1"/>
  </r>
  <r>
    <x v="41"/>
    <s v="COMCAJA"/>
    <x v="84"/>
    <x v="21"/>
    <x v="21"/>
    <n v="0"/>
    <n v="0"/>
    <n v="0"/>
    <x v="0"/>
    <x v="2"/>
    <x v="11"/>
  </r>
  <r>
    <x v="41"/>
    <s v="COMCAJA"/>
    <x v="85"/>
    <x v="28"/>
    <x v="96"/>
    <n v="0"/>
    <n v="0"/>
    <n v="0"/>
    <x v="0"/>
    <x v="2"/>
    <x v="11"/>
  </r>
  <r>
    <x v="41"/>
    <s v="COMCAJA"/>
    <x v="8"/>
    <x v="29"/>
    <x v="29"/>
    <n v="0"/>
    <n v="0"/>
    <n v="0"/>
    <x v="1"/>
    <x v="1"/>
    <x v="1"/>
  </r>
  <r>
    <x v="41"/>
    <s v="COMCAJA"/>
    <x v="86"/>
    <x v="49"/>
    <x v="49"/>
    <n v="0"/>
    <n v="0"/>
    <n v="0"/>
    <x v="0"/>
    <x v="2"/>
    <x v="12"/>
  </r>
  <r>
    <x v="41"/>
    <s v="COMCAJA"/>
    <x v="87"/>
    <x v="50"/>
    <x v="50"/>
    <n v="0"/>
    <n v="0"/>
    <n v="0"/>
    <x v="0"/>
    <x v="2"/>
    <x v="12"/>
  </r>
  <r>
    <x v="41"/>
    <s v="COMCAJA"/>
    <x v="8"/>
    <x v="53"/>
    <x v="53"/>
    <n v="0"/>
    <n v="0"/>
    <n v="0"/>
    <x v="1"/>
    <x v="1"/>
    <x v="1"/>
  </r>
  <r>
    <x v="41"/>
    <s v="COMCAJA"/>
    <x v="88"/>
    <x v="54"/>
    <x v="54"/>
    <n v="0"/>
    <n v="0"/>
    <n v="0"/>
    <x v="0"/>
    <x v="2"/>
    <x v="13"/>
  </r>
  <r>
    <x v="41"/>
    <s v="COMCAJA"/>
    <x v="89"/>
    <x v="55"/>
    <x v="55"/>
    <n v="0"/>
    <n v="0"/>
    <n v="0"/>
    <x v="0"/>
    <x v="2"/>
    <x v="13"/>
  </r>
  <r>
    <x v="41"/>
    <s v="COMCAJA"/>
    <x v="90"/>
    <x v="57"/>
    <x v="97"/>
    <n v="0"/>
    <n v="0"/>
    <n v="0"/>
    <x v="0"/>
    <x v="2"/>
    <x v="13"/>
  </r>
  <r>
    <x v="41"/>
    <s v="COMCAJA"/>
    <x v="91"/>
    <x v="60"/>
    <x v="60"/>
    <n v="0"/>
    <n v="0"/>
    <n v="0"/>
    <x v="0"/>
    <x v="2"/>
    <x v="13"/>
  </r>
  <r>
    <x v="41"/>
    <s v="COMCAJA"/>
    <x v="8"/>
    <x v="62"/>
    <x v="62"/>
    <n v="0"/>
    <n v="0"/>
    <n v="0"/>
    <x v="1"/>
    <x v="1"/>
    <x v="1"/>
  </r>
  <r>
    <x v="41"/>
    <s v="COMCAJA"/>
    <x v="92"/>
    <x v="71"/>
    <x v="71"/>
    <n v="0"/>
    <n v="0"/>
    <n v="0"/>
    <x v="0"/>
    <x v="2"/>
    <x v="14"/>
  </r>
  <r>
    <x v="41"/>
    <s v="COMCAJA"/>
    <x v="93"/>
    <x v="72"/>
    <x v="72"/>
    <n v="0"/>
    <n v="0"/>
    <n v="0"/>
    <x v="0"/>
    <x v="2"/>
    <x v="14"/>
  </r>
  <r>
    <x v="41"/>
    <s v="COMCAJA"/>
    <x v="94"/>
    <x v="73"/>
    <x v="73"/>
    <n v="301550"/>
    <n v="210065.7"/>
    <n v="847552"/>
    <x v="0"/>
    <x v="2"/>
    <x v="14"/>
  </r>
  <r>
    <x v="41"/>
    <s v="COMCAJA"/>
    <x v="95"/>
    <x v="74"/>
    <x v="74"/>
    <n v="0"/>
    <n v="0"/>
    <n v="0"/>
    <x v="0"/>
    <x v="2"/>
    <x v="14"/>
  </r>
  <r>
    <x v="41"/>
    <s v="COMCAJA"/>
    <x v="96"/>
    <x v="75"/>
    <x v="75"/>
    <n v="3241136"/>
    <n v="2912928.8032"/>
    <n v="3557058"/>
    <x v="0"/>
    <x v="2"/>
    <x v="14"/>
  </r>
  <r>
    <x v="41"/>
    <s v="COMCAJA"/>
    <x v="97"/>
    <x v="76"/>
    <x v="76"/>
    <n v="2625"/>
    <n v="2624.9933599999999"/>
    <n v="303268"/>
    <x v="0"/>
    <x v="2"/>
    <x v="14"/>
  </r>
  <r>
    <x v="41"/>
    <s v="COMCAJA"/>
    <x v="98"/>
    <x v="77"/>
    <x v="77"/>
    <n v="1017407"/>
    <n v="707671.5"/>
    <n v="1154407"/>
    <x v="0"/>
    <x v="2"/>
    <x v="14"/>
  </r>
  <r>
    <x v="41"/>
    <s v="COMCAJA"/>
    <x v="99"/>
    <x v="78"/>
    <x v="78"/>
    <n v="0"/>
    <n v="0"/>
    <n v="0"/>
    <x v="0"/>
    <x v="2"/>
    <x v="14"/>
  </r>
  <r>
    <x v="41"/>
    <s v="COMCAJA"/>
    <x v="100"/>
    <x v="89"/>
    <x v="98"/>
    <n v="441764"/>
    <n v="0"/>
    <n v="474564"/>
    <x v="0"/>
    <x v="2"/>
    <x v="14"/>
  </r>
  <r>
    <x v="41"/>
    <s v="COMCAJA"/>
    <x v="101"/>
    <x v="79"/>
    <x v="79"/>
    <n v="12469143"/>
    <n v="13662599"/>
    <n v="12237815"/>
    <x v="0"/>
    <x v="2"/>
    <x v="14"/>
  </r>
  <r>
    <x v="41"/>
    <s v="COMCAJA"/>
    <x v="102"/>
    <x v="80"/>
    <x v="80"/>
    <n v="51739"/>
    <n v="22956"/>
    <n v="34325"/>
    <x v="0"/>
    <x v="2"/>
    <x v="14"/>
  </r>
  <r>
    <x v="41"/>
    <s v="COMCAJA"/>
    <x v="103"/>
    <x v="81"/>
    <x v="81"/>
    <n v="0"/>
    <n v="0"/>
    <n v="0"/>
    <x v="0"/>
    <x v="2"/>
    <x v="14"/>
  </r>
  <r>
    <x v="41"/>
    <s v="COMCAJA"/>
    <x v="104"/>
    <x v="82"/>
    <x v="82"/>
    <n v="0"/>
    <n v="0"/>
    <n v="0"/>
    <x v="0"/>
    <x v="2"/>
    <x v="14"/>
  </r>
  <r>
    <x v="41"/>
    <s v="COMCAJA"/>
    <x v="105"/>
    <x v="83"/>
    <x v="83"/>
    <n v="240654"/>
    <n v="344991"/>
    <n v="104974"/>
    <x v="0"/>
    <x v="2"/>
    <x v="14"/>
  </r>
  <r>
    <x v="41"/>
    <s v="COMCAJA"/>
    <x v="8"/>
    <x v="85"/>
    <x v="99"/>
    <n v="17766018"/>
    <n v="17863836.99656"/>
    <n v="18713963"/>
    <x v="1"/>
    <x v="1"/>
    <x v="1"/>
  </r>
  <r>
    <x v="41"/>
    <s v="COMCAJA"/>
    <x v="8"/>
    <x v="88"/>
    <x v="100"/>
    <m/>
    <m/>
    <m/>
    <x v="1"/>
    <x v="1"/>
    <x v="1"/>
  </r>
  <r>
    <x v="41"/>
    <s v="COMCAJA"/>
    <x v="106"/>
    <x v="90"/>
    <x v="101"/>
    <n v="0"/>
    <n v="0"/>
    <n v="0"/>
    <x v="0"/>
    <x v="2"/>
    <x v="15"/>
  </r>
  <r>
    <x v="41"/>
    <s v="COMCAJA"/>
    <x v="8"/>
    <x v="88"/>
    <x v="100"/>
    <m/>
    <m/>
    <m/>
    <x v="1"/>
    <x v="1"/>
    <x v="1"/>
  </r>
  <r>
    <x v="41"/>
    <s v="COMCAJA"/>
    <x v="8"/>
    <x v="88"/>
    <x v="102"/>
    <n v="17766018"/>
    <n v="17863836.99656"/>
    <n v="18713963"/>
    <x v="1"/>
    <x v="1"/>
    <x v="1"/>
  </r>
  <r>
    <x v="41"/>
    <s v="COMCAJA"/>
    <x v="8"/>
    <x v="88"/>
    <x v="100"/>
    <m/>
    <m/>
    <m/>
    <x v="1"/>
    <x v="1"/>
    <x v="1"/>
  </r>
  <r>
    <x v="41"/>
    <s v="COMCAJA"/>
    <x v="107"/>
    <x v="91"/>
    <x v="103"/>
    <n v="29186521.420000002"/>
    <n v="32641587.99656"/>
    <n v="29688893"/>
    <x v="0"/>
    <x v="3"/>
    <x v="16"/>
  </r>
  <r>
    <x v="42"/>
    <s v="COMFACASANARE"/>
    <x v="0"/>
    <x v="0"/>
    <x v="0"/>
    <n v="697456"/>
    <n v="333332"/>
    <n v="475384"/>
    <x v="0"/>
    <x v="0"/>
    <x v="0"/>
  </r>
  <r>
    <x v="42"/>
    <s v="COMFACASANARE"/>
    <x v="1"/>
    <x v="1"/>
    <x v="1"/>
    <n v="0"/>
    <n v="0"/>
    <n v="0"/>
    <x v="0"/>
    <x v="0"/>
    <x v="0"/>
  </r>
  <r>
    <x v="42"/>
    <s v="COMFACASANARE"/>
    <x v="2"/>
    <x v="2"/>
    <x v="2"/>
    <n v="0"/>
    <n v="0"/>
    <n v="64396"/>
    <x v="0"/>
    <x v="0"/>
    <x v="0"/>
  </r>
  <r>
    <x v="42"/>
    <s v="COMFACASANARE"/>
    <x v="3"/>
    <x v="3"/>
    <x v="3"/>
    <n v="0"/>
    <n v="0"/>
    <n v="0"/>
    <x v="0"/>
    <x v="0"/>
    <x v="0"/>
  </r>
  <r>
    <x v="42"/>
    <s v="COMFACASANARE"/>
    <x v="4"/>
    <x v="4"/>
    <x v="4"/>
    <n v="0"/>
    <n v="0"/>
    <n v="0"/>
    <x v="0"/>
    <x v="0"/>
    <x v="0"/>
  </r>
  <r>
    <x v="42"/>
    <s v="COMFACASANARE"/>
    <x v="5"/>
    <x v="5"/>
    <x v="5"/>
    <n v="0"/>
    <n v="0"/>
    <n v="0"/>
    <x v="0"/>
    <x v="0"/>
    <x v="0"/>
  </r>
  <r>
    <x v="42"/>
    <s v="COMFACASANARE"/>
    <x v="6"/>
    <x v="6"/>
    <x v="6"/>
    <n v="0"/>
    <n v="0"/>
    <n v="0"/>
    <x v="0"/>
    <x v="0"/>
    <x v="0"/>
  </r>
  <r>
    <x v="42"/>
    <s v="COMFACASANARE"/>
    <x v="7"/>
    <x v="7"/>
    <x v="7"/>
    <n v="0"/>
    <n v="0"/>
    <n v="0"/>
    <x v="0"/>
    <x v="0"/>
    <x v="0"/>
  </r>
  <r>
    <x v="42"/>
    <s v="COMFACASANARE"/>
    <x v="8"/>
    <x v="8"/>
    <x v="8"/>
    <n v="697456"/>
    <n v="333332"/>
    <n v="539780"/>
    <x v="1"/>
    <x v="1"/>
    <x v="1"/>
  </r>
  <r>
    <x v="42"/>
    <s v="COMFACASANARE"/>
    <x v="9"/>
    <x v="9"/>
    <x v="9"/>
    <n v="124903"/>
    <n v="40590"/>
    <n v="32577"/>
    <x v="0"/>
    <x v="0"/>
    <x v="2"/>
  </r>
  <r>
    <x v="42"/>
    <s v="COMFACASANARE"/>
    <x v="10"/>
    <x v="10"/>
    <x v="10"/>
    <n v="0"/>
    <n v="0"/>
    <n v="0"/>
    <x v="0"/>
    <x v="0"/>
    <x v="2"/>
  </r>
  <r>
    <x v="42"/>
    <s v="COMFACASANARE"/>
    <x v="8"/>
    <x v="11"/>
    <x v="11"/>
    <n v="124903"/>
    <n v="40590"/>
    <n v="32577"/>
    <x v="1"/>
    <x v="1"/>
    <x v="1"/>
  </r>
  <r>
    <x v="42"/>
    <s v="COMFACASANARE"/>
    <x v="8"/>
    <x v="12"/>
    <x v="12"/>
    <n v="276673"/>
    <n v="641920"/>
    <n v="448294"/>
    <x v="1"/>
    <x v="1"/>
    <x v="1"/>
  </r>
  <r>
    <x v="42"/>
    <s v="COMFACASANARE"/>
    <x v="11"/>
    <x v="13"/>
    <x v="13"/>
    <n v="0"/>
    <n v="0"/>
    <n v="0"/>
    <x v="0"/>
    <x v="0"/>
    <x v="3"/>
  </r>
  <r>
    <x v="42"/>
    <s v="COMFACASANARE"/>
    <x v="12"/>
    <x v="14"/>
    <x v="14"/>
    <n v="275427"/>
    <n v="406890"/>
    <n v="107300"/>
    <x v="0"/>
    <x v="0"/>
    <x v="3"/>
  </r>
  <r>
    <x v="42"/>
    <s v="COMFACASANARE"/>
    <x v="13"/>
    <x v="15"/>
    <x v="15"/>
    <n v="1246"/>
    <n v="235030"/>
    <n v="340994"/>
    <x v="0"/>
    <x v="0"/>
    <x v="3"/>
  </r>
  <r>
    <x v="42"/>
    <s v="COMFACASANARE"/>
    <x v="14"/>
    <x v="16"/>
    <x v="16"/>
    <n v="0"/>
    <n v="0"/>
    <n v="0"/>
    <x v="0"/>
    <x v="0"/>
    <x v="3"/>
  </r>
  <r>
    <x v="42"/>
    <s v="COMFACASANARE"/>
    <x v="15"/>
    <x v="17"/>
    <x v="17"/>
    <n v="0"/>
    <n v="0"/>
    <n v="0"/>
    <x v="0"/>
    <x v="0"/>
    <x v="3"/>
  </r>
  <r>
    <x v="42"/>
    <s v="COMFACASANARE"/>
    <x v="16"/>
    <x v="18"/>
    <x v="18"/>
    <n v="371121"/>
    <n v="318113"/>
    <n v="382774"/>
    <x v="0"/>
    <x v="0"/>
    <x v="3"/>
  </r>
  <r>
    <x v="42"/>
    <s v="COMFACASANARE"/>
    <x v="17"/>
    <x v="19"/>
    <x v="19"/>
    <n v="0"/>
    <n v="0"/>
    <n v="0"/>
    <x v="0"/>
    <x v="0"/>
    <x v="3"/>
  </r>
  <r>
    <x v="42"/>
    <s v="COMFACASANARE"/>
    <x v="18"/>
    <x v="20"/>
    <x v="20"/>
    <n v="1001557"/>
    <n v="591254"/>
    <n v="445125"/>
    <x v="0"/>
    <x v="0"/>
    <x v="3"/>
  </r>
  <r>
    <x v="42"/>
    <s v="COMFACASANARE"/>
    <x v="19"/>
    <x v="21"/>
    <x v="21"/>
    <n v="80461"/>
    <n v="339453"/>
    <n v="116221"/>
    <x v="0"/>
    <x v="0"/>
    <x v="3"/>
  </r>
  <r>
    <x v="42"/>
    <s v="COMFACASANARE"/>
    <x v="20"/>
    <x v="22"/>
    <x v="22"/>
    <n v="0"/>
    <n v="0"/>
    <n v="0"/>
    <x v="0"/>
    <x v="0"/>
    <x v="3"/>
  </r>
  <r>
    <x v="42"/>
    <s v="COMFACASANARE"/>
    <x v="21"/>
    <x v="23"/>
    <x v="23"/>
    <n v="0"/>
    <n v="0"/>
    <n v="0"/>
    <x v="0"/>
    <x v="0"/>
    <x v="3"/>
  </r>
  <r>
    <x v="42"/>
    <s v="COMFACASANARE"/>
    <x v="22"/>
    <x v="24"/>
    <x v="24"/>
    <n v="229724"/>
    <n v="73396"/>
    <n v="28855"/>
    <x v="0"/>
    <x v="0"/>
    <x v="3"/>
  </r>
  <r>
    <x v="42"/>
    <s v="COMFACASANARE"/>
    <x v="23"/>
    <x v="25"/>
    <x v="25"/>
    <n v="42140"/>
    <n v="93761"/>
    <n v="10507"/>
    <x v="0"/>
    <x v="0"/>
    <x v="3"/>
  </r>
  <r>
    <x v="42"/>
    <s v="COMFACASANARE"/>
    <x v="24"/>
    <x v="26"/>
    <x v="26"/>
    <n v="41080"/>
    <n v="20840"/>
    <n v="17649"/>
    <x v="0"/>
    <x v="0"/>
    <x v="3"/>
  </r>
  <r>
    <x v="42"/>
    <s v="COMFACASANARE"/>
    <x v="25"/>
    <x v="27"/>
    <x v="27"/>
    <n v="178654"/>
    <n v="32550"/>
    <n v="175676"/>
    <x v="0"/>
    <x v="0"/>
    <x v="3"/>
  </r>
  <r>
    <x v="42"/>
    <s v="COMFACASANARE"/>
    <x v="26"/>
    <x v="28"/>
    <x v="28"/>
    <n v="79506"/>
    <n v="11572"/>
    <n v="1480"/>
    <x v="0"/>
    <x v="0"/>
    <x v="3"/>
  </r>
  <r>
    <x v="42"/>
    <s v="COMFACASANARE"/>
    <x v="8"/>
    <x v="29"/>
    <x v="29"/>
    <n v="2300916"/>
    <n v="2122859"/>
    <n v="1626581"/>
    <x v="1"/>
    <x v="1"/>
    <x v="1"/>
  </r>
  <r>
    <x v="42"/>
    <s v="COMFACASANARE"/>
    <x v="27"/>
    <x v="30"/>
    <x v="30"/>
    <n v="0"/>
    <n v="0"/>
    <n v="0"/>
    <x v="0"/>
    <x v="0"/>
    <x v="4"/>
  </r>
  <r>
    <x v="42"/>
    <s v="COMFACASANARE"/>
    <x v="28"/>
    <x v="31"/>
    <x v="31"/>
    <n v="8996"/>
    <n v="0"/>
    <n v="30777"/>
    <x v="0"/>
    <x v="0"/>
    <x v="4"/>
  </r>
  <r>
    <x v="42"/>
    <s v="COMFACASANARE"/>
    <x v="29"/>
    <x v="32"/>
    <x v="32"/>
    <n v="0"/>
    <n v="0"/>
    <n v="0"/>
    <x v="0"/>
    <x v="0"/>
    <x v="4"/>
  </r>
  <r>
    <x v="42"/>
    <s v="COMFACASANARE"/>
    <x v="30"/>
    <x v="33"/>
    <x v="33"/>
    <n v="0"/>
    <n v="0"/>
    <n v="0"/>
    <x v="0"/>
    <x v="0"/>
    <x v="4"/>
  </r>
  <r>
    <x v="42"/>
    <s v="COMFACASANARE"/>
    <x v="31"/>
    <x v="34"/>
    <x v="34"/>
    <n v="0"/>
    <n v="0"/>
    <n v="0"/>
    <x v="0"/>
    <x v="0"/>
    <x v="4"/>
  </r>
  <r>
    <x v="42"/>
    <s v="COMFACASANARE"/>
    <x v="32"/>
    <x v="35"/>
    <x v="35"/>
    <n v="0"/>
    <n v="0"/>
    <n v="0"/>
    <x v="0"/>
    <x v="0"/>
    <x v="4"/>
  </r>
  <r>
    <x v="42"/>
    <s v="COMFACASANARE"/>
    <x v="33"/>
    <x v="36"/>
    <x v="36"/>
    <n v="0"/>
    <n v="0"/>
    <n v="0"/>
    <x v="0"/>
    <x v="0"/>
    <x v="4"/>
  </r>
  <r>
    <x v="42"/>
    <s v="COMFACASANARE"/>
    <x v="34"/>
    <x v="37"/>
    <x v="37"/>
    <n v="0"/>
    <n v="0"/>
    <n v="0"/>
    <x v="0"/>
    <x v="0"/>
    <x v="4"/>
  </r>
  <r>
    <x v="42"/>
    <s v="COMFACASANARE"/>
    <x v="35"/>
    <x v="38"/>
    <x v="38"/>
    <n v="0"/>
    <n v="0"/>
    <n v="0"/>
    <x v="0"/>
    <x v="0"/>
    <x v="4"/>
  </r>
  <r>
    <x v="42"/>
    <s v="COMFACASANARE"/>
    <x v="36"/>
    <x v="39"/>
    <x v="39"/>
    <n v="0"/>
    <n v="0"/>
    <n v="0"/>
    <x v="0"/>
    <x v="0"/>
    <x v="4"/>
  </r>
  <r>
    <x v="42"/>
    <s v="COMFACASANARE"/>
    <x v="37"/>
    <x v="40"/>
    <x v="40"/>
    <n v="0"/>
    <n v="0"/>
    <n v="0"/>
    <x v="0"/>
    <x v="0"/>
    <x v="4"/>
  </r>
  <r>
    <x v="42"/>
    <s v="COMFACASANARE"/>
    <x v="38"/>
    <x v="41"/>
    <x v="41"/>
    <n v="0"/>
    <n v="0"/>
    <n v="0"/>
    <x v="0"/>
    <x v="0"/>
    <x v="4"/>
  </r>
  <r>
    <x v="42"/>
    <s v="COMFACASANARE"/>
    <x v="39"/>
    <x v="42"/>
    <x v="42"/>
    <n v="0"/>
    <n v="0"/>
    <n v="23934"/>
    <x v="0"/>
    <x v="0"/>
    <x v="4"/>
  </r>
  <r>
    <x v="42"/>
    <s v="COMFACASANARE"/>
    <x v="8"/>
    <x v="43"/>
    <x v="43"/>
    <n v="8996"/>
    <n v="0"/>
    <n v="54711"/>
    <x v="1"/>
    <x v="1"/>
    <x v="1"/>
  </r>
  <r>
    <x v="42"/>
    <s v="COMFACASANARE"/>
    <x v="40"/>
    <x v="44"/>
    <x v="44"/>
    <n v="23265"/>
    <n v="142459"/>
    <n v="84604"/>
    <x v="0"/>
    <x v="0"/>
    <x v="5"/>
  </r>
  <r>
    <x v="42"/>
    <s v="COMFACASANARE"/>
    <x v="41"/>
    <x v="45"/>
    <x v="45"/>
    <n v="102013"/>
    <n v="59887"/>
    <n v="146314"/>
    <x v="0"/>
    <x v="0"/>
    <x v="5"/>
  </r>
  <r>
    <x v="42"/>
    <s v="COMFACASANARE"/>
    <x v="42"/>
    <x v="46"/>
    <x v="46"/>
    <n v="43408"/>
    <n v="23213"/>
    <n v="48663"/>
    <x v="0"/>
    <x v="0"/>
    <x v="5"/>
  </r>
  <r>
    <x v="42"/>
    <s v="COMFACASANARE"/>
    <x v="43"/>
    <x v="47"/>
    <x v="47"/>
    <n v="17"/>
    <n v="1349"/>
    <n v="0"/>
    <x v="0"/>
    <x v="0"/>
    <x v="5"/>
  </r>
  <r>
    <x v="42"/>
    <s v="COMFACASANARE"/>
    <x v="44"/>
    <x v="48"/>
    <x v="48"/>
    <n v="250070"/>
    <n v="73177"/>
    <n v="246462"/>
    <x v="0"/>
    <x v="0"/>
    <x v="5"/>
  </r>
  <r>
    <x v="42"/>
    <s v="COMFACASANARE"/>
    <x v="45"/>
    <x v="49"/>
    <x v="49"/>
    <n v="411067"/>
    <n v="84750"/>
    <n v="3798"/>
    <x v="0"/>
    <x v="0"/>
    <x v="5"/>
  </r>
  <r>
    <x v="42"/>
    <s v="COMFACASANARE"/>
    <x v="46"/>
    <x v="50"/>
    <x v="50"/>
    <n v="0"/>
    <n v="0"/>
    <n v="0"/>
    <x v="0"/>
    <x v="0"/>
    <x v="5"/>
  </r>
  <r>
    <x v="42"/>
    <s v="COMFACASANARE"/>
    <x v="47"/>
    <x v="51"/>
    <x v="51"/>
    <n v="0"/>
    <n v="0"/>
    <n v="0"/>
    <x v="0"/>
    <x v="0"/>
    <x v="5"/>
  </r>
  <r>
    <x v="42"/>
    <s v="COMFACASANARE"/>
    <x v="48"/>
    <x v="52"/>
    <x v="52"/>
    <n v="0"/>
    <n v="0"/>
    <n v="0"/>
    <x v="0"/>
    <x v="0"/>
    <x v="5"/>
  </r>
  <r>
    <x v="42"/>
    <s v="COMFACASANARE"/>
    <x v="8"/>
    <x v="53"/>
    <x v="53"/>
    <n v="829840"/>
    <n v="384835"/>
    <n v="529841"/>
    <x v="1"/>
    <x v="1"/>
    <x v="1"/>
  </r>
  <r>
    <x v="42"/>
    <s v="COMFACASANARE"/>
    <x v="49"/>
    <x v="54"/>
    <x v="54"/>
    <n v="0"/>
    <n v="0"/>
    <n v="0"/>
    <x v="0"/>
    <x v="0"/>
    <x v="6"/>
  </r>
  <r>
    <x v="42"/>
    <s v="COMFACASANARE"/>
    <x v="50"/>
    <x v="55"/>
    <x v="55"/>
    <n v="0"/>
    <n v="220045"/>
    <n v="0"/>
    <x v="0"/>
    <x v="0"/>
    <x v="6"/>
  </r>
  <r>
    <x v="42"/>
    <s v="COMFACASANARE"/>
    <x v="51"/>
    <x v="56"/>
    <x v="56"/>
    <n v="0"/>
    <n v="0"/>
    <n v="0"/>
    <x v="0"/>
    <x v="0"/>
    <x v="6"/>
  </r>
  <r>
    <x v="42"/>
    <s v="COMFACASANARE"/>
    <x v="52"/>
    <x v="57"/>
    <x v="57"/>
    <n v="0"/>
    <n v="0"/>
    <n v="0"/>
    <x v="0"/>
    <x v="0"/>
    <x v="6"/>
  </r>
  <r>
    <x v="42"/>
    <s v="COMFACASANARE"/>
    <x v="53"/>
    <x v="58"/>
    <x v="58"/>
    <n v="0"/>
    <n v="0"/>
    <n v="0"/>
    <x v="0"/>
    <x v="0"/>
    <x v="6"/>
  </r>
  <r>
    <x v="42"/>
    <s v="COMFACASANARE"/>
    <x v="54"/>
    <x v="59"/>
    <x v="59"/>
    <n v="0"/>
    <n v="0"/>
    <n v="0"/>
    <x v="0"/>
    <x v="0"/>
    <x v="6"/>
  </r>
  <r>
    <x v="42"/>
    <s v="COMFACASANARE"/>
    <x v="55"/>
    <x v="60"/>
    <x v="60"/>
    <n v="0"/>
    <n v="0"/>
    <n v="0"/>
    <x v="0"/>
    <x v="0"/>
    <x v="6"/>
  </r>
  <r>
    <x v="42"/>
    <s v="COMFACASANARE"/>
    <x v="56"/>
    <x v="61"/>
    <x v="61"/>
    <n v="0"/>
    <n v="0"/>
    <n v="0"/>
    <x v="0"/>
    <x v="0"/>
    <x v="6"/>
  </r>
  <r>
    <x v="42"/>
    <s v="COMFACASANARE"/>
    <x v="8"/>
    <x v="62"/>
    <x v="62"/>
    <n v="0"/>
    <n v="220045"/>
    <n v="0"/>
    <x v="1"/>
    <x v="1"/>
    <x v="1"/>
  </r>
  <r>
    <x v="42"/>
    <s v="COMFACASANARE"/>
    <x v="57"/>
    <x v="63"/>
    <x v="63"/>
    <n v="7411"/>
    <n v="52038"/>
    <n v="82877"/>
    <x v="0"/>
    <x v="0"/>
    <x v="7"/>
  </r>
  <r>
    <x v="42"/>
    <s v="COMFACASANARE"/>
    <x v="8"/>
    <x v="64"/>
    <x v="64"/>
    <n v="7411"/>
    <n v="52038"/>
    <n v="82877"/>
    <x v="1"/>
    <x v="1"/>
    <x v="1"/>
  </r>
  <r>
    <x v="42"/>
    <s v="COMFACASANARE"/>
    <x v="58"/>
    <x v="65"/>
    <x v="65"/>
    <n v="0"/>
    <n v="0"/>
    <n v="0"/>
    <x v="0"/>
    <x v="0"/>
    <x v="8"/>
  </r>
  <r>
    <x v="42"/>
    <s v="COMFACASANARE"/>
    <x v="59"/>
    <x v="66"/>
    <x v="66"/>
    <n v="170971"/>
    <n v="224350"/>
    <n v="218896"/>
    <x v="0"/>
    <x v="0"/>
    <x v="8"/>
  </r>
  <r>
    <x v="42"/>
    <s v="COMFACASANARE"/>
    <x v="60"/>
    <x v="67"/>
    <x v="67"/>
    <n v="4251279"/>
    <n v="39778"/>
    <n v="1255204"/>
    <x v="0"/>
    <x v="0"/>
    <x v="8"/>
  </r>
  <r>
    <x v="42"/>
    <s v="COMFACASANARE"/>
    <x v="61"/>
    <x v="68"/>
    <x v="68"/>
    <n v="0"/>
    <n v="0"/>
    <n v="0"/>
    <x v="0"/>
    <x v="0"/>
    <x v="8"/>
  </r>
  <r>
    <x v="42"/>
    <s v="COMFACASANARE"/>
    <x v="62"/>
    <x v="69"/>
    <x v="69"/>
    <n v="0"/>
    <n v="0"/>
    <n v="0"/>
    <x v="0"/>
    <x v="0"/>
    <x v="8"/>
  </r>
  <r>
    <x v="42"/>
    <s v="COMFACASANARE"/>
    <x v="63"/>
    <x v="70"/>
    <x v="70"/>
    <n v="0"/>
    <n v="0"/>
    <n v="0"/>
    <x v="0"/>
    <x v="0"/>
    <x v="8"/>
  </r>
  <r>
    <x v="42"/>
    <s v="COMFACASANARE"/>
    <x v="64"/>
    <x v="71"/>
    <x v="71"/>
    <n v="0"/>
    <n v="0"/>
    <n v="0"/>
    <x v="0"/>
    <x v="0"/>
    <x v="8"/>
  </r>
  <r>
    <x v="42"/>
    <s v="COMFACASANARE"/>
    <x v="65"/>
    <x v="72"/>
    <x v="72"/>
    <n v="0"/>
    <n v="0"/>
    <n v="0"/>
    <x v="0"/>
    <x v="0"/>
    <x v="8"/>
  </r>
  <r>
    <x v="42"/>
    <s v="COMFACASANARE"/>
    <x v="66"/>
    <x v="73"/>
    <x v="73"/>
    <n v="0"/>
    <n v="0"/>
    <n v="0"/>
    <x v="0"/>
    <x v="0"/>
    <x v="8"/>
  </r>
  <r>
    <x v="42"/>
    <s v="COMFACASANARE"/>
    <x v="67"/>
    <x v="74"/>
    <x v="74"/>
    <n v="0"/>
    <n v="0"/>
    <n v="0"/>
    <x v="0"/>
    <x v="0"/>
    <x v="8"/>
  </r>
  <r>
    <x v="42"/>
    <s v="COMFACASANARE"/>
    <x v="68"/>
    <x v="75"/>
    <x v="75"/>
    <n v="0"/>
    <n v="0"/>
    <n v="0"/>
    <x v="0"/>
    <x v="0"/>
    <x v="8"/>
  </r>
  <r>
    <x v="42"/>
    <s v="COMFACASANARE"/>
    <x v="69"/>
    <x v="76"/>
    <x v="76"/>
    <n v="0"/>
    <n v="0"/>
    <n v="0"/>
    <x v="0"/>
    <x v="0"/>
    <x v="8"/>
  </r>
  <r>
    <x v="42"/>
    <s v="COMFACASANARE"/>
    <x v="70"/>
    <x v="77"/>
    <x v="77"/>
    <n v="0"/>
    <n v="0"/>
    <n v="0"/>
    <x v="0"/>
    <x v="0"/>
    <x v="8"/>
  </r>
  <r>
    <x v="42"/>
    <s v="COMFACASANARE"/>
    <x v="71"/>
    <x v="78"/>
    <x v="78"/>
    <n v="0"/>
    <n v="0"/>
    <n v="0"/>
    <x v="0"/>
    <x v="0"/>
    <x v="8"/>
  </r>
  <r>
    <x v="42"/>
    <s v="COMFACASANARE"/>
    <x v="72"/>
    <x v="79"/>
    <x v="79"/>
    <n v="0"/>
    <n v="0"/>
    <n v="0"/>
    <x v="0"/>
    <x v="0"/>
    <x v="8"/>
  </r>
  <r>
    <x v="42"/>
    <s v="COMFACASANARE"/>
    <x v="73"/>
    <x v="80"/>
    <x v="80"/>
    <n v="0"/>
    <n v="0"/>
    <n v="0"/>
    <x v="0"/>
    <x v="0"/>
    <x v="8"/>
  </r>
  <r>
    <x v="42"/>
    <s v="COMFACASANARE"/>
    <x v="74"/>
    <x v="81"/>
    <x v="81"/>
    <n v="0"/>
    <n v="0"/>
    <n v="0"/>
    <x v="0"/>
    <x v="0"/>
    <x v="8"/>
  </r>
  <r>
    <x v="42"/>
    <s v="COMFACASANARE"/>
    <x v="75"/>
    <x v="82"/>
    <x v="82"/>
    <n v="0"/>
    <n v="0"/>
    <n v="0"/>
    <x v="0"/>
    <x v="0"/>
    <x v="8"/>
  </r>
  <r>
    <x v="42"/>
    <s v="COMFACASANARE"/>
    <x v="76"/>
    <x v="83"/>
    <x v="83"/>
    <n v="0"/>
    <n v="0"/>
    <n v="0"/>
    <x v="0"/>
    <x v="0"/>
    <x v="8"/>
  </r>
  <r>
    <x v="42"/>
    <s v="COMFACASANARE"/>
    <x v="77"/>
    <x v="84"/>
    <x v="84"/>
    <n v="0"/>
    <n v="0"/>
    <n v="0"/>
    <x v="0"/>
    <x v="0"/>
    <x v="8"/>
  </r>
  <r>
    <x v="42"/>
    <s v="COMFACASANARE"/>
    <x v="8"/>
    <x v="85"/>
    <x v="85"/>
    <n v="4422250"/>
    <n v="264128"/>
    <n v="1474100"/>
    <x v="1"/>
    <x v="1"/>
    <x v="1"/>
  </r>
  <r>
    <x v="42"/>
    <s v="COMFACASANARE"/>
    <x v="78"/>
    <x v="86"/>
    <x v="86"/>
    <n v="0"/>
    <n v="0"/>
    <n v="0"/>
    <x v="0"/>
    <x v="0"/>
    <x v="9"/>
  </r>
  <r>
    <x v="42"/>
    <s v="COMFACASANARE"/>
    <x v="8"/>
    <x v="87"/>
    <x v="87"/>
    <n v="0"/>
    <n v="0"/>
    <n v="0"/>
    <x v="1"/>
    <x v="1"/>
    <x v="1"/>
  </r>
  <r>
    <x v="42"/>
    <s v="COMFACASANARE"/>
    <x v="8"/>
    <x v="88"/>
    <x v="88"/>
    <n v="8391772"/>
    <n v="3417827"/>
    <n v="4340467"/>
    <x v="1"/>
    <x v="1"/>
    <x v="1"/>
  </r>
  <r>
    <x v="42"/>
    <s v="COMFACASANARE"/>
    <x v="8"/>
    <x v="88"/>
    <x v="89"/>
    <m/>
    <m/>
    <m/>
    <x v="1"/>
    <x v="1"/>
    <x v="1"/>
  </r>
  <r>
    <x v="42"/>
    <s v="COMFACASANARE"/>
    <x v="79"/>
    <x v="0"/>
    <x v="90"/>
    <n v="1017423"/>
    <n v="1471142"/>
    <n v="414716"/>
    <x v="0"/>
    <x v="2"/>
    <x v="10"/>
  </r>
  <r>
    <x v="42"/>
    <s v="COMFACASANARE"/>
    <x v="80"/>
    <x v="1"/>
    <x v="91"/>
    <n v="0"/>
    <n v="0"/>
    <n v="0"/>
    <x v="0"/>
    <x v="2"/>
    <x v="10"/>
  </r>
  <r>
    <x v="42"/>
    <s v="COMFACASANARE"/>
    <x v="81"/>
    <x v="2"/>
    <x v="92"/>
    <n v="0"/>
    <n v="0"/>
    <n v="0"/>
    <x v="0"/>
    <x v="2"/>
    <x v="10"/>
  </r>
  <r>
    <x v="42"/>
    <s v="COMFACASANARE"/>
    <x v="82"/>
    <x v="3"/>
    <x v="93"/>
    <n v="0"/>
    <n v="0"/>
    <n v="0"/>
    <x v="0"/>
    <x v="2"/>
    <x v="10"/>
  </r>
  <r>
    <x v="42"/>
    <s v="COMFACASANARE"/>
    <x v="83"/>
    <x v="4"/>
    <x v="94"/>
    <n v="0"/>
    <n v="0"/>
    <n v="0"/>
    <x v="0"/>
    <x v="2"/>
    <x v="10"/>
  </r>
  <r>
    <x v="42"/>
    <s v="COMFACASANARE"/>
    <x v="8"/>
    <x v="8"/>
    <x v="95"/>
    <n v="1017423"/>
    <n v="1471142"/>
    <n v="414716"/>
    <x v="1"/>
    <x v="1"/>
    <x v="1"/>
  </r>
  <r>
    <x v="42"/>
    <s v="COMFACASANARE"/>
    <x v="84"/>
    <x v="21"/>
    <x v="21"/>
    <n v="0"/>
    <n v="0"/>
    <n v="0"/>
    <x v="0"/>
    <x v="2"/>
    <x v="11"/>
  </r>
  <r>
    <x v="42"/>
    <s v="COMFACASANARE"/>
    <x v="85"/>
    <x v="28"/>
    <x v="96"/>
    <n v="0"/>
    <n v="0"/>
    <n v="0"/>
    <x v="0"/>
    <x v="2"/>
    <x v="11"/>
  </r>
  <r>
    <x v="42"/>
    <s v="COMFACASANARE"/>
    <x v="8"/>
    <x v="29"/>
    <x v="29"/>
    <n v="0"/>
    <n v="0"/>
    <n v="0"/>
    <x v="1"/>
    <x v="1"/>
    <x v="1"/>
  </r>
  <r>
    <x v="42"/>
    <s v="COMFACASANARE"/>
    <x v="86"/>
    <x v="49"/>
    <x v="49"/>
    <n v="0"/>
    <n v="0"/>
    <n v="0"/>
    <x v="0"/>
    <x v="2"/>
    <x v="12"/>
  </r>
  <r>
    <x v="42"/>
    <s v="COMFACASANARE"/>
    <x v="87"/>
    <x v="50"/>
    <x v="50"/>
    <n v="0"/>
    <n v="0"/>
    <n v="0"/>
    <x v="0"/>
    <x v="2"/>
    <x v="12"/>
  </r>
  <r>
    <x v="42"/>
    <s v="COMFACASANARE"/>
    <x v="8"/>
    <x v="53"/>
    <x v="53"/>
    <n v="0"/>
    <n v="0"/>
    <n v="0"/>
    <x v="1"/>
    <x v="1"/>
    <x v="1"/>
  </r>
  <r>
    <x v="42"/>
    <s v="COMFACASANARE"/>
    <x v="88"/>
    <x v="54"/>
    <x v="54"/>
    <n v="0"/>
    <n v="0"/>
    <n v="0"/>
    <x v="0"/>
    <x v="2"/>
    <x v="13"/>
  </r>
  <r>
    <x v="42"/>
    <s v="COMFACASANARE"/>
    <x v="89"/>
    <x v="55"/>
    <x v="55"/>
    <n v="0"/>
    <n v="0"/>
    <n v="0"/>
    <x v="0"/>
    <x v="2"/>
    <x v="13"/>
  </r>
  <r>
    <x v="42"/>
    <s v="COMFACASANARE"/>
    <x v="90"/>
    <x v="57"/>
    <x v="97"/>
    <n v="0"/>
    <n v="0"/>
    <n v="0"/>
    <x v="0"/>
    <x v="2"/>
    <x v="13"/>
  </r>
  <r>
    <x v="42"/>
    <s v="COMFACASANARE"/>
    <x v="91"/>
    <x v="60"/>
    <x v="60"/>
    <n v="0"/>
    <n v="0"/>
    <n v="0"/>
    <x v="0"/>
    <x v="2"/>
    <x v="13"/>
  </r>
  <r>
    <x v="42"/>
    <s v="COMFACASANARE"/>
    <x v="8"/>
    <x v="62"/>
    <x v="62"/>
    <n v="0"/>
    <n v="0"/>
    <n v="0"/>
    <x v="1"/>
    <x v="1"/>
    <x v="1"/>
  </r>
  <r>
    <x v="42"/>
    <s v="COMFACASANARE"/>
    <x v="92"/>
    <x v="71"/>
    <x v="71"/>
    <n v="535030"/>
    <n v="300001"/>
    <n v="535030"/>
    <x v="0"/>
    <x v="2"/>
    <x v="14"/>
  </r>
  <r>
    <x v="42"/>
    <s v="COMFACASANARE"/>
    <x v="93"/>
    <x v="72"/>
    <x v="72"/>
    <n v="0"/>
    <n v="0"/>
    <n v="0"/>
    <x v="0"/>
    <x v="2"/>
    <x v="14"/>
  </r>
  <r>
    <x v="42"/>
    <s v="COMFACASANARE"/>
    <x v="94"/>
    <x v="73"/>
    <x v="73"/>
    <n v="4663267"/>
    <n v="3701638"/>
    <n v="3933133"/>
    <x v="0"/>
    <x v="2"/>
    <x v="14"/>
  </r>
  <r>
    <x v="42"/>
    <s v="COMFACASANARE"/>
    <x v="95"/>
    <x v="74"/>
    <x v="74"/>
    <n v="2592468"/>
    <n v="331433"/>
    <n v="2688893"/>
    <x v="0"/>
    <x v="2"/>
    <x v="14"/>
  </r>
  <r>
    <x v="42"/>
    <s v="COMFACASANARE"/>
    <x v="96"/>
    <x v="75"/>
    <x v="75"/>
    <n v="0"/>
    <n v="0"/>
    <n v="82"/>
    <x v="0"/>
    <x v="2"/>
    <x v="14"/>
  </r>
  <r>
    <x v="42"/>
    <s v="COMFACASANARE"/>
    <x v="97"/>
    <x v="76"/>
    <x v="76"/>
    <n v="301"/>
    <n v="264"/>
    <n v="599"/>
    <x v="0"/>
    <x v="2"/>
    <x v="14"/>
  </r>
  <r>
    <x v="42"/>
    <s v="COMFACASANARE"/>
    <x v="98"/>
    <x v="77"/>
    <x v="77"/>
    <n v="874708"/>
    <n v="485690"/>
    <n v="1177315"/>
    <x v="0"/>
    <x v="2"/>
    <x v="14"/>
  </r>
  <r>
    <x v="42"/>
    <s v="COMFACASANARE"/>
    <x v="99"/>
    <x v="78"/>
    <x v="78"/>
    <n v="0"/>
    <n v="0"/>
    <n v="0"/>
    <x v="0"/>
    <x v="2"/>
    <x v="14"/>
  </r>
  <r>
    <x v="42"/>
    <s v="COMFACASANARE"/>
    <x v="100"/>
    <x v="89"/>
    <x v="98"/>
    <n v="0"/>
    <n v="0"/>
    <n v="0"/>
    <x v="0"/>
    <x v="2"/>
    <x v="14"/>
  </r>
  <r>
    <x v="42"/>
    <s v="COMFACASANARE"/>
    <x v="101"/>
    <x v="79"/>
    <x v="79"/>
    <n v="10425768"/>
    <n v="6741688"/>
    <n v="9722073"/>
    <x v="0"/>
    <x v="2"/>
    <x v="14"/>
  </r>
  <r>
    <x v="42"/>
    <s v="COMFACASANARE"/>
    <x v="102"/>
    <x v="80"/>
    <x v="80"/>
    <n v="0"/>
    <n v="0"/>
    <n v="0"/>
    <x v="0"/>
    <x v="2"/>
    <x v="14"/>
  </r>
  <r>
    <x v="42"/>
    <s v="COMFACASANARE"/>
    <x v="103"/>
    <x v="81"/>
    <x v="81"/>
    <n v="0"/>
    <n v="0"/>
    <n v="0"/>
    <x v="0"/>
    <x v="2"/>
    <x v="14"/>
  </r>
  <r>
    <x v="42"/>
    <s v="COMFACASANARE"/>
    <x v="104"/>
    <x v="82"/>
    <x v="82"/>
    <n v="0"/>
    <n v="0"/>
    <n v="0"/>
    <x v="0"/>
    <x v="2"/>
    <x v="14"/>
  </r>
  <r>
    <x v="42"/>
    <s v="COMFACASANARE"/>
    <x v="105"/>
    <x v="83"/>
    <x v="83"/>
    <n v="539399"/>
    <n v="810325"/>
    <n v="389090"/>
    <x v="0"/>
    <x v="2"/>
    <x v="14"/>
  </r>
  <r>
    <x v="42"/>
    <s v="COMFACASANARE"/>
    <x v="8"/>
    <x v="85"/>
    <x v="99"/>
    <n v="19630941"/>
    <n v="12371039"/>
    <n v="18446215"/>
    <x v="1"/>
    <x v="1"/>
    <x v="1"/>
  </r>
  <r>
    <x v="42"/>
    <s v="COMFACASANARE"/>
    <x v="8"/>
    <x v="88"/>
    <x v="100"/>
    <m/>
    <m/>
    <m/>
    <x v="1"/>
    <x v="1"/>
    <x v="1"/>
  </r>
  <r>
    <x v="42"/>
    <s v="COMFACASANARE"/>
    <x v="106"/>
    <x v="90"/>
    <x v="101"/>
    <n v="0"/>
    <n v="0"/>
    <n v="0"/>
    <x v="0"/>
    <x v="2"/>
    <x v="15"/>
  </r>
  <r>
    <x v="42"/>
    <s v="COMFACASANARE"/>
    <x v="8"/>
    <x v="88"/>
    <x v="100"/>
    <m/>
    <m/>
    <m/>
    <x v="1"/>
    <x v="1"/>
    <x v="1"/>
  </r>
  <r>
    <x v="42"/>
    <s v="COMFACASANARE"/>
    <x v="8"/>
    <x v="88"/>
    <x v="102"/>
    <n v="20648364"/>
    <n v="13842181"/>
    <n v="18860931"/>
    <x v="1"/>
    <x v="1"/>
    <x v="1"/>
  </r>
  <r>
    <x v="42"/>
    <s v="COMFACASANARE"/>
    <x v="8"/>
    <x v="88"/>
    <x v="100"/>
    <m/>
    <m/>
    <m/>
    <x v="1"/>
    <x v="1"/>
    <x v="1"/>
  </r>
  <r>
    <x v="42"/>
    <s v="COMFACASANARE"/>
    <x v="107"/>
    <x v="91"/>
    <x v="103"/>
    <n v="29040136"/>
    <n v="17260008"/>
    <n v="23201398"/>
    <x v="0"/>
    <x v="3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3" applyNumberFormats="0" applyBorderFormats="0" applyFontFormats="0" applyPatternFormats="0" applyAlignmentFormats="0" applyWidthHeightFormats="1" dataCaption="Valores" updatedVersion="5" minRefreshableVersion="3" useAutoFormatting="1" rowGrandTotals="0" itemPrintTitles="1" createdVersion="5" indent="0" compact="0" compactData="0" gridDropZones="1" multipleFieldFilters="0">
  <location ref="A8:H119" firstHeaderRow="1" firstDataRow="2" firstDataCol="5" rowPageCount="1" colPageCount="1"/>
  <pivotFields count="11">
    <pivotField axis="axisPage" compact="0" numFmtId="164" outline="0" showAl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96">
        <item x="16"/>
        <item x="34"/>
        <item x="49"/>
        <item x="71"/>
        <item x="72"/>
        <item x="73"/>
        <item x="81"/>
        <item x="88"/>
        <item x="94"/>
        <item x="4"/>
        <item x="0"/>
        <item x="1"/>
        <item x="2"/>
        <item x="3"/>
        <item x="17"/>
        <item x="5"/>
        <item x="6"/>
        <item x="7"/>
        <item x="8"/>
        <item x="9"/>
        <item x="10"/>
        <item x="11"/>
        <item x="12"/>
        <item x="13"/>
        <item x="14"/>
        <item x="15"/>
        <item x="35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50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74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82"/>
        <item x="75"/>
        <item x="76"/>
        <item x="77"/>
        <item x="78"/>
        <item x="79"/>
        <item x="80"/>
        <item x="85"/>
        <item x="51"/>
        <item x="83"/>
        <item x="84"/>
        <item x="89"/>
        <item x="86"/>
        <item x="52"/>
        <item x="53"/>
        <item x="54"/>
        <item x="87"/>
        <item x="93"/>
        <item x="90"/>
        <item x="91"/>
        <item x="92"/>
        <item x="95"/>
        <item x="55"/>
      </items>
    </pivotField>
    <pivotField axis="axisRow" compact="0" outline="0" showAll="0">
      <items count="104">
        <item x="34"/>
        <item x="72"/>
        <item x="71"/>
        <item x="16"/>
        <item x="91"/>
        <item x="5"/>
        <item x="10"/>
        <item x="28"/>
        <item x="23"/>
        <item x="69"/>
        <item x="1"/>
        <item x="86"/>
        <item x="42"/>
        <item x="7"/>
        <item x="0"/>
        <item x="83"/>
        <item x="84"/>
        <item x="8"/>
        <item x="19"/>
        <item x="20"/>
        <item x="78"/>
        <item x="57"/>
        <item x="60"/>
        <item x="75"/>
        <item x="21"/>
        <item x="3"/>
        <item x="101"/>
        <item x="100"/>
        <item x="14"/>
        <item x="30"/>
        <item x="22"/>
        <item x="6"/>
        <item x="94"/>
        <item x="96"/>
        <item x="95"/>
        <item x="24"/>
        <item x="79"/>
        <item x="12"/>
        <item x="11"/>
        <item x="33"/>
        <item x="89"/>
        <item x="32"/>
        <item x="90"/>
        <item x="31"/>
        <item x="46"/>
        <item x="65"/>
        <item x="62"/>
        <item x="64"/>
        <item x="63"/>
        <item x="68"/>
        <item x="66"/>
        <item x="67"/>
        <item x="87"/>
        <item x="51"/>
        <item x="52"/>
        <item x="82"/>
        <item x="50"/>
        <item x="26"/>
        <item x="47"/>
        <item x="88"/>
        <item x="13"/>
        <item x="80"/>
        <item x="61"/>
        <item x="58"/>
        <item x="76"/>
        <item x="48"/>
        <item x="45"/>
        <item x="36"/>
        <item x="41"/>
        <item x="56"/>
        <item x="38"/>
        <item x="39"/>
        <item x="15"/>
        <item x="77"/>
        <item x="37"/>
        <item x="40"/>
        <item x="18"/>
        <item x="25"/>
        <item x="55"/>
        <item x="70"/>
        <item x="29"/>
        <item x="2"/>
        <item x="27"/>
        <item x="53"/>
        <item x="43"/>
        <item x="44"/>
        <item x="9"/>
        <item x="4"/>
        <item x="35"/>
        <item x="85"/>
        <item x="81"/>
        <item x="49"/>
        <item x="17"/>
        <item x="92"/>
        <item x="97"/>
        <item x="98"/>
        <item x="54"/>
        <item x="102"/>
        <item x="73"/>
        <item x="59"/>
        <item x="74"/>
        <item x="93"/>
        <item x="99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axis="axisRow" compact="0" outline="0" showAll="0">
      <items count="4">
        <item x="0"/>
        <item h="1" x="2"/>
        <item h="1" x="1"/>
        <item t="default"/>
      </items>
    </pivotField>
    <pivotField axis="axisRow" compact="0" outline="0" showAll="0">
      <items count="9">
        <item x="0"/>
        <item x="2"/>
        <item x="3"/>
        <item x="4"/>
        <item x="5"/>
        <item x="6"/>
        <item x="7"/>
        <item x="1"/>
        <item t="default"/>
      </items>
    </pivotField>
    <pivotField axis="axisRow" compact="0" outline="0" showAll="0">
      <items count="16">
        <item x="0"/>
        <item x="2"/>
        <item x="3"/>
        <item x="4"/>
        <item x="5"/>
        <item x="6"/>
        <item x="8"/>
        <item x="9"/>
        <item x="10"/>
        <item x="11"/>
        <item x="12"/>
        <item x="13"/>
        <item x="14"/>
        <item x="7"/>
        <item x="1"/>
        <item t="default"/>
      </items>
    </pivotField>
  </pivotFields>
  <rowFields count="5">
    <field x="8"/>
    <field x="9"/>
    <field x="10"/>
    <field x="3"/>
    <field x="4"/>
  </rowFields>
  <rowItems count="110">
    <i>
      <x/>
      <x/>
      <x/>
      <x v="10"/>
      <x v="14"/>
    </i>
    <i r="3">
      <x v="11"/>
      <x v="10"/>
    </i>
    <i r="3">
      <x v="12"/>
      <x v="81"/>
    </i>
    <i r="3">
      <x v="13"/>
      <x v="25"/>
    </i>
    <i t="default" r="2">
      <x/>
    </i>
    <i r="2">
      <x v="1"/>
      <x/>
      <x v="3"/>
    </i>
    <i r="3">
      <x v="15"/>
      <x v="5"/>
    </i>
    <i r="3">
      <x v="16"/>
      <x v="31"/>
    </i>
    <i r="3">
      <x v="17"/>
      <x v="13"/>
    </i>
    <i r="3">
      <x v="18"/>
      <x v="17"/>
    </i>
    <i r="3">
      <x v="19"/>
      <x v="86"/>
    </i>
    <i r="3">
      <x v="20"/>
      <x v="6"/>
    </i>
    <i r="3">
      <x v="21"/>
      <x v="38"/>
    </i>
    <i r="3">
      <x v="22"/>
      <x v="37"/>
    </i>
    <i r="3">
      <x v="23"/>
      <x v="60"/>
    </i>
    <i r="3">
      <x v="24"/>
      <x v="28"/>
    </i>
    <i r="3">
      <x v="25"/>
      <x v="72"/>
    </i>
    <i t="default" r="2">
      <x v="1"/>
    </i>
    <i r="2">
      <x v="2"/>
      <x v="1"/>
      <x/>
    </i>
    <i r="3">
      <x v="27"/>
      <x v="76"/>
    </i>
    <i r="3">
      <x v="28"/>
      <x v="18"/>
    </i>
    <i r="3">
      <x v="29"/>
      <x v="19"/>
    </i>
    <i r="3">
      <x v="30"/>
      <x v="24"/>
    </i>
    <i r="3">
      <x v="31"/>
      <x v="30"/>
    </i>
    <i r="3">
      <x v="32"/>
      <x v="8"/>
    </i>
    <i r="3">
      <x v="33"/>
      <x v="35"/>
    </i>
    <i r="3">
      <x v="34"/>
      <x v="77"/>
    </i>
    <i r="3">
      <x v="35"/>
      <x v="57"/>
    </i>
    <i r="3">
      <x v="36"/>
      <x v="82"/>
    </i>
    <i r="3">
      <x v="37"/>
      <x v="7"/>
    </i>
    <i r="3">
      <x v="38"/>
      <x v="80"/>
    </i>
    <i r="3">
      <x v="39"/>
      <x v="29"/>
    </i>
    <i r="3">
      <x v="40"/>
      <x v="43"/>
    </i>
    <i r="3">
      <x v="41"/>
      <x v="41"/>
    </i>
    <i r="3">
      <x v="42"/>
      <x v="39"/>
    </i>
    <i t="default" r="2">
      <x v="2"/>
    </i>
    <i r="2">
      <x v="3"/>
      <x v="2"/>
      <x v="3"/>
    </i>
    <i r="3">
      <x v="44"/>
      <x v="67"/>
    </i>
    <i r="3">
      <x v="45"/>
      <x v="74"/>
    </i>
    <i r="3">
      <x v="46"/>
      <x v="70"/>
    </i>
    <i r="3">
      <x v="47"/>
      <x v="71"/>
    </i>
    <i r="3">
      <x v="48"/>
      <x v="75"/>
    </i>
    <i r="3">
      <x v="49"/>
      <x v="68"/>
    </i>
    <i r="3">
      <x v="50"/>
      <x v="12"/>
    </i>
    <i r="3">
      <x v="51"/>
      <x v="84"/>
    </i>
    <i r="3">
      <x v="52"/>
      <x v="85"/>
    </i>
    <i r="3">
      <x v="53"/>
      <x v="66"/>
    </i>
    <i r="3">
      <x v="54"/>
      <x v="44"/>
    </i>
    <i r="3">
      <x v="55"/>
      <x v="58"/>
    </i>
    <i r="3">
      <x v="56"/>
      <x v="65"/>
    </i>
    <i t="default" r="2">
      <x v="3"/>
    </i>
    <i r="2">
      <x v="4"/>
      <x v="81"/>
      <x v="56"/>
    </i>
    <i t="default" r="2">
      <x v="4"/>
    </i>
    <i r="2">
      <x v="5"/>
      <x v="86"/>
      <x v="53"/>
    </i>
    <i r="3">
      <x v="87"/>
      <x v="54"/>
    </i>
    <i t="default" r="2">
      <x v="5"/>
    </i>
    <i r="2">
      <x v="13"/>
      <x v="88"/>
      <x v="83"/>
    </i>
    <i t="default" r="2">
      <x v="13"/>
    </i>
    <i t="default" r="1">
      <x/>
    </i>
    <i r="1">
      <x v="1"/>
      <x v="6"/>
      <x v="58"/>
      <x v="85"/>
    </i>
    <i r="3">
      <x v="59"/>
      <x v="21"/>
    </i>
    <i r="3">
      <x v="60"/>
      <x v="63"/>
    </i>
    <i t="default" r="2">
      <x v="6"/>
    </i>
    <i r="2">
      <x v="7"/>
      <x v="3"/>
      <x v="2"/>
    </i>
    <i r="3">
      <x v="4"/>
      <x v="1"/>
    </i>
    <i r="3">
      <x v="5"/>
      <x v="3"/>
    </i>
    <i r="3">
      <x v="61"/>
      <x v="22"/>
    </i>
    <i r="3">
      <x v="62"/>
      <x v="62"/>
    </i>
    <i r="3">
      <x v="63"/>
      <x v="46"/>
    </i>
    <i r="3">
      <x v="64"/>
      <x v="48"/>
    </i>
    <i r="3">
      <x v="65"/>
      <x v="47"/>
    </i>
    <i r="3">
      <x v="66"/>
      <x v="45"/>
    </i>
    <i r="3">
      <x v="67"/>
      <x v="50"/>
    </i>
    <i r="3">
      <x v="68"/>
      <x v="51"/>
    </i>
    <i r="3">
      <x v="69"/>
      <x v="49"/>
    </i>
    <i r="3">
      <x v="70"/>
      <x v="9"/>
    </i>
    <i r="3">
      <x v="71"/>
      <x v="84"/>
    </i>
    <i r="3">
      <x v="72"/>
      <x v="79"/>
    </i>
    <i t="default" r="2">
      <x v="7"/>
    </i>
    <i t="default" r="1">
      <x v="1"/>
    </i>
    <i r="1">
      <x v="2"/>
      <x v="8"/>
      <x v="6"/>
      <x v="1"/>
    </i>
    <i r="3">
      <x v="74"/>
      <x v="23"/>
    </i>
    <i r="3">
      <x v="75"/>
      <x v="64"/>
    </i>
    <i r="3">
      <x v="76"/>
      <x v="73"/>
    </i>
    <i r="3">
      <x v="77"/>
      <x v="20"/>
    </i>
    <i r="3">
      <x v="78"/>
      <x v="36"/>
    </i>
    <i r="3">
      <x v="79"/>
      <x v="61"/>
    </i>
    <i t="default" r="2">
      <x v="8"/>
    </i>
    <i t="default" r="1">
      <x v="2"/>
    </i>
    <i r="1">
      <x v="3"/>
      <x v="9"/>
      <x v="81"/>
      <x v="55"/>
    </i>
    <i r="3">
      <x v="82"/>
      <x v="15"/>
    </i>
    <i r="3">
      <x v="83"/>
      <x v="16"/>
    </i>
    <i t="default" r="2">
      <x v="9"/>
    </i>
    <i t="default" r="1">
      <x v="3"/>
    </i>
    <i r="1">
      <x v="4"/>
      <x v="10"/>
      <x v="7"/>
      <x v="4"/>
    </i>
    <i r="3">
      <x v="14"/>
      <x v="59"/>
    </i>
    <i r="3">
      <x v="26"/>
      <x v="40"/>
    </i>
    <i r="3">
      <x v="85"/>
      <x v="11"/>
    </i>
    <i r="3">
      <x v="86"/>
      <x v="52"/>
    </i>
    <i r="3">
      <x v="87"/>
      <x v="54"/>
    </i>
    <i r="3">
      <x v="88"/>
      <x v="83"/>
    </i>
    <i r="3">
      <x v="89"/>
      <x v="42"/>
    </i>
    <i t="default" r="2">
      <x v="10"/>
    </i>
    <i t="default" r="1">
      <x v="4"/>
    </i>
    <i r="1">
      <x v="5"/>
      <x v="11"/>
      <x v="91"/>
      <x v="32"/>
    </i>
    <i r="3">
      <x v="92"/>
      <x v="34"/>
    </i>
    <i r="3">
      <x v="93"/>
      <x v="33"/>
    </i>
    <i t="default" r="2">
      <x v="11"/>
    </i>
    <i t="default" r="1">
      <x v="5"/>
    </i>
    <i t="default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item="0" hier="-1"/>
  </pageFields>
  <dataFields count="3">
    <dataField name="TOTAL 2011" fld="6" baseField="4" baseItem="14"/>
    <dataField name="TOTAL 2012 " fld="5" baseField="4" baseItem="14"/>
    <dataField name="TOTAL 2013" fld="7" baseField="4" baseItem="14"/>
  </dataFields>
  <formats count="131">
    <format dxfId="757">
      <pivotArea outline="0" collapsedLevelsAreSubtotals="1" fieldPosition="0"/>
    </format>
    <format dxfId="75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55">
      <pivotArea dataOnly="0" outline="0" fieldPosition="0">
        <references count="1">
          <reference field="10" count="0" defaultSubtotal="1"/>
        </references>
      </pivotArea>
    </format>
    <format dxfId="754">
      <pivotArea dataOnly="0" outline="0" fieldPosition="0">
        <references count="1">
          <reference field="10" count="0" defaultSubtotal="1"/>
        </references>
      </pivotArea>
    </format>
    <format dxfId="753">
      <pivotArea dataOnly="0" outline="0" fieldPosition="0">
        <references count="1">
          <reference field="10" count="0" defaultSubtotal="1"/>
        </references>
      </pivotArea>
    </format>
    <format dxfId="752">
      <pivotArea dataOnly="0" outline="0" fieldPosition="0">
        <references count="1">
          <reference field="9" count="0" defaultSubtotal="1"/>
        </references>
      </pivotArea>
    </format>
    <format dxfId="751">
      <pivotArea dataOnly="0" outline="0" fieldPosition="0">
        <references count="1">
          <reference field="9" count="0" defaultSubtotal="1"/>
        </references>
      </pivotArea>
    </format>
    <format dxfId="750">
      <pivotArea dataOnly="0" outline="0" fieldPosition="0">
        <references count="1">
          <reference field="9" count="0" defaultSubtotal="1"/>
        </references>
      </pivotArea>
    </format>
    <format dxfId="749">
      <pivotArea dataOnly="0" outline="0" fieldPosition="0">
        <references count="1">
          <reference field="8" count="0" defaultSubtotal="1"/>
        </references>
      </pivotArea>
    </format>
    <format dxfId="748">
      <pivotArea dataOnly="0" outline="0" fieldPosition="0">
        <references count="1">
          <reference field="8" count="0" defaultSubtotal="1"/>
        </references>
      </pivotArea>
    </format>
    <format dxfId="747">
      <pivotArea outline="0" collapsedLevelsAreSubtotals="1" fieldPosition="0"/>
    </format>
    <format dxfId="746">
      <pivotArea dataOnly="0" labelOnly="1" outline="0" fieldPosition="0">
        <references count="1">
          <reference field="8" count="0"/>
        </references>
      </pivotArea>
    </format>
    <format dxfId="745">
      <pivotArea dataOnly="0" labelOnly="1" outline="0" fieldPosition="0">
        <references count="1">
          <reference field="8" count="0" defaultSubtotal="1"/>
        </references>
      </pivotArea>
    </format>
    <format dxfId="744">
      <pivotArea dataOnly="0" labelOnly="1" outline="0" fieldPosition="0">
        <references count="2">
          <reference field="8" count="0" selected="0"/>
          <reference field="9" count="6">
            <x v="0"/>
            <x v="1"/>
            <x v="2"/>
            <x v="3"/>
            <x v="4"/>
            <x v="5"/>
          </reference>
        </references>
      </pivotArea>
    </format>
    <format dxfId="743">
      <pivotArea dataOnly="0" labelOnly="1" outline="0" fieldPosition="0">
        <references count="2">
          <reference field="8" count="0" selected="0"/>
          <reference field="9" count="6" defaultSubtotal="1">
            <x v="0"/>
            <x v="1"/>
            <x v="2"/>
            <x v="3"/>
            <x v="4"/>
            <x v="5"/>
          </reference>
        </references>
      </pivotArea>
    </format>
    <format dxfId="742">
      <pivotArea dataOnly="0" labelOnly="1" outline="0" fieldPosition="0">
        <references count="3">
          <reference field="8" count="0" selected="0"/>
          <reference field="9" count="1" selected="0">
            <x v="0"/>
          </reference>
          <reference field="10" count="7">
            <x v="0"/>
            <x v="1"/>
            <x v="2"/>
            <x v="3"/>
            <x v="4"/>
            <x v="5"/>
            <x v="13"/>
          </reference>
        </references>
      </pivotArea>
    </format>
    <format dxfId="741">
      <pivotArea dataOnly="0" labelOnly="1" outline="0" fieldPosition="0">
        <references count="3">
          <reference field="8" count="0" selected="0"/>
          <reference field="9" count="1" selected="0">
            <x v="0"/>
          </reference>
          <reference field="10" count="7" defaultSubtotal="1">
            <x v="0"/>
            <x v="1"/>
            <x v="2"/>
            <x v="3"/>
            <x v="4"/>
            <x v="5"/>
            <x v="13"/>
          </reference>
        </references>
      </pivotArea>
    </format>
    <format dxfId="740">
      <pivotArea dataOnly="0" labelOnly="1" outline="0" fieldPosition="0">
        <references count="3">
          <reference field="8" count="0" selected="0"/>
          <reference field="9" count="1" selected="0">
            <x v="1"/>
          </reference>
          <reference field="10" count="2">
            <x v="6"/>
            <x v="7"/>
          </reference>
        </references>
      </pivotArea>
    </format>
    <format dxfId="739">
      <pivotArea dataOnly="0" labelOnly="1" outline="0" fieldPosition="0">
        <references count="3">
          <reference field="8" count="0" selected="0"/>
          <reference field="9" count="1" selected="0">
            <x v="1"/>
          </reference>
          <reference field="10" count="2" defaultSubtotal="1">
            <x v="6"/>
            <x v="7"/>
          </reference>
        </references>
      </pivotArea>
    </format>
    <format dxfId="738">
      <pivotArea dataOnly="0" labelOnly="1" outline="0" fieldPosition="0">
        <references count="3">
          <reference field="8" count="0" selected="0"/>
          <reference field="9" count="1" selected="0">
            <x v="2"/>
          </reference>
          <reference field="10" count="1">
            <x v="8"/>
          </reference>
        </references>
      </pivotArea>
    </format>
    <format dxfId="737">
      <pivotArea dataOnly="0" labelOnly="1" outline="0" fieldPosition="0">
        <references count="3">
          <reference field="8" count="0" selected="0"/>
          <reference field="9" count="1" selected="0">
            <x v="2"/>
          </reference>
          <reference field="10" count="1" defaultSubtotal="1">
            <x v="8"/>
          </reference>
        </references>
      </pivotArea>
    </format>
    <format dxfId="736">
      <pivotArea dataOnly="0" labelOnly="1" outline="0" fieldPosition="0">
        <references count="3">
          <reference field="8" count="0" selected="0"/>
          <reference field="9" count="1" selected="0">
            <x v="3"/>
          </reference>
          <reference field="10" count="1">
            <x v="9"/>
          </reference>
        </references>
      </pivotArea>
    </format>
    <format dxfId="735">
      <pivotArea dataOnly="0" labelOnly="1" outline="0" fieldPosition="0">
        <references count="3">
          <reference field="8" count="0" selected="0"/>
          <reference field="9" count="1" selected="0">
            <x v="3"/>
          </reference>
          <reference field="10" count="1" defaultSubtotal="1">
            <x v="9"/>
          </reference>
        </references>
      </pivotArea>
    </format>
    <format dxfId="734">
      <pivotArea dataOnly="0" labelOnly="1" outline="0" fieldPosition="0">
        <references count="3">
          <reference field="8" count="0" selected="0"/>
          <reference field="9" count="1" selected="0">
            <x v="4"/>
          </reference>
          <reference field="10" count="1">
            <x v="10"/>
          </reference>
        </references>
      </pivotArea>
    </format>
    <format dxfId="733">
      <pivotArea dataOnly="0" labelOnly="1" outline="0" fieldPosition="0">
        <references count="3">
          <reference field="8" count="0" selected="0"/>
          <reference field="9" count="1" selected="0">
            <x v="4"/>
          </reference>
          <reference field="10" count="1" defaultSubtotal="1">
            <x v="10"/>
          </reference>
        </references>
      </pivotArea>
    </format>
    <format dxfId="732">
      <pivotArea dataOnly="0" labelOnly="1" outline="0" fieldPosition="0">
        <references count="3">
          <reference field="8" count="0" selected="0"/>
          <reference field="9" count="1" selected="0">
            <x v="5"/>
          </reference>
          <reference field="10" count="1">
            <x v="11"/>
          </reference>
        </references>
      </pivotArea>
    </format>
    <format dxfId="731">
      <pivotArea dataOnly="0" labelOnly="1" outline="0" fieldPosition="0">
        <references count="3">
          <reference field="8" count="0" selected="0"/>
          <reference field="9" count="1" selected="0">
            <x v="5"/>
          </reference>
          <reference field="10" count="1" defaultSubtotal="1">
            <x v="11"/>
          </reference>
        </references>
      </pivotArea>
    </format>
    <format dxfId="730">
      <pivotArea dataOnly="0" labelOnly="1" outline="0" fieldPosition="0">
        <references count="4">
          <reference field="3" count="4">
            <x v="10"/>
            <x v="11"/>
            <x v="12"/>
            <x v="13"/>
          </reference>
          <reference field="8" count="0" selected="0"/>
          <reference field="9" count="1" selected="0">
            <x v="0"/>
          </reference>
          <reference field="10" count="1" selected="0">
            <x v="0"/>
          </reference>
        </references>
      </pivotArea>
    </format>
    <format dxfId="729">
      <pivotArea dataOnly="0" labelOnly="1" outline="0" fieldPosition="0">
        <references count="4">
          <reference field="3" count="12">
            <x v="0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  <reference field="8" count="0" selected="0"/>
          <reference field="9" count="1" selected="0">
            <x v="0"/>
          </reference>
          <reference field="10" count="1" selected="0">
            <x v="1"/>
          </reference>
        </references>
      </pivotArea>
    </format>
    <format dxfId="728">
      <pivotArea dataOnly="0" labelOnly="1" outline="0" fieldPosition="0">
        <references count="4">
          <reference field="3" count="17">
            <x v="1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  <reference field="8" count="0" selected="0"/>
          <reference field="9" count="1" selected="0">
            <x v="0"/>
          </reference>
          <reference field="10" count="1" selected="0">
            <x v="2"/>
          </reference>
        </references>
      </pivotArea>
    </format>
    <format dxfId="727">
      <pivotArea dataOnly="0" labelOnly="1" outline="0" fieldPosition="0">
        <references count="4">
          <reference field="3" count="14">
            <x v="2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</reference>
          <reference field="8" count="0" selected="0"/>
          <reference field="9" count="1" selected="0">
            <x v="0"/>
          </reference>
          <reference field="10" count="1" selected="0">
            <x v="3"/>
          </reference>
        </references>
      </pivotArea>
    </format>
    <format dxfId="726">
      <pivotArea dataOnly="0" labelOnly="1" outline="0" fieldPosition="0">
        <references count="4">
          <reference field="3" count="1">
            <x v="81"/>
          </reference>
          <reference field="8" count="0" selected="0"/>
          <reference field="9" count="1" selected="0">
            <x v="0"/>
          </reference>
          <reference field="10" count="1" selected="0">
            <x v="4"/>
          </reference>
        </references>
      </pivotArea>
    </format>
    <format dxfId="725">
      <pivotArea dataOnly="0" labelOnly="1" outline="0" fieldPosition="0">
        <references count="4">
          <reference field="3" count="2">
            <x v="86"/>
            <x v="87"/>
          </reference>
          <reference field="8" count="0" selected="0"/>
          <reference field="9" count="1" selected="0">
            <x v="0"/>
          </reference>
          <reference field="10" count="1" selected="0">
            <x v="5"/>
          </reference>
        </references>
      </pivotArea>
    </format>
    <format dxfId="724">
      <pivotArea dataOnly="0" labelOnly="1" outline="0" fieldPosition="0">
        <references count="4">
          <reference field="3" count="1">
            <x v="88"/>
          </reference>
          <reference field="8" count="0" selected="0"/>
          <reference field="9" count="1" selected="0">
            <x v="0"/>
          </reference>
          <reference field="10" count="1" selected="0">
            <x v="13"/>
          </reference>
        </references>
      </pivotArea>
    </format>
    <format dxfId="723">
      <pivotArea dataOnly="0" labelOnly="1" outline="0" fieldPosition="0">
        <references count="4">
          <reference field="3" count="3">
            <x v="58"/>
            <x v="59"/>
            <x v="60"/>
          </reference>
          <reference field="8" count="0" selected="0"/>
          <reference field="9" count="1" selected="0">
            <x v="1"/>
          </reference>
          <reference field="10" count="1" selected="0">
            <x v="6"/>
          </reference>
        </references>
      </pivotArea>
    </format>
    <format dxfId="722">
      <pivotArea dataOnly="0" labelOnly="1" outline="0" fieldPosition="0">
        <references count="4">
          <reference field="3" count="15">
            <x v="3"/>
            <x v="4"/>
            <x v="5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</reference>
          <reference field="8" count="0" selected="0"/>
          <reference field="9" count="1" selected="0">
            <x v="1"/>
          </reference>
          <reference field="10" count="1" selected="0">
            <x v="7"/>
          </reference>
        </references>
      </pivotArea>
    </format>
    <format dxfId="721">
      <pivotArea dataOnly="0" labelOnly="1" outline="0" fieldPosition="0">
        <references count="4">
          <reference field="3" count="7">
            <x v="6"/>
            <x v="74"/>
            <x v="75"/>
            <x v="76"/>
            <x v="77"/>
            <x v="78"/>
            <x v="79"/>
          </reference>
          <reference field="8" count="0" selected="0"/>
          <reference field="9" count="1" selected="0">
            <x v="2"/>
          </reference>
          <reference field="10" count="1" selected="0">
            <x v="8"/>
          </reference>
        </references>
      </pivotArea>
    </format>
    <format dxfId="720">
      <pivotArea dataOnly="0" labelOnly="1" outline="0" fieldPosition="0">
        <references count="4">
          <reference field="3" count="3">
            <x v="81"/>
            <x v="82"/>
            <x v="83"/>
          </reference>
          <reference field="8" count="0" selected="0"/>
          <reference field="9" count="1" selected="0">
            <x v="3"/>
          </reference>
          <reference field="10" count="1" selected="0">
            <x v="9"/>
          </reference>
        </references>
      </pivotArea>
    </format>
    <format dxfId="719">
      <pivotArea dataOnly="0" labelOnly="1" outline="0" fieldPosition="0">
        <references count="4">
          <reference field="3" count="8">
            <x v="7"/>
            <x v="14"/>
            <x v="26"/>
            <x v="85"/>
            <x v="86"/>
            <x v="87"/>
            <x v="88"/>
            <x v="89"/>
          </reference>
          <reference field="8" count="0" selected="0"/>
          <reference field="9" count="1" selected="0">
            <x v="4"/>
          </reference>
          <reference field="10" count="1" selected="0">
            <x v="10"/>
          </reference>
        </references>
      </pivotArea>
    </format>
    <format dxfId="718">
      <pivotArea dataOnly="0" labelOnly="1" outline="0" fieldPosition="0">
        <references count="4">
          <reference field="3" count="3">
            <x v="91"/>
            <x v="92"/>
            <x v="93"/>
          </reference>
          <reference field="8" count="0" selected="0"/>
          <reference field="9" count="1" selected="0">
            <x v="5"/>
          </reference>
          <reference field="10" count="1" selected="0">
            <x v="11"/>
          </reference>
        </references>
      </pivotArea>
    </format>
    <format dxfId="717">
      <pivotArea dataOnly="0" labelOnly="1" outline="0" fieldPosition="0">
        <references count="5">
          <reference field="3" count="1" selected="0">
            <x v="10"/>
          </reference>
          <reference field="4" count="1">
            <x v="14"/>
          </reference>
          <reference field="8" count="0" selected="0"/>
          <reference field="9" count="1" selected="0">
            <x v="0"/>
          </reference>
          <reference field="10" count="1" selected="0">
            <x v="0"/>
          </reference>
        </references>
      </pivotArea>
    </format>
    <format dxfId="716">
      <pivotArea dataOnly="0" labelOnly="1" outline="0" fieldPosition="0">
        <references count="5">
          <reference field="3" count="1" selected="0">
            <x v="11"/>
          </reference>
          <reference field="4" count="1">
            <x v="10"/>
          </reference>
          <reference field="8" count="0" selected="0"/>
          <reference field="9" count="1" selected="0">
            <x v="0"/>
          </reference>
          <reference field="10" count="1" selected="0">
            <x v="0"/>
          </reference>
        </references>
      </pivotArea>
    </format>
    <format dxfId="715">
      <pivotArea dataOnly="0" labelOnly="1" outline="0" fieldPosition="0">
        <references count="5">
          <reference field="3" count="1" selected="0">
            <x v="12"/>
          </reference>
          <reference field="4" count="1">
            <x v="81"/>
          </reference>
          <reference field="8" count="0" selected="0"/>
          <reference field="9" count="1" selected="0">
            <x v="0"/>
          </reference>
          <reference field="10" count="1" selected="0">
            <x v="0"/>
          </reference>
        </references>
      </pivotArea>
    </format>
    <format dxfId="714">
      <pivotArea dataOnly="0" labelOnly="1" outline="0" fieldPosition="0">
        <references count="5">
          <reference field="3" count="1" selected="0">
            <x v="13"/>
          </reference>
          <reference field="4" count="1">
            <x v="25"/>
          </reference>
          <reference field="8" count="0" selected="0"/>
          <reference field="9" count="1" selected="0">
            <x v="0"/>
          </reference>
          <reference field="10" count="1" selected="0">
            <x v="0"/>
          </reference>
        </references>
      </pivotArea>
    </format>
    <format dxfId="713">
      <pivotArea dataOnly="0" labelOnly="1" outline="0" fieldPosition="0">
        <references count="5">
          <reference field="3" count="1" selected="0">
            <x v="0"/>
          </reference>
          <reference field="4" count="1">
            <x v="3"/>
          </reference>
          <reference field="8" count="0" selected="0"/>
          <reference field="9" count="1" selected="0">
            <x v="0"/>
          </reference>
          <reference field="10" count="1" selected="0">
            <x v="1"/>
          </reference>
        </references>
      </pivotArea>
    </format>
    <format dxfId="712">
      <pivotArea dataOnly="0" labelOnly="1" outline="0" fieldPosition="0">
        <references count="5">
          <reference field="3" count="1" selected="0">
            <x v="15"/>
          </reference>
          <reference field="4" count="1">
            <x v="5"/>
          </reference>
          <reference field="8" count="0" selected="0"/>
          <reference field="9" count="1" selected="0">
            <x v="0"/>
          </reference>
          <reference field="10" count="1" selected="0">
            <x v="1"/>
          </reference>
        </references>
      </pivotArea>
    </format>
    <format dxfId="711">
      <pivotArea dataOnly="0" labelOnly="1" outline="0" fieldPosition="0">
        <references count="5">
          <reference field="3" count="1" selected="0">
            <x v="16"/>
          </reference>
          <reference field="4" count="1">
            <x v="31"/>
          </reference>
          <reference field="8" count="0" selected="0"/>
          <reference field="9" count="1" selected="0">
            <x v="0"/>
          </reference>
          <reference field="10" count="1" selected="0">
            <x v="1"/>
          </reference>
        </references>
      </pivotArea>
    </format>
    <format dxfId="710">
      <pivotArea dataOnly="0" labelOnly="1" outline="0" fieldPosition="0">
        <references count="5">
          <reference field="3" count="1" selected="0">
            <x v="17"/>
          </reference>
          <reference field="4" count="1">
            <x v="13"/>
          </reference>
          <reference field="8" count="0" selected="0"/>
          <reference field="9" count="1" selected="0">
            <x v="0"/>
          </reference>
          <reference field="10" count="1" selected="0">
            <x v="1"/>
          </reference>
        </references>
      </pivotArea>
    </format>
    <format dxfId="709">
      <pivotArea dataOnly="0" labelOnly="1" outline="0" fieldPosition="0">
        <references count="5">
          <reference field="3" count="1" selected="0">
            <x v="18"/>
          </reference>
          <reference field="4" count="1">
            <x v="17"/>
          </reference>
          <reference field="8" count="0" selected="0"/>
          <reference field="9" count="1" selected="0">
            <x v="0"/>
          </reference>
          <reference field="10" count="1" selected="0">
            <x v="1"/>
          </reference>
        </references>
      </pivotArea>
    </format>
    <format dxfId="708">
      <pivotArea dataOnly="0" labelOnly="1" outline="0" fieldPosition="0">
        <references count="5">
          <reference field="3" count="1" selected="0">
            <x v="19"/>
          </reference>
          <reference field="4" count="1">
            <x v="86"/>
          </reference>
          <reference field="8" count="0" selected="0"/>
          <reference field="9" count="1" selected="0">
            <x v="0"/>
          </reference>
          <reference field="10" count="1" selected="0">
            <x v="1"/>
          </reference>
        </references>
      </pivotArea>
    </format>
    <format dxfId="707">
      <pivotArea dataOnly="0" labelOnly="1" outline="0" fieldPosition="0">
        <references count="5">
          <reference field="3" count="1" selected="0">
            <x v="20"/>
          </reference>
          <reference field="4" count="1">
            <x v="6"/>
          </reference>
          <reference field="8" count="0" selected="0"/>
          <reference field="9" count="1" selected="0">
            <x v="0"/>
          </reference>
          <reference field="10" count="1" selected="0">
            <x v="1"/>
          </reference>
        </references>
      </pivotArea>
    </format>
    <format dxfId="706">
      <pivotArea dataOnly="0" labelOnly="1" outline="0" fieldPosition="0">
        <references count="5">
          <reference field="3" count="1" selected="0">
            <x v="21"/>
          </reference>
          <reference field="4" count="1">
            <x v="38"/>
          </reference>
          <reference field="8" count="0" selected="0"/>
          <reference field="9" count="1" selected="0">
            <x v="0"/>
          </reference>
          <reference field="10" count="1" selected="0">
            <x v="1"/>
          </reference>
        </references>
      </pivotArea>
    </format>
    <format dxfId="705">
      <pivotArea dataOnly="0" labelOnly="1" outline="0" fieldPosition="0">
        <references count="5">
          <reference field="3" count="1" selected="0">
            <x v="22"/>
          </reference>
          <reference field="4" count="1">
            <x v="37"/>
          </reference>
          <reference field="8" count="0" selected="0"/>
          <reference field="9" count="1" selected="0">
            <x v="0"/>
          </reference>
          <reference field="10" count="1" selected="0">
            <x v="1"/>
          </reference>
        </references>
      </pivotArea>
    </format>
    <format dxfId="704">
      <pivotArea dataOnly="0" labelOnly="1" outline="0" fieldPosition="0">
        <references count="5">
          <reference field="3" count="1" selected="0">
            <x v="23"/>
          </reference>
          <reference field="4" count="1">
            <x v="60"/>
          </reference>
          <reference field="8" count="0" selected="0"/>
          <reference field="9" count="1" selected="0">
            <x v="0"/>
          </reference>
          <reference field="10" count="1" selected="0">
            <x v="1"/>
          </reference>
        </references>
      </pivotArea>
    </format>
    <format dxfId="703">
      <pivotArea dataOnly="0" labelOnly="1" outline="0" fieldPosition="0">
        <references count="5">
          <reference field="3" count="1" selected="0">
            <x v="24"/>
          </reference>
          <reference field="4" count="1">
            <x v="28"/>
          </reference>
          <reference field="8" count="0" selected="0"/>
          <reference field="9" count="1" selected="0">
            <x v="0"/>
          </reference>
          <reference field="10" count="1" selected="0">
            <x v="1"/>
          </reference>
        </references>
      </pivotArea>
    </format>
    <format dxfId="702">
      <pivotArea dataOnly="0" labelOnly="1" outline="0" fieldPosition="0">
        <references count="5">
          <reference field="3" count="1" selected="0">
            <x v="25"/>
          </reference>
          <reference field="4" count="1">
            <x v="72"/>
          </reference>
          <reference field="8" count="0" selected="0"/>
          <reference field="9" count="1" selected="0">
            <x v="0"/>
          </reference>
          <reference field="10" count="1" selected="0">
            <x v="1"/>
          </reference>
        </references>
      </pivotArea>
    </format>
    <format dxfId="701">
      <pivotArea dataOnly="0" labelOnly="1" outline="0" fieldPosition="0">
        <references count="5">
          <reference field="3" count="1" selected="0">
            <x v="1"/>
          </reference>
          <reference field="4" count="1">
            <x v="0"/>
          </reference>
          <reference field="8" count="0" selected="0"/>
          <reference field="9" count="1" selected="0">
            <x v="0"/>
          </reference>
          <reference field="10" count="1" selected="0">
            <x v="2"/>
          </reference>
        </references>
      </pivotArea>
    </format>
    <format dxfId="700">
      <pivotArea dataOnly="0" labelOnly="1" outline="0" fieldPosition="0">
        <references count="5">
          <reference field="3" count="1" selected="0">
            <x v="27"/>
          </reference>
          <reference field="4" count="1">
            <x v="76"/>
          </reference>
          <reference field="8" count="0" selected="0"/>
          <reference field="9" count="1" selected="0">
            <x v="0"/>
          </reference>
          <reference field="10" count="1" selected="0">
            <x v="2"/>
          </reference>
        </references>
      </pivotArea>
    </format>
    <format dxfId="699">
      <pivotArea dataOnly="0" labelOnly="1" outline="0" fieldPosition="0">
        <references count="5">
          <reference field="3" count="1" selected="0">
            <x v="28"/>
          </reference>
          <reference field="4" count="1">
            <x v="18"/>
          </reference>
          <reference field="8" count="0" selected="0"/>
          <reference field="9" count="1" selected="0">
            <x v="0"/>
          </reference>
          <reference field="10" count="1" selected="0">
            <x v="2"/>
          </reference>
        </references>
      </pivotArea>
    </format>
    <format dxfId="698">
      <pivotArea dataOnly="0" labelOnly="1" outline="0" fieldPosition="0">
        <references count="5">
          <reference field="3" count="1" selected="0">
            <x v="29"/>
          </reference>
          <reference field="4" count="1">
            <x v="19"/>
          </reference>
          <reference field="8" count="0" selected="0"/>
          <reference field="9" count="1" selected="0">
            <x v="0"/>
          </reference>
          <reference field="10" count="1" selected="0">
            <x v="2"/>
          </reference>
        </references>
      </pivotArea>
    </format>
    <format dxfId="697">
      <pivotArea dataOnly="0" labelOnly="1" outline="0" fieldPosition="0">
        <references count="5">
          <reference field="3" count="1" selected="0">
            <x v="30"/>
          </reference>
          <reference field="4" count="1">
            <x v="24"/>
          </reference>
          <reference field="8" count="0" selected="0"/>
          <reference field="9" count="1" selected="0">
            <x v="0"/>
          </reference>
          <reference field="10" count="1" selected="0">
            <x v="2"/>
          </reference>
        </references>
      </pivotArea>
    </format>
    <format dxfId="696">
      <pivotArea dataOnly="0" labelOnly="1" outline="0" fieldPosition="0">
        <references count="5">
          <reference field="3" count="1" selected="0">
            <x v="31"/>
          </reference>
          <reference field="4" count="1">
            <x v="30"/>
          </reference>
          <reference field="8" count="0" selected="0"/>
          <reference field="9" count="1" selected="0">
            <x v="0"/>
          </reference>
          <reference field="10" count="1" selected="0">
            <x v="2"/>
          </reference>
        </references>
      </pivotArea>
    </format>
    <format dxfId="695">
      <pivotArea dataOnly="0" labelOnly="1" outline="0" fieldPosition="0">
        <references count="5">
          <reference field="3" count="1" selected="0">
            <x v="32"/>
          </reference>
          <reference field="4" count="1">
            <x v="8"/>
          </reference>
          <reference field="8" count="0" selected="0"/>
          <reference field="9" count="1" selected="0">
            <x v="0"/>
          </reference>
          <reference field="10" count="1" selected="0">
            <x v="2"/>
          </reference>
        </references>
      </pivotArea>
    </format>
    <format dxfId="694">
      <pivotArea dataOnly="0" labelOnly="1" outline="0" fieldPosition="0">
        <references count="5">
          <reference field="3" count="1" selected="0">
            <x v="33"/>
          </reference>
          <reference field="4" count="1">
            <x v="35"/>
          </reference>
          <reference field="8" count="0" selected="0"/>
          <reference field="9" count="1" selected="0">
            <x v="0"/>
          </reference>
          <reference field="10" count="1" selected="0">
            <x v="2"/>
          </reference>
        </references>
      </pivotArea>
    </format>
    <format dxfId="693">
      <pivotArea dataOnly="0" labelOnly="1" outline="0" fieldPosition="0">
        <references count="5">
          <reference field="3" count="1" selected="0">
            <x v="34"/>
          </reference>
          <reference field="4" count="1">
            <x v="77"/>
          </reference>
          <reference field="8" count="0" selected="0"/>
          <reference field="9" count="1" selected="0">
            <x v="0"/>
          </reference>
          <reference field="10" count="1" selected="0">
            <x v="2"/>
          </reference>
        </references>
      </pivotArea>
    </format>
    <format dxfId="692">
      <pivotArea dataOnly="0" labelOnly="1" outline="0" fieldPosition="0">
        <references count="5">
          <reference field="3" count="1" selected="0">
            <x v="35"/>
          </reference>
          <reference field="4" count="1">
            <x v="57"/>
          </reference>
          <reference field="8" count="0" selected="0"/>
          <reference field="9" count="1" selected="0">
            <x v="0"/>
          </reference>
          <reference field="10" count="1" selected="0">
            <x v="2"/>
          </reference>
        </references>
      </pivotArea>
    </format>
    <format dxfId="691">
      <pivotArea dataOnly="0" labelOnly="1" outline="0" fieldPosition="0">
        <references count="5">
          <reference field="3" count="1" selected="0">
            <x v="36"/>
          </reference>
          <reference field="4" count="1">
            <x v="82"/>
          </reference>
          <reference field="8" count="0" selected="0"/>
          <reference field="9" count="1" selected="0">
            <x v="0"/>
          </reference>
          <reference field="10" count="1" selected="0">
            <x v="2"/>
          </reference>
        </references>
      </pivotArea>
    </format>
    <format dxfId="690">
      <pivotArea dataOnly="0" labelOnly="1" outline="0" fieldPosition="0">
        <references count="5">
          <reference field="3" count="1" selected="0">
            <x v="37"/>
          </reference>
          <reference field="4" count="1">
            <x v="7"/>
          </reference>
          <reference field="8" count="0" selected="0"/>
          <reference field="9" count="1" selected="0">
            <x v="0"/>
          </reference>
          <reference field="10" count="1" selected="0">
            <x v="2"/>
          </reference>
        </references>
      </pivotArea>
    </format>
    <format dxfId="689">
      <pivotArea dataOnly="0" labelOnly="1" outline="0" fieldPosition="0">
        <references count="5">
          <reference field="3" count="1" selected="0">
            <x v="38"/>
          </reference>
          <reference field="4" count="1">
            <x v="80"/>
          </reference>
          <reference field="8" count="0" selected="0"/>
          <reference field="9" count="1" selected="0">
            <x v="0"/>
          </reference>
          <reference field="10" count="1" selected="0">
            <x v="2"/>
          </reference>
        </references>
      </pivotArea>
    </format>
    <format dxfId="688">
      <pivotArea dataOnly="0" labelOnly="1" outline="0" fieldPosition="0">
        <references count="5">
          <reference field="3" count="1" selected="0">
            <x v="39"/>
          </reference>
          <reference field="4" count="1">
            <x v="29"/>
          </reference>
          <reference field="8" count="0" selected="0"/>
          <reference field="9" count="1" selected="0">
            <x v="0"/>
          </reference>
          <reference field="10" count="1" selected="0">
            <x v="2"/>
          </reference>
        </references>
      </pivotArea>
    </format>
    <format dxfId="687">
      <pivotArea dataOnly="0" labelOnly="1" outline="0" fieldPosition="0">
        <references count="5">
          <reference field="3" count="1" selected="0">
            <x v="40"/>
          </reference>
          <reference field="4" count="1">
            <x v="43"/>
          </reference>
          <reference field="8" count="0" selected="0"/>
          <reference field="9" count="1" selected="0">
            <x v="0"/>
          </reference>
          <reference field="10" count="1" selected="0">
            <x v="2"/>
          </reference>
        </references>
      </pivotArea>
    </format>
    <format dxfId="686">
      <pivotArea dataOnly="0" labelOnly="1" outline="0" fieldPosition="0">
        <references count="5">
          <reference field="3" count="1" selected="0">
            <x v="41"/>
          </reference>
          <reference field="4" count="1">
            <x v="41"/>
          </reference>
          <reference field="8" count="0" selected="0"/>
          <reference field="9" count="1" selected="0">
            <x v="0"/>
          </reference>
          <reference field="10" count="1" selected="0">
            <x v="2"/>
          </reference>
        </references>
      </pivotArea>
    </format>
    <format dxfId="685">
      <pivotArea dataOnly="0" labelOnly="1" outline="0" fieldPosition="0">
        <references count="5">
          <reference field="3" count="1" selected="0">
            <x v="42"/>
          </reference>
          <reference field="4" count="1">
            <x v="39"/>
          </reference>
          <reference field="8" count="0" selected="0"/>
          <reference field="9" count="1" selected="0">
            <x v="0"/>
          </reference>
          <reference field="10" count="1" selected="0">
            <x v="2"/>
          </reference>
        </references>
      </pivotArea>
    </format>
    <format dxfId="684">
      <pivotArea dataOnly="0" labelOnly="1" outline="0" fieldPosition="0">
        <references count="5">
          <reference field="3" count="1" selected="0">
            <x v="2"/>
          </reference>
          <reference field="4" count="1">
            <x v="3"/>
          </reference>
          <reference field="8" count="0" selected="0"/>
          <reference field="9" count="1" selected="0">
            <x v="0"/>
          </reference>
          <reference field="10" count="1" selected="0">
            <x v="3"/>
          </reference>
        </references>
      </pivotArea>
    </format>
    <format dxfId="683">
      <pivotArea dataOnly="0" labelOnly="1" outline="0" fieldPosition="0">
        <references count="5">
          <reference field="3" count="1" selected="0">
            <x v="44"/>
          </reference>
          <reference field="4" count="1">
            <x v="67"/>
          </reference>
          <reference field="8" count="0" selected="0"/>
          <reference field="9" count="1" selected="0">
            <x v="0"/>
          </reference>
          <reference field="10" count="1" selected="0">
            <x v="3"/>
          </reference>
        </references>
      </pivotArea>
    </format>
    <format dxfId="682">
      <pivotArea dataOnly="0" labelOnly="1" outline="0" fieldPosition="0">
        <references count="5">
          <reference field="3" count="1" selected="0">
            <x v="45"/>
          </reference>
          <reference field="4" count="1">
            <x v="74"/>
          </reference>
          <reference field="8" count="0" selected="0"/>
          <reference field="9" count="1" selected="0">
            <x v="0"/>
          </reference>
          <reference field="10" count="1" selected="0">
            <x v="3"/>
          </reference>
        </references>
      </pivotArea>
    </format>
    <format dxfId="681">
      <pivotArea dataOnly="0" labelOnly="1" outline="0" fieldPosition="0">
        <references count="5">
          <reference field="3" count="1" selected="0">
            <x v="46"/>
          </reference>
          <reference field="4" count="1">
            <x v="70"/>
          </reference>
          <reference field="8" count="0" selected="0"/>
          <reference field="9" count="1" selected="0">
            <x v="0"/>
          </reference>
          <reference field="10" count="1" selected="0">
            <x v="3"/>
          </reference>
        </references>
      </pivotArea>
    </format>
    <format dxfId="680">
      <pivotArea dataOnly="0" labelOnly="1" outline="0" fieldPosition="0">
        <references count="5">
          <reference field="3" count="1" selected="0">
            <x v="47"/>
          </reference>
          <reference field="4" count="1">
            <x v="71"/>
          </reference>
          <reference field="8" count="0" selected="0"/>
          <reference field="9" count="1" selected="0">
            <x v="0"/>
          </reference>
          <reference field="10" count="1" selected="0">
            <x v="3"/>
          </reference>
        </references>
      </pivotArea>
    </format>
    <format dxfId="679">
      <pivotArea dataOnly="0" labelOnly="1" outline="0" fieldPosition="0">
        <references count="5">
          <reference field="3" count="1" selected="0">
            <x v="48"/>
          </reference>
          <reference field="4" count="1">
            <x v="75"/>
          </reference>
          <reference field="8" count="0" selected="0"/>
          <reference field="9" count="1" selected="0">
            <x v="0"/>
          </reference>
          <reference field="10" count="1" selected="0">
            <x v="3"/>
          </reference>
        </references>
      </pivotArea>
    </format>
    <format dxfId="678">
      <pivotArea dataOnly="0" labelOnly="1" outline="0" fieldPosition="0">
        <references count="5">
          <reference field="3" count="1" selected="0">
            <x v="49"/>
          </reference>
          <reference field="4" count="1">
            <x v="68"/>
          </reference>
          <reference field="8" count="0" selected="0"/>
          <reference field="9" count="1" selected="0">
            <x v="0"/>
          </reference>
          <reference field="10" count="1" selected="0">
            <x v="3"/>
          </reference>
        </references>
      </pivotArea>
    </format>
    <format dxfId="677">
      <pivotArea dataOnly="0" labelOnly="1" outline="0" fieldPosition="0">
        <references count="5">
          <reference field="3" count="1" selected="0">
            <x v="50"/>
          </reference>
          <reference field="4" count="1">
            <x v="12"/>
          </reference>
          <reference field="8" count="0" selected="0"/>
          <reference field="9" count="1" selected="0">
            <x v="0"/>
          </reference>
          <reference field="10" count="1" selected="0">
            <x v="3"/>
          </reference>
        </references>
      </pivotArea>
    </format>
    <format dxfId="676">
      <pivotArea dataOnly="0" labelOnly="1" outline="0" fieldPosition="0">
        <references count="5">
          <reference field="3" count="1" selected="0">
            <x v="51"/>
          </reference>
          <reference field="4" count="1">
            <x v="84"/>
          </reference>
          <reference field="8" count="0" selected="0"/>
          <reference field="9" count="1" selected="0">
            <x v="0"/>
          </reference>
          <reference field="10" count="1" selected="0">
            <x v="3"/>
          </reference>
        </references>
      </pivotArea>
    </format>
    <format dxfId="675">
      <pivotArea dataOnly="0" labelOnly="1" outline="0" fieldPosition="0">
        <references count="5">
          <reference field="3" count="1" selected="0">
            <x v="52"/>
          </reference>
          <reference field="4" count="1">
            <x v="85"/>
          </reference>
          <reference field="8" count="0" selected="0"/>
          <reference field="9" count="1" selected="0">
            <x v="0"/>
          </reference>
          <reference field="10" count="1" selected="0">
            <x v="3"/>
          </reference>
        </references>
      </pivotArea>
    </format>
    <format dxfId="674">
      <pivotArea dataOnly="0" labelOnly="1" outline="0" fieldPosition="0">
        <references count="5">
          <reference field="3" count="1" selected="0">
            <x v="53"/>
          </reference>
          <reference field="4" count="1">
            <x v="66"/>
          </reference>
          <reference field="8" count="0" selected="0"/>
          <reference field="9" count="1" selected="0">
            <x v="0"/>
          </reference>
          <reference field="10" count="1" selected="0">
            <x v="3"/>
          </reference>
        </references>
      </pivotArea>
    </format>
    <format dxfId="673">
      <pivotArea dataOnly="0" labelOnly="1" outline="0" fieldPosition="0">
        <references count="5">
          <reference field="3" count="1" selected="0">
            <x v="54"/>
          </reference>
          <reference field="4" count="1">
            <x v="44"/>
          </reference>
          <reference field="8" count="0" selected="0"/>
          <reference field="9" count="1" selected="0">
            <x v="0"/>
          </reference>
          <reference field="10" count="1" selected="0">
            <x v="3"/>
          </reference>
        </references>
      </pivotArea>
    </format>
    <format dxfId="672">
      <pivotArea dataOnly="0" labelOnly="1" outline="0" fieldPosition="0">
        <references count="5">
          <reference field="3" count="1" selected="0">
            <x v="55"/>
          </reference>
          <reference field="4" count="1">
            <x v="58"/>
          </reference>
          <reference field="8" count="0" selected="0"/>
          <reference field="9" count="1" selected="0">
            <x v="0"/>
          </reference>
          <reference field="10" count="1" selected="0">
            <x v="3"/>
          </reference>
        </references>
      </pivotArea>
    </format>
    <format dxfId="671">
      <pivotArea dataOnly="0" labelOnly="1" outline="0" fieldPosition="0">
        <references count="5">
          <reference field="3" count="1" selected="0">
            <x v="56"/>
          </reference>
          <reference field="4" count="1">
            <x v="65"/>
          </reference>
          <reference field="8" count="0" selected="0"/>
          <reference field="9" count="1" selected="0">
            <x v="0"/>
          </reference>
          <reference field="10" count="1" selected="0">
            <x v="3"/>
          </reference>
        </references>
      </pivotArea>
    </format>
    <format dxfId="670">
      <pivotArea dataOnly="0" labelOnly="1" outline="0" fieldPosition="0">
        <references count="5">
          <reference field="3" count="1" selected="0">
            <x v="81"/>
          </reference>
          <reference field="4" count="1">
            <x v="56"/>
          </reference>
          <reference field="8" count="0" selected="0"/>
          <reference field="9" count="1" selected="0">
            <x v="0"/>
          </reference>
          <reference field="10" count="1" selected="0">
            <x v="4"/>
          </reference>
        </references>
      </pivotArea>
    </format>
    <format dxfId="669">
      <pivotArea dataOnly="0" labelOnly="1" outline="0" fieldPosition="0">
        <references count="5">
          <reference field="3" count="1" selected="0">
            <x v="86"/>
          </reference>
          <reference field="4" count="1">
            <x v="53"/>
          </reference>
          <reference field="8" count="0" selected="0"/>
          <reference field="9" count="1" selected="0">
            <x v="0"/>
          </reference>
          <reference field="10" count="1" selected="0">
            <x v="5"/>
          </reference>
        </references>
      </pivotArea>
    </format>
    <format dxfId="668">
      <pivotArea dataOnly="0" labelOnly="1" outline="0" fieldPosition="0">
        <references count="5">
          <reference field="3" count="1" selected="0">
            <x v="87"/>
          </reference>
          <reference field="4" count="1">
            <x v="54"/>
          </reference>
          <reference field="8" count="0" selected="0"/>
          <reference field="9" count="1" selected="0">
            <x v="0"/>
          </reference>
          <reference field="10" count="1" selected="0">
            <x v="5"/>
          </reference>
        </references>
      </pivotArea>
    </format>
    <format dxfId="667">
      <pivotArea dataOnly="0" labelOnly="1" outline="0" fieldPosition="0">
        <references count="5">
          <reference field="3" count="1" selected="0">
            <x v="88"/>
          </reference>
          <reference field="4" count="1">
            <x v="83"/>
          </reference>
          <reference field="8" count="0" selected="0"/>
          <reference field="9" count="1" selected="0">
            <x v="0"/>
          </reference>
          <reference field="10" count="1" selected="0">
            <x v="13"/>
          </reference>
        </references>
      </pivotArea>
    </format>
    <format dxfId="666">
      <pivotArea dataOnly="0" labelOnly="1" outline="0" fieldPosition="0">
        <references count="5">
          <reference field="3" count="1" selected="0">
            <x v="58"/>
          </reference>
          <reference field="4" count="1">
            <x v="85"/>
          </reference>
          <reference field="8" count="0" selected="0"/>
          <reference field="9" count="1" selected="0">
            <x v="1"/>
          </reference>
          <reference field="10" count="1" selected="0">
            <x v="6"/>
          </reference>
        </references>
      </pivotArea>
    </format>
    <format dxfId="665">
      <pivotArea dataOnly="0" labelOnly="1" outline="0" fieldPosition="0">
        <references count="5">
          <reference field="3" count="1" selected="0">
            <x v="59"/>
          </reference>
          <reference field="4" count="1">
            <x v="21"/>
          </reference>
          <reference field="8" count="0" selected="0"/>
          <reference field="9" count="1" selected="0">
            <x v="1"/>
          </reference>
          <reference field="10" count="1" selected="0">
            <x v="6"/>
          </reference>
        </references>
      </pivotArea>
    </format>
    <format dxfId="664">
      <pivotArea dataOnly="0" labelOnly="1" outline="0" fieldPosition="0">
        <references count="5">
          <reference field="3" count="1" selected="0">
            <x v="60"/>
          </reference>
          <reference field="4" count="1">
            <x v="63"/>
          </reference>
          <reference field="8" count="0" selected="0"/>
          <reference field="9" count="1" selected="0">
            <x v="1"/>
          </reference>
          <reference field="10" count="1" selected="0">
            <x v="6"/>
          </reference>
        </references>
      </pivotArea>
    </format>
    <format dxfId="663">
      <pivotArea dataOnly="0" labelOnly="1" outline="0" fieldPosition="0">
        <references count="5">
          <reference field="3" count="1" selected="0">
            <x v="3"/>
          </reference>
          <reference field="4" count="1">
            <x v="2"/>
          </reference>
          <reference field="8" count="0" selected="0"/>
          <reference field="9" count="1" selected="0">
            <x v="1"/>
          </reference>
          <reference field="10" count="1" selected="0">
            <x v="7"/>
          </reference>
        </references>
      </pivotArea>
    </format>
    <format dxfId="662">
      <pivotArea dataOnly="0" labelOnly="1" outline="0" fieldPosition="0">
        <references count="5">
          <reference field="3" count="1" selected="0">
            <x v="4"/>
          </reference>
          <reference field="4" count="1">
            <x v="1"/>
          </reference>
          <reference field="8" count="0" selected="0"/>
          <reference field="9" count="1" selected="0">
            <x v="1"/>
          </reference>
          <reference field="10" count="1" selected="0">
            <x v="7"/>
          </reference>
        </references>
      </pivotArea>
    </format>
    <format dxfId="661">
      <pivotArea dataOnly="0" labelOnly="1" outline="0" fieldPosition="0">
        <references count="5">
          <reference field="3" count="1" selected="0">
            <x v="5"/>
          </reference>
          <reference field="4" count="1">
            <x v="3"/>
          </reference>
          <reference field="8" count="0" selected="0"/>
          <reference field="9" count="1" selected="0">
            <x v="1"/>
          </reference>
          <reference field="10" count="1" selected="0">
            <x v="7"/>
          </reference>
        </references>
      </pivotArea>
    </format>
    <format dxfId="660">
      <pivotArea dataOnly="0" labelOnly="1" outline="0" fieldPosition="0">
        <references count="5">
          <reference field="3" count="1" selected="0">
            <x v="61"/>
          </reference>
          <reference field="4" count="1">
            <x v="22"/>
          </reference>
          <reference field="8" count="0" selected="0"/>
          <reference field="9" count="1" selected="0">
            <x v="1"/>
          </reference>
          <reference field="10" count="1" selected="0">
            <x v="7"/>
          </reference>
        </references>
      </pivotArea>
    </format>
    <format dxfId="659">
      <pivotArea dataOnly="0" labelOnly="1" outline="0" fieldPosition="0">
        <references count="5">
          <reference field="3" count="1" selected="0">
            <x v="62"/>
          </reference>
          <reference field="4" count="1">
            <x v="62"/>
          </reference>
          <reference field="8" count="0" selected="0"/>
          <reference field="9" count="1" selected="0">
            <x v="1"/>
          </reference>
          <reference field="10" count="1" selected="0">
            <x v="7"/>
          </reference>
        </references>
      </pivotArea>
    </format>
    <format dxfId="658">
      <pivotArea dataOnly="0" labelOnly="1" outline="0" fieldPosition="0">
        <references count="5">
          <reference field="3" count="1" selected="0">
            <x v="63"/>
          </reference>
          <reference field="4" count="1">
            <x v="46"/>
          </reference>
          <reference field="8" count="0" selected="0"/>
          <reference field="9" count="1" selected="0">
            <x v="1"/>
          </reference>
          <reference field="10" count="1" selected="0">
            <x v="7"/>
          </reference>
        </references>
      </pivotArea>
    </format>
    <format dxfId="657">
      <pivotArea dataOnly="0" labelOnly="1" outline="0" fieldPosition="0">
        <references count="5">
          <reference field="3" count="1" selected="0">
            <x v="64"/>
          </reference>
          <reference field="4" count="1">
            <x v="48"/>
          </reference>
          <reference field="8" count="0" selected="0"/>
          <reference field="9" count="1" selected="0">
            <x v="1"/>
          </reference>
          <reference field="10" count="1" selected="0">
            <x v="7"/>
          </reference>
        </references>
      </pivotArea>
    </format>
    <format dxfId="656">
      <pivotArea dataOnly="0" labelOnly="1" outline="0" fieldPosition="0">
        <references count="5">
          <reference field="3" count="1" selected="0">
            <x v="65"/>
          </reference>
          <reference field="4" count="1">
            <x v="47"/>
          </reference>
          <reference field="8" count="0" selected="0"/>
          <reference field="9" count="1" selected="0">
            <x v="1"/>
          </reference>
          <reference field="10" count="1" selected="0">
            <x v="7"/>
          </reference>
        </references>
      </pivotArea>
    </format>
    <format dxfId="655">
      <pivotArea dataOnly="0" labelOnly="1" outline="0" fieldPosition="0">
        <references count="5">
          <reference field="3" count="1" selected="0">
            <x v="66"/>
          </reference>
          <reference field="4" count="1">
            <x v="45"/>
          </reference>
          <reference field="8" count="0" selected="0"/>
          <reference field="9" count="1" selected="0">
            <x v="1"/>
          </reference>
          <reference field="10" count="1" selected="0">
            <x v="7"/>
          </reference>
        </references>
      </pivotArea>
    </format>
    <format dxfId="654">
      <pivotArea dataOnly="0" labelOnly="1" outline="0" fieldPosition="0">
        <references count="5">
          <reference field="3" count="1" selected="0">
            <x v="67"/>
          </reference>
          <reference field="4" count="1">
            <x v="50"/>
          </reference>
          <reference field="8" count="0" selected="0"/>
          <reference field="9" count="1" selected="0">
            <x v="1"/>
          </reference>
          <reference field="10" count="1" selected="0">
            <x v="7"/>
          </reference>
        </references>
      </pivotArea>
    </format>
    <format dxfId="653">
      <pivotArea dataOnly="0" labelOnly="1" outline="0" fieldPosition="0">
        <references count="5">
          <reference field="3" count="1" selected="0">
            <x v="68"/>
          </reference>
          <reference field="4" count="1">
            <x v="51"/>
          </reference>
          <reference field="8" count="0" selected="0"/>
          <reference field="9" count="1" selected="0">
            <x v="1"/>
          </reference>
          <reference field="10" count="1" selected="0">
            <x v="7"/>
          </reference>
        </references>
      </pivotArea>
    </format>
    <format dxfId="652">
      <pivotArea dataOnly="0" labelOnly="1" outline="0" fieldPosition="0">
        <references count="5">
          <reference field="3" count="1" selected="0">
            <x v="69"/>
          </reference>
          <reference field="4" count="1">
            <x v="49"/>
          </reference>
          <reference field="8" count="0" selected="0"/>
          <reference field="9" count="1" selected="0">
            <x v="1"/>
          </reference>
          <reference field="10" count="1" selected="0">
            <x v="7"/>
          </reference>
        </references>
      </pivotArea>
    </format>
    <format dxfId="651">
      <pivotArea dataOnly="0" labelOnly="1" outline="0" fieldPosition="0">
        <references count="5">
          <reference field="3" count="1" selected="0">
            <x v="70"/>
          </reference>
          <reference field="4" count="1">
            <x v="9"/>
          </reference>
          <reference field="8" count="0" selected="0"/>
          <reference field="9" count="1" selected="0">
            <x v="1"/>
          </reference>
          <reference field="10" count="1" selected="0">
            <x v="7"/>
          </reference>
        </references>
      </pivotArea>
    </format>
    <format dxfId="650">
      <pivotArea dataOnly="0" labelOnly="1" outline="0" fieldPosition="0">
        <references count="5">
          <reference field="3" count="1" selected="0">
            <x v="71"/>
          </reference>
          <reference field="4" count="1">
            <x v="84"/>
          </reference>
          <reference field="8" count="0" selected="0"/>
          <reference field="9" count="1" selected="0">
            <x v="1"/>
          </reference>
          <reference field="10" count="1" selected="0">
            <x v="7"/>
          </reference>
        </references>
      </pivotArea>
    </format>
    <format dxfId="649">
      <pivotArea dataOnly="0" labelOnly="1" outline="0" fieldPosition="0">
        <references count="5">
          <reference field="3" count="1" selected="0">
            <x v="72"/>
          </reference>
          <reference field="4" count="1">
            <x v="79"/>
          </reference>
          <reference field="8" count="0" selected="0"/>
          <reference field="9" count="1" selected="0">
            <x v="1"/>
          </reference>
          <reference field="10" count="1" selected="0">
            <x v="7"/>
          </reference>
        </references>
      </pivotArea>
    </format>
    <format dxfId="648">
      <pivotArea dataOnly="0" labelOnly="1" outline="0" fieldPosition="0">
        <references count="5">
          <reference field="3" count="1" selected="0">
            <x v="6"/>
          </reference>
          <reference field="4" count="1">
            <x v="1"/>
          </reference>
          <reference field="8" count="0" selected="0"/>
          <reference field="9" count="1" selected="0">
            <x v="2"/>
          </reference>
          <reference field="10" count="1" selected="0">
            <x v="8"/>
          </reference>
        </references>
      </pivotArea>
    </format>
    <format dxfId="647">
      <pivotArea dataOnly="0" labelOnly="1" outline="0" fieldPosition="0">
        <references count="5">
          <reference field="3" count="1" selected="0">
            <x v="74"/>
          </reference>
          <reference field="4" count="1">
            <x v="23"/>
          </reference>
          <reference field="8" count="0" selected="0"/>
          <reference field="9" count="1" selected="0">
            <x v="2"/>
          </reference>
          <reference field="10" count="1" selected="0">
            <x v="8"/>
          </reference>
        </references>
      </pivotArea>
    </format>
    <format dxfId="646">
      <pivotArea dataOnly="0" labelOnly="1" outline="0" fieldPosition="0">
        <references count="5">
          <reference field="3" count="1" selected="0">
            <x v="75"/>
          </reference>
          <reference field="4" count="1">
            <x v="64"/>
          </reference>
          <reference field="8" count="0" selected="0"/>
          <reference field="9" count="1" selected="0">
            <x v="2"/>
          </reference>
          <reference field="10" count="1" selected="0">
            <x v="8"/>
          </reference>
        </references>
      </pivotArea>
    </format>
    <format dxfId="645">
      <pivotArea dataOnly="0" labelOnly="1" outline="0" fieldPosition="0">
        <references count="5">
          <reference field="3" count="1" selected="0">
            <x v="76"/>
          </reference>
          <reference field="4" count="1">
            <x v="73"/>
          </reference>
          <reference field="8" count="0" selected="0"/>
          <reference field="9" count="1" selected="0">
            <x v="2"/>
          </reference>
          <reference field="10" count="1" selected="0">
            <x v="8"/>
          </reference>
        </references>
      </pivotArea>
    </format>
    <format dxfId="644">
      <pivotArea dataOnly="0" labelOnly="1" outline="0" fieldPosition="0">
        <references count="5">
          <reference field="3" count="1" selected="0">
            <x v="77"/>
          </reference>
          <reference field="4" count="1">
            <x v="20"/>
          </reference>
          <reference field="8" count="0" selected="0"/>
          <reference field="9" count="1" selected="0">
            <x v="2"/>
          </reference>
          <reference field="10" count="1" selected="0">
            <x v="8"/>
          </reference>
        </references>
      </pivotArea>
    </format>
    <format dxfId="643">
      <pivotArea dataOnly="0" labelOnly="1" outline="0" fieldPosition="0">
        <references count="5">
          <reference field="3" count="1" selected="0">
            <x v="78"/>
          </reference>
          <reference field="4" count="1">
            <x v="36"/>
          </reference>
          <reference field="8" count="0" selected="0"/>
          <reference field="9" count="1" selected="0">
            <x v="2"/>
          </reference>
          <reference field="10" count="1" selected="0">
            <x v="8"/>
          </reference>
        </references>
      </pivotArea>
    </format>
    <format dxfId="642">
      <pivotArea dataOnly="0" labelOnly="1" outline="0" fieldPosition="0">
        <references count="5">
          <reference field="3" count="1" selected="0">
            <x v="79"/>
          </reference>
          <reference field="4" count="1">
            <x v="61"/>
          </reference>
          <reference field="8" count="0" selected="0"/>
          <reference field="9" count="1" selected="0">
            <x v="2"/>
          </reference>
          <reference field="10" count="1" selected="0">
            <x v="8"/>
          </reference>
        </references>
      </pivotArea>
    </format>
    <format dxfId="641">
      <pivotArea dataOnly="0" labelOnly="1" outline="0" fieldPosition="0">
        <references count="5">
          <reference field="3" count="1" selected="0">
            <x v="81"/>
          </reference>
          <reference field="4" count="1">
            <x v="55"/>
          </reference>
          <reference field="8" count="0" selected="0"/>
          <reference field="9" count="1" selected="0">
            <x v="3"/>
          </reference>
          <reference field="10" count="1" selected="0">
            <x v="9"/>
          </reference>
        </references>
      </pivotArea>
    </format>
    <format dxfId="640">
      <pivotArea dataOnly="0" labelOnly="1" outline="0" fieldPosition="0">
        <references count="5">
          <reference field="3" count="1" selected="0">
            <x v="82"/>
          </reference>
          <reference field="4" count="1">
            <x v="15"/>
          </reference>
          <reference field="8" count="0" selected="0"/>
          <reference field="9" count="1" selected="0">
            <x v="3"/>
          </reference>
          <reference field="10" count="1" selected="0">
            <x v="9"/>
          </reference>
        </references>
      </pivotArea>
    </format>
    <format dxfId="639">
      <pivotArea dataOnly="0" labelOnly="1" outline="0" fieldPosition="0">
        <references count="5">
          <reference field="3" count="1" selected="0">
            <x v="83"/>
          </reference>
          <reference field="4" count="1">
            <x v="16"/>
          </reference>
          <reference field="8" count="0" selected="0"/>
          <reference field="9" count="1" selected="0">
            <x v="3"/>
          </reference>
          <reference field="10" count="1" selected="0">
            <x v="9"/>
          </reference>
        </references>
      </pivotArea>
    </format>
    <format dxfId="638">
      <pivotArea dataOnly="0" labelOnly="1" outline="0" fieldPosition="0">
        <references count="5">
          <reference field="3" count="1" selected="0">
            <x v="7"/>
          </reference>
          <reference field="4" count="1">
            <x v="4"/>
          </reference>
          <reference field="8" count="0" selected="0"/>
          <reference field="9" count="1" selected="0">
            <x v="4"/>
          </reference>
          <reference field="10" count="1" selected="0">
            <x v="10"/>
          </reference>
        </references>
      </pivotArea>
    </format>
    <format dxfId="637">
      <pivotArea dataOnly="0" labelOnly="1" outline="0" fieldPosition="0">
        <references count="5">
          <reference field="3" count="1" selected="0">
            <x v="14"/>
          </reference>
          <reference field="4" count="1">
            <x v="59"/>
          </reference>
          <reference field="8" count="0" selected="0"/>
          <reference field="9" count="1" selected="0">
            <x v="4"/>
          </reference>
          <reference field="10" count="1" selected="0">
            <x v="10"/>
          </reference>
        </references>
      </pivotArea>
    </format>
    <format dxfId="636">
      <pivotArea dataOnly="0" labelOnly="1" outline="0" fieldPosition="0">
        <references count="5">
          <reference field="3" count="1" selected="0">
            <x v="26"/>
          </reference>
          <reference field="4" count="1">
            <x v="40"/>
          </reference>
          <reference field="8" count="0" selected="0"/>
          <reference field="9" count="1" selected="0">
            <x v="4"/>
          </reference>
          <reference field="10" count="1" selected="0">
            <x v="10"/>
          </reference>
        </references>
      </pivotArea>
    </format>
    <format dxfId="635">
      <pivotArea dataOnly="0" labelOnly="1" outline="0" fieldPosition="0">
        <references count="5">
          <reference field="3" count="1" selected="0">
            <x v="85"/>
          </reference>
          <reference field="4" count="1">
            <x v="11"/>
          </reference>
          <reference field="8" count="0" selected="0"/>
          <reference field="9" count="1" selected="0">
            <x v="4"/>
          </reference>
          <reference field="10" count="1" selected="0">
            <x v="10"/>
          </reference>
        </references>
      </pivotArea>
    </format>
    <format dxfId="634">
      <pivotArea dataOnly="0" labelOnly="1" outline="0" fieldPosition="0">
        <references count="5">
          <reference field="3" count="1" selected="0">
            <x v="86"/>
          </reference>
          <reference field="4" count="1">
            <x v="52"/>
          </reference>
          <reference field="8" count="0" selected="0"/>
          <reference field="9" count="1" selected="0">
            <x v="4"/>
          </reference>
          <reference field="10" count="1" selected="0">
            <x v="10"/>
          </reference>
        </references>
      </pivotArea>
    </format>
    <format dxfId="633">
      <pivotArea dataOnly="0" labelOnly="1" outline="0" fieldPosition="0">
        <references count="5">
          <reference field="3" count="1" selected="0">
            <x v="87"/>
          </reference>
          <reference field="4" count="1">
            <x v="54"/>
          </reference>
          <reference field="8" count="0" selected="0"/>
          <reference field="9" count="1" selected="0">
            <x v="4"/>
          </reference>
          <reference field="10" count="1" selected="0">
            <x v="10"/>
          </reference>
        </references>
      </pivotArea>
    </format>
    <format dxfId="632">
      <pivotArea dataOnly="0" labelOnly="1" outline="0" fieldPosition="0">
        <references count="5">
          <reference field="3" count="1" selected="0">
            <x v="88"/>
          </reference>
          <reference field="4" count="1">
            <x v="83"/>
          </reference>
          <reference field="8" count="0" selected="0"/>
          <reference field="9" count="1" selected="0">
            <x v="4"/>
          </reference>
          <reference field="10" count="1" selected="0">
            <x v="10"/>
          </reference>
        </references>
      </pivotArea>
    </format>
    <format dxfId="631">
      <pivotArea dataOnly="0" labelOnly="1" outline="0" fieldPosition="0">
        <references count="5">
          <reference field="3" count="1" selected="0">
            <x v="89"/>
          </reference>
          <reference field="4" count="1">
            <x v="42"/>
          </reference>
          <reference field="8" count="0" selected="0"/>
          <reference field="9" count="1" selected="0">
            <x v="4"/>
          </reference>
          <reference field="10" count="1" selected="0">
            <x v="10"/>
          </reference>
        </references>
      </pivotArea>
    </format>
    <format dxfId="630">
      <pivotArea dataOnly="0" labelOnly="1" outline="0" fieldPosition="0">
        <references count="5">
          <reference field="3" count="1" selected="0">
            <x v="91"/>
          </reference>
          <reference field="4" count="1">
            <x v="32"/>
          </reference>
          <reference field="8" count="0" selected="0"/>
          <reference field="9" count="1" selected="0">
            <x v="5"/>
          </reference>
          <reference field="10" count="1" selected="0">
            <x v="11"/>
          </reference>
        </references>
      </pivotArea>
    </format>
    <format dxfId="629">
      <pivotArea dataOnly="0" labelOnly="1" outline="0" fieldPosition="0">
        <references count="5">
          <reference field="3" count="1" selected="0">
            <x v="92"/>
          </reference>
          <reference field="4" count="1">
            <x v="34"/>
          </reference>
          <reference field="8" count="0" selected="0"/>
          <reference field="9" count="1" selected="0">
            <x v="5"/>
          </reference>
          <reference field="10" count="1" selected="0">
            <x v="11"/>
          </reference>
        </references>
      </pivotArea>
    </format>
    <format dxfId="628">
      <pivotArea dataOnly="0" labelOnly="1" outline="0" fieldPosition="0">
        <references count="5">
          <reference field="3" count="1" selected="0">
            <x v="93"/>
          </reference>
          <reference field="4" count="1">
            <x v="33"/>
          </reference>
          <reference field="8" count="0" selected="0"/>
          <reference field="9" count="1" selected="0">
            <x v="5"/>
          </reference>
          <reference field="10" count="1" selected="0">
            <x v="11"/>
          </reference>
        </references>
      </pivotArea>
    </format>
    <format dxfId="62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 dinámica2" cacheId="4" applyNumberFormats="0" applyBorderFormats="0" applyFontFormats="0" applyPatternFormats="0" applyAlignmentFormats="0" applyWidthHeightFormats="1" dataCaption="Valores" updatedVersion="5" minRefreshableVersion="3" useAutoFormatting="1" rowGrandTotals="0" itemPrintTitles="1" createdVersion="5" indent="0" compact="0" compactData="0" gridDropZones="1" multipleFieldFilters="0">
  <location ref="A8:I133" firstHeaderRow="1" firstDataRow="2" firstDataCol="6" rowPageCount="1" colPageCount="1"/>
  <pivotFields count="11">
    <pivotField axis="axisPage" compact="0" numFmtId="164" outline="0" showAl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t="default"/>
      </items>
    </pivotField>
    <pivotField compact="0" outline="0" showAll="0"/>
    <pivotField axis="axisRow" compact="0" outline="0" showAll="0" defaultSubtotal="0">
      <items count="108">
        <item x="0"/>
        <item x="1"/>
        <item x="2"/>
        <item x="3"/>
        <item x="4"/>
        <item x="5"/>
        <item x="6"/>
        <item x="7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8"/>
      </items>
    </pivotField>
    <pivotField axis="axisRow" compact="0" outline="0" showAll="0" defaultSubtotal="0">
      <items count="92">
        <item x="91"/>
        <item x="8"/>
        <item x="0"/>
        <item x="1"/>
        <item x="2"/>
        <item x="3"/>
        <item x="4"/>
        <item sd="0" x="5"/>
        <item x="6"/>
        <item x="7"/>
        <item x="11"/>
        <item x="9"/>
        <item x="10"/>
        <item x="29"/>
        <item x="12"/>
        <item sd="0"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43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53"/>
        <item x="44"/>
        <item x="45"/>
        <item x="46"/>
        <item x="47"/>
        <item x="48"/>
        <item x="49"/>
        <item x="50"/>
        <item x="51"/>
        <item x="52"/>
        <item x="62"/>
        <item x="54"/>
        <item x="55"/>
        <item x="56"/>
        <item x="57"/>
        <item x="58"/>
        <item x="59"/>
        <item x="60"/>
        <item x="61"/>
        <item x="64"/>
        <item x="63"/>
        <item x="90"/>
        <item x="85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89"/>
        <item x="79"/>
        <item x="80"/>
        <item x="81"/>
        <item x="82"/>
        <item x="83"/>
        <item x="84"/>
        <item x="87"/>
        <item x="86"/>
        <item x="88"/>
      </items>
    </pivotField>
    <pivotField axis="axisRow" compact="0" outline="0" showAll="0">
      <items count="105">
        <item x="15"/>
        <item x="39"/>
        <item x="14"/>
        <item x="13"/>
        <item x="16"/>
        <item x="19"/>
        <item x="20"/>
        <item x="34"/>
        <item x="40"/>
        <item x="23"/>
        <item x="28"/>
        <item x="96"/>
        <item x="65"/>
        <item x="83"/>
        <item x="79"/>
        <item x="81"/>
        <item x="1"/>
        <item x="91"/>
        <item x="0"/>
        <item x="90"/>
        <item x="86"/>
        <item x="87"/>
        <item x="45"/>
        <item x="3"/>
        <item x="93"/>
        <item x="5"/>
        <item x="18"/>
        <item x="2"/>
        <item x="92"/>
        <item x="21"/>
        <item x="101"/>
        <item x="70"/>
        <item x="29"/>
        <item x="41"/>
        <item x="51"/>
        <item x="33"/>
        <item x="30"/>
        <item x="37"/>
        <item x="36"/>
        <item x="38"/>
        <item x="66"/>
        <item x="35"/>
        <item x="64"/>
        <item x="84"/>
        <item x="69"/>
        <item x="4"/>
        <item x="94"/>
        <item x="71"/>
        <item x="72"/>
        <item x="76"/>
        <item x="75"/>
        <item x="74"/>
        <item x="77"/>
        <item x="73"/>
        <item x="99"/>
        <item x="78"/>
        <item x="25"/>
        <item x="32"/>
        <item x="26"/>
        <item x="31"/>
        <item x="43"/>
        <item x="52"/>
        <item x="67"/>
        <item x="63"/>
        <item x="22"/>
        <item x="46"/>
        <item x="95"/>
        <item x="8"/>
        <item x="6"/>
        <item x="53"/>
        <item x="7"/>
        <item x="42"/>
        <item x="85"/>
        <item x="60"/>
        <item x="54"/>
        <item x="59"/>
        <item x="56"/>
        <item x="55"/>
        <item x="58"/>
        <item x="97"/>
        <item x="89"/>
        <item x="62"/>
        <item x="57"/>
        <item x="50"/>
        <item x="49"/>
        <item x="47"/>
        <item x="17"/>
        <item x="98"/>
        <item x="10"/>
        <item x="9"/>
        <item x="61"/>
        <item x="82"/>
        <item x="80"/>
        <item x="24"/>
        <item x="68"/>
        <item x="27"/>
        <item x="44"/>
        <item x="12"/>
        <item x="103"/>
        <item x="102"/>
        <item x="88"/>
        <item x="11"/>
        <item x="48"/>
        <item x="100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axis="axisRow" compact="0" outline="0" showAll="0">
      <items count="3">
        <item x="0"/>
        <item h="1" x="1"/>
        <item t="default"/>
      </items>
    </pivotField>
    <pivotField axis="axisRow" compact="0" outline="0" showAll="0">
      <items count="5">
        <item x="0"/>
        <item x="2"/>
        <item h="1" x="3"/>
        <item x="1"/>
        <item t="default"/>
      </items>
    </pivotField>
    <pivotField axis="axisRow" compact="0" outline="0" showAll="0">
      <items count="18"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"/>
        <item t="default"/>
      </items>
    </pivotField>
  </pivotFields>
  <rowFields count="6">
    <field x="8"/>
    <field x="9"/>
    <field x="10"/>
    <field x="2"/>
    <field x="3"/>
    <field x="4"/>
  </rowFields>
  <rowItems count="124">
    <i>
      <x/>
      <x/>
      <x/>
      <x/>
      <x v="2"/>
      <x v="18"/>
    </i>
    <i r="3">
      <x v="1"/>
      <x v="3"/>
      <x v="16"/>
    </i>
    <i r="3">
      <x v="2"/>
      <x v="4"/>
      <x v="27"/>
    </i>
    <i r="3">
      <x v="3"/>
      <x v="5"/>
      <x v="23"/>
    </i>
    <i r="3">
      <x v="4"/>
      <x v="6"/>
      <x v="45"/>
    </i>
    <i r="3">
      <x v="5"/>
      <x v="7"/>
    </i>
    <i r="3">
      <x v="6"/>
      <x v="8"/>
      <x v="68"/>
    </i>
    <i r="3">
      <x v="7"/>
      <x v="9"/>
      <x v="70"/>
    </i>
    <i t="default" r="2">
      <x/>
    </i>
    <i r="2">
      <x v="1"/>
      <x v="8"/>
      <x v="11"/>
      <x v="89"/>
    </i>
    <i r="3">
      <x v="9"/>
      <x v="12"/>
      <x v="88"/>
    </i>
    <i t="default" r="2">
      <x v="1"/>
    </i>
    <i r="2">
      <x v="2"/>
      <x v="10"/>
      <x v="15"/>
    </i>
    <i r="3">
      <x v="11"/>
      <x v="16"/>
      <x v="2"/>
    </i>
    <i r="3">
      <x v="12"/>
      <x v="17"/>
      <x/>
    </i>
    <i r="3">
      <x v="13"/>
      <x v="18"/>
      <x v="4"/>
    </i>
    <i r="3">
      <x v="14"/>
      <x v="19"/>
      <x v="86"/>
    </i>
    <i r="3">
      <x v="15"/>
      <x v="20"/>
      <x v="26"/>
    </i>
    <i r="3">
      <x v="16"/>
      <x v="21"/>
      <x v="5"/>
    </i>
    <i r="3">
      <x v="17"/>
      <x v="22"/>
      <x v="6"/>
    </i>
    <i r="3">
      <x v="18"/>
      <x v="23"/>
      <x v="29"/>
    </i>
    <i r="3">
      <x v="19"/>
      <x v="24"/>
      <x v="64"/>
    </i>
    <i r="3">
      <x v="20"/>
      <x v="25"/>
      <x v="9"/>
    </i>
    <i r="3">
      <x v="21"/>
      <x v="26"/>
      <x v="93"/>
    </i>
    <i r="3">
      <x v="22"/>
      <x v="27"/>
      <x v="56"/>
    </i>
    <i r="3">
      <x v="23"/>
      <x v="28"/>
      <x v="58"/>
    </i>
    <i r="3">
      <x v="24"/>
      <x v="29"/>
      <x v="95"/>
    </i>
    <i r="3">
      <x v="25"/>
      <x v="30"/>
      <x v="10"/>
    </i>
    <i t="default" r="2">
      <x v="2"/>
    </i>
    <i r="2">
      <x v="3"/>
      <x v="26"/>
      <x v="32"/>
      <x v="36"/>
    </i>
    <i r="3">
      <x v="27"/>
      <x v="33"/>
      <x v="59"/>
    </i>
    <i r="3">
      <x v="28"/>
      <x v="34"/>
      <x v="57"/>
    </i>
    <i r="3">
      <x v="29"/>
      <x v="35"/>
      <x v="35"/>
    </i>
    <i r="3">
      <x v="30"/>
      <x v="36"/>
      <x v="7"/>
    </i>
    <i r="3">
      <x v="31"/>
      <x v="37"/>
      <x v="41"/>
    </i>
    <i r="3">
      <x v="32"/>
      <x v="38"/>
      <x v="38"/>
    </i>
    <i r="3">
      <x v="33"/>
      <x v="39"/>
      <x v="37"/>
    </i>
    <i r="3">
      <x v="34"/>
      <x v="40"/>
      <x v="39"/>
    </i>
    <i r="3">
      <x v="35"/>
      <x v="41"/>
      <x v="1"/>
    </i>
    <i r="3">
      <x v="36"/>
      <x v="42"/>
      <x v="8"/>
    </i>
    <i r="3">
      <x v="37"/>
      <x v="43"/>
      <x v="33"/>
    </i>
    <i r="3">
      <x v="38"/>
      <x v="44"/>
      <x v="71"/>
    </i>
    <i t="default" r="2">
      <x v="3"/>
    </i>
    <i r="2">
      <x v="4"/>
      <x v="39"/>
      <x v="46"/>
      <x v="96"/>
    </i>
    <i r="3">
      <x v="40"/>
      <x v="47"/>
      <x v="22"/>
    </i>
    <i r="3">
      <x v="41"/>
      <x v="48"/>
      <x v="65"/>
    </i>
    <i r="3">
      <x v="42"/>
      <x v="49"/>
      <x v="85"/>
    </i>
    <i r="3">
      <x v="43"/>
      <x v="50"/>
      <x v="102"/>
    </i>
    <i r="3">
      <x v="44"/>
      <x v="51"/>
      <x v="84"/>
    </i>
    <i r="3">
      <x v="45"/>
      <x v="52"/>
      <x v="83"/>
    </i>
    <i r="3">
      <x v="46"/>
      <x v="53"/>
      <x v="34"/>
    </i>
    <i r="3">
      <x v="47"/>
      <x v="54"/>
      <x v="61"/>
    </i>
    <i t="default" r="2">
      <x v="4"/>
    </i>
    <i r="2">
      <x v="5"/>
      <x v="48"/>
      <x v="56"/>
      <x v="74"/>
    </i>
    <i r="3">
      <x v="49"/>
      <x v="57"/>
      <x v="77"/>
    </i>
    <i r="3">
      <x v="50"/>
      <x v="58"/>
      <x v="76"/>
    </i>
    <i r="3">
      <x v="51"/>
      <x v="59"/>
      <x v="82"/>
    </i>
    <i r="3">
      <x v="52"/>
      <x v="60"/>
      <x v="78"/>
    </i>
    <i r="3">
      <x v="53"/>
      <x v="61"/>
      <x v="75"/>
    </i>
    <i r="3">
      <x v="54"/>
      <x v="62"/>
      <x v="73"/>
    </i>
    <i r="3">
      <x v="55"/>
      <x v="63"/>
      <x v="90"/>
    </i>
    <i t="default" r="2">
      <x v="5"/>
    </i>
    <i r="2">
      <x v="6"/>
      <x v="56"/>
      <x v="65"/>
      <x v="63"/>
    </i>
    <i t="default" r="2">
      <x v="6"/>
    </i>
    <i r="2">
      <x v="7"/>
      <x v="57"/>
      <x v="68"/>
      <x v="12"/>
    </i>
    <i r="3">
      <x v="58"/>
      <x v="69"/>
      <x v="40"/>
    </i>
    <i r="3">
      <x v="59"/>
      <x v="70"/>
      <x v="62"/>
    </i>
    <i r="3">
      <x v="60"/>
      <x v="71"/>
      <x v="94"/>
    </i>
    <i r="3">
      <x v="61"/>
      <x v="72"/>
      <x v="44"/>
    </i>
    <i r="3">
      <x v="62"/>
      <x v="73"/>
      <x v="31"/>
    </i>
    <i r="3">
      <x v="63"/>
      <x v="74"/>
      <x v="47"/>
    </i>
    <i r="3">
      <x v="64"/>
      <x v="75"/>
      <x v="48"/>
    </i>
    <i r="3">
      <x v="65"/>
      <x v="76"/>
      <x v="53"/>
    </i>
    <i r="3">
      <x v="66"/>
      <x v="77"/>
      <x v="51"/>
    </i>
    <i r="3">
      <x v="67"/>
      <x v="78"/>
      <x v="50"/>
    </i>
    <i r="3">
      <x v="68"/>
      <x v="79"/>
      <x v="49"/>
    </i>
    <i r="3">
      <x v="69"/>
      <x v="80"/>
      <x v="52"/>
    </i>
    <i r="3">
      <x v="70"/>
      <x v="81"/>
      <x v="55"/>
    </i>
    <i r="3">
      <x v="71"/>
      <x v="83"/>
      <x v="14"/>
    </i>
    <i r="3">
      <x v="72"/>
      <x v="84"/>
      <x v="92"/>
    </i>
    <i r="3">
      <x v="73"/>
      <x v="85"/>
      <x v="15"/>
    </i>
    <i r="3">
      <x v="74"/>
      <x v="86"/>
      <x v="91"/>
    </i>
    <i r="3">
      <x v="75"/>
      <x v="87"/>
      <x v="13"/>
    </i>
    <i r="3">
      <x v="76"/>
      <x v="88"/>
      <x v="43"/>
    </i>
    <i t="default" r="2">
      <x v="7"/>
    </i>
    <i r="2">
      <x v="8"/>
      <x v="77"/>
      <x v="90"/>
      <x v="20"/>
    </i>
    <i t="default" r="2">
      <x v="8"/>
    </i>
    <i t="default" r="1">
      <x/>
    </i>
    <i r="1">
      <x v="1"/>
      <x v="9"/>
      <x v="78"/>
      <x v="2"/>
      <x v="19"/>
    </i>
    <i r="3">
      <x v="79"/>
      <x v="3"/>
      <x v="17"/>
    </i>
    <i r="3">
      <x v="80"/>
      <x v="4"/>
      <x v="28"/>
    </i>
    <i r="3">
      <x v="81"/>
      <x v="5"/>
      <x v="24"/>
    </i>
    <i r="3">
      <x v="82"/>
      <x v="6"/>
      <x v="46"/>
    </i>
    <i t="default" r="2">
      <x v="9"/>
    </i>
    <i r="2">
      <x v="10"/>
      <x v="83"/>
      <x v="23"/>
      <x v="29"/>
    </i>
    <i r="3">
      <x v="84"/>
      <x v="30"/>
      <x v="11"/>
    </i>
    <i t="default" r="2">
      <x v="10"/>
    </i>
    <i r="2">
      <x v="11"/>
      <x v="85"/>
      <x v="51"/>
      <x v="84"/>
    </i>
    <i r="3">
      <x v="86"/>
      <x v="52"/>
      <x v="83"/>
    </i>
    <i t="default" r="2">
      <x v="11"/>
    </i>
    <i r="2">
      <x v="12"/>
      <x v="87"/>
      <x v="56"/>
      <x v="74"/>
    </i>
    <i r="3">
      <x v="88"/>
      <x v="57"/>
      <x v="77"/>
    </i>
    <i r="3">
      <x v="89"/>
      <x v="59"/>
      <x v="79"/>
    </i>
    <i r="3">
      <x v="90"/>
      <x v="62"/>
      <x v="73"/>
    </i>
    <i t="default" r="2">
      <x v="12"/>
    </i>
    <i r="2">
      <x v="13"/>
      <x v="91"/>
      <x v="74"/>
      <x v="47"/>
    </i>
    <i r="3">
      <x v="92"/>
      <x v="75"/>
      <x v="48"/>
    </i>
    <i r="3">
      <x v="93"/>
      <x v="76"/>
      <x v="53"/>
    </i>
    <i r="3">
      <x v="94"/>
      <x v="77"/>
      <x v="51"/>
    </i>
    <i r="3">
      <x v="95"/>
      <x v="78"/>
      <x v="50"/>
    </i>
    <i r="3">
      <x v="96"/>
      <x v="79"/>
      <x v="49"/>
    </i>
    <i r="3">
      <x v="97"/>
      <x v="80"/>
      <x v="52"/>
    </i>
    <i r="3">
      <x v="98"/>
      <x v="81"/>
      <x v="55"/>
    </i>
    <i r="3">
      <x v="99"/>
      <x v="82"/>
      <x v="87"/>
    </i>
    <i r="3">
      <x v="100"/>
      <x v="83"/>
      <x v="14"/>
    </i>
    <i r="3">
      <x v="101"/>
      <x v="84"/>
      <x v="92"/>
    </i>
    <i r="3">
      <x v="102"/>
      <x v="85"/>
      <x v="15"/>
    </i>
    <i r="3">
      <x v="103"/>
      <x v="86"/>
      <x v="91"/>
    </i>
    <i r="3">
      <x v="104"/>
      <x v="87"/>
      <x v="13"/>
    </i>
    <i t="default" r="2">
      <x v="13"/>
    </i>
    <i r="2">
      <x v="14"/>
      <x v="105"/>
      <x v="66"/>
      <x v="30"/>
    </i>
    <i t="default" r="2">
      <x v="14"/>
    </i>
    <i t="default" r="1">
      <x v="1"/>
    </i>
    <i t="default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item="5" hier="-1"/>
  </pageFields>
  <dataFields count="3">
    <dataField name="TOTAL dic-11" fld="6" baseField="4" baseItem="18"/>
    <dataField name="TOTAL dic-12" fld="5" baseField="4" baseItem="18"/>
    <dataField name="TOTAL dic-13" fld="7" baseField="4" baseItem="18"/>
  </dataFields>
  <formats count="272">
    <format dxfId="626">
      <pivotArea outline="0" collapsedLevelsAreSubtotals="1" fieldPosition="0"/>
    </format>
    <format dxfId="62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24">
      <pivotArea dataOnly="0" outline="0" fieldPosition="0">
        <references count="1">
          <reference field="10" count="0" defaultSubtotal="1"/>
        </references>
      </pivotArea>
    </format>
    <format dxfId="623">
      <pivotArea dataOnly="0" outline="0" fieldPosition="0">
        <references count="1">
          <reference field="10" count="0" defaultSubtotal="1"/>
        </references>
      </pivotArea>
    </format>
    <format dxfId="622">
      <pivotArea dataOnly="0" outline="0" fieldPosition="0">
        <references count="1">
          <reference field="10" count="0" defaultSubtotal="1"/>
        </references>
      </pivotArea>
    </format>
    <format dxfId="621">
      <pivotArea dataOnly="0" outline="0" fieldPosition="0">
        <references count="1">
          <reference field="9" count="0" defaultSubtotal="1"/>
        </references>
      </pivotArea>
    </format>
    <format dxfId="620">
      <pivotArea dataOnly="0" outline="0" fieldPosition="0">
        <references count="1">
          <reference field="9" count="0" defaultSubtotal="1"/>
        </references>
      </pivotArea>
    </format>
    <format dxfId="619">
      <pivotArea dataOnly="0" outline="0" fieldPosition="0">
        <references count="1">
          <reference field="9" count="0" defaultSubtotal="1"/>
        </references>
      </pivotArea>
    </format>
    <format dxfId="618">
      <pivotArea dataOnly="0" outline="0" fieldPosition="0">
        <references count="1">
          <reference field="8" count="0" defaultSubtotal="1"/>
        </references>
      </pivotArea>
    </format>
    <format dxfId="617">
      <pivotArea dataOnly="0" outline="0" fieldPosition="0">
        <references count="1">
          <reference field="8" count="0" defaultSubtotal="1"/>
        </references>
      </pivotArea>
    </format>
    <format dxfId="616">
      <pivotArea dataOnly="0" outline="0" fieldPosition="0">
        <references count="1">
          <reference field="8" count="0" defaultSubtotal="1"/>
        </references>
      </pivotArea>
    </format>
    <format dxfId="615">
      <pivotArea type="all" dataOnly="0" outline="0" fieldPosition="0"/>
    </format>
    <format dxfId="614">
      <pivotArea outline="0" collapsedLevelsAreSubtotals="1" fieldPosition="0"/>
    </format>
    <format dxfId="613">
      <pivotArea dataOnly="0" labelOnly="1" outline="0" fieldPosition="0">
        <references count="1">
          <reference field="8" count="0"/>
        </references>
      </pivotArea>
    </format>
    <format dxfId="612">
      <pivotArea dataOnly="0" labelOnly="1" outline="0" fieldPosition="0">
        <references count="1">
          <reference field="8" count="0" defaultSubtotal="1"/>
        </references>
      </pivotArea>
    </format>
    <format dxfId="611">
      <pivotArea dataOnly="0" labelOnly="1" grandRow="1" outline="0" fieldPosition="0"/>
    </format>
    <format dxfId="610">
      <pivotArea dataOnly="0" labelOnly="1" outline="0" fieldPosition="0">
        <references count="2">
          <reference field="8" count="1" selected="0">
            <x v="0"/>
          </reference>
          <reference field="9" count="3">
            <x v="0"/>
            <x v="1"/>
            <x v="2"/>
          </reference>
        </references>
      </pivotArea>
    </format>
    <format dxfId="609">
      <pivotArea dataOnly="0" labelOnly="1" outline="0" fieldPosition="0">
        <references count="2">
          <reference field="8" count="1" selected="0">
            <x v="0"/>
          </reference>
          <reference field="9" count="3" defaultSubtotal="1">
            <x v="0"/>
            <x v="1"/>
            <x v="2"/>
          </reference>
        </references>
      </pivotArea>
    </format>
    <format dxfId="608">
      <pivotArea dataOnly="0" labelOnly="1" outline="0" fieldPosition="0">
        <references count="2">
          <reference field="8" count="1" selected="0">
            <x v="1"/>
          </reference>
          <reference field="9" count="1">
            <x v="3"/>
          </reference>
        </references>
      </pivotArea>
    </format>
    <format dxfId="607">
      <pivotArea dataOnly="0" labelOnly="1" outline="0" fieldPosition="0">
        <references count="2">
          <reference field="8" count="1" selected="0">
            <x v="1"/>
          </reference>
          <reference field="9" count="1" defaultSubtotal="1">
            <x v="3"/>
          </reference>
        </references>
      </pivotArea>
    </format>
    <format dxfId="606">
      <pivotArea dataOnly="0" labelOnly="1" outline="0" fieldPosition="0">
        <references count="3">
          <reference field="8" count="1" selected="0">
            <x v="0"/>
          </reference>
          <reference field="9" count="1" selected="0">
            <x v="0"/>
          </reference>
          <reference field="10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605">
      <pivotArea dataOnly="0" labelOnly="1" outline="0" fieldPosition="0">
        <references count="3">
          <reference field="8" count="1" selected="0">
            <x v="0"/>
          </reference>
          <reference field="9" count="1" selected="0">
            <x v="0"/>
          </reference>
          <reference field="10" count="9" defaultSubtotal="1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604">
      <pivotArea dataOnly="0" labelOnly="1" outline="0" fieldPosition="0">
        <references count="3">
          <reference field="8" count="1" selected="0">
            <x v="0"/>
          </reference>
          <reference field="9" count="1" selected="0">
            <x v="1"/>
          </reference>
          <reference field="10" count="6">
            <x v="9"/>
            <x v="10"/>
            <x v="11"/>
            <x v="12"/>
            <x v="13"/>
            <x v="14"/>
          </reference>
        </references>
      </pivotArea>
    </format>
    <format dxfId="603">
      <pivotArea dataOnly="0" labelOnly="1" outline="0" fieldPosition="0">
        <references count="3">
          <reference field="8" count="1" selected="0">
            <x v="0"/>
          </reference>
          <reference field="9" count="1" selected="0">
            <x v="1"/>
          </reference>
          <reference field="10" count="6" defaultSubtotal="1">
            <x v="9"/>
            <x v="10"/>
            <x v="11"/>
            <x v="12"/>
            <x v="13"/>
            <x v="14"/>
          </reference>
        </references>
      </pivotArea>
    </format>
    <format dxfId="602">
      <pivotArea dataOnly="0" labelOnly="1" outline="0" fieldPosition="0">
        <references count="3">
          <reference field="8" count="1" selected="0">
            <x v="0"/>
          </reference>
          <reference field="9" count="1" selected="0">
            <x v="2"/>
          </reference>
          <reference field="10" count="1">
            <x v="15"/>
          </reference>
        </references>
      </pivotArea>
    </format>
    <format dxfId="601">
      <pivotArea dataOnly="0" labelOnly="1" outline="0" fieldPosition="0">
        <references count="3">
          <reference field="8" count="1" selected="0">
            <x v="0"/>
          </reference>
          <reference field="9" count="1" selected="0">
            <x v="2"/>
          </reference>
          <reference field="10" count="1" defaultSubtotal="1">
            <x v="15"/>
          </reference>
        </references>
      </pivotArea>
    </format>
    <format dxfId="600">
      <pivotArea dataOnly="0" labelOnly="1" outline="0" fieldPosition="0">
        <references count="3">
          <reference field="8" count="1" selected="0">
            <x v="1"/>
          </reference>
          <reference field="9" count="1" selected="0">
            <x v="3"/>
          </reference>
          <reference field="10" count="1">
            <x v="16"/>
          </reference>
        </references>
      </pivotArea>
    </format>
    <format dxfId="599">
      <pivotArea dataOnly="0" labelOnly="1" outline="0" fieldPosition="0">
        <references count="3">
          <reference field="8" count="1" selected="0">
            <x v="1"/>
          </reference>
          <reference field="9" count="1" selected="0">
            <x v="3"/>
          </reference>
          <reference field="10" count="1" defaultSubtotal="1">
            <x v="16"/>
          </reference>
        </references>
      </pivotArea>
    </format>
    <format dxfId="598">
      <pivotArea dataOnly="0" labelOnly="1" outline="0" fieldPosition="0">
        <references count="4">
          <reference field="2" count="8">
            <x v="0"/>
            <x v="1"/>
            <x v="2"/>
            <x v="3"/>
            <x v="4"/>
            <x v="5"/>
            <x v="6"/>
            <x v="7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597">
      <pivotArea dataOnly="0" labelOnly="1" outline="0" fieldPosition="0">
        <references count="4">
          <reference field="2" count="2">
            <x v="8"/>
            <x v="9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1"/>
          </reference>
        </references>
      </pivotArea>
    </format>
    <format dxfId="596">
      <pivotArea dataOnly="0" labelOnly="1" outline="0" fieldPosition="0">
        <references count="4">
          <reference field="2" count="16"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595">
      <pivotArea dataOnly="0" labelOnly="1" outline="0" fieldPosition="0">
        <references count="4">
          <reference field="2" count="13"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594">
      <pivotArea dataOnly="0" labelOnly="1" outline="0" fieldPosition="0">
        <references count="4">
          <reference field="2" count="9">
            <x v="39"/>
            <x v="40"/>
            <x v="41"/>
            <x v="42"/>
            <x v="43"/>
            <x v="44"/>
            <x v="45"/>
            <x v="46"/>
            <x v="47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593">
      <pivotArea dataOnly="0" labelOnly="1" outline="0" fieldPosition="0">
        <references count="4">
          <reference field="2" count="8">
            <x v="48"/>
            <x v="49"/>
            <x v="50"/>
            <x v="51"/>
            <x v="52"/>
            <x v="53"/>
            <x v="54"/>
            <x v="55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592">
      <pivotArea dataOnly="0" labelOnly="1" outline="0" fieldPosition="0">
        <references count="4">
          <reference field="2" count="1">
            <x v="56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591">
      <pivotArea dataOnly="0" labelOnly="1" outline="0" fieldPosition="0">
        <references count="4">
          <reference field="2" count="20"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590">
      <pivotArea dataOnly="0" labelOnly="1" outline="0" fieldPosition="0">
        <references count="4">
          <reference field="2" count="1">
            <x v="77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8"/>
          </reference>
        </references>
      </pivotArea>
    </format>
    <format dxfId="589">
      <pivotArea dataOnly="0" labelOnly="1" outline="0" fieldPosition="0">
        <references count="4">
          <reference field="2" count="5">
            <x v="78"/>
            <x v="79"/>
            <x v="80"/>
            <x v="81"/>
            <x v="82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9"/>
          </reference>
        </references>
      </pivotArea>
    </format>
    <format dxfId="588">
      <pivotArea dataOnly="0" labelOnly="1" outline="0" fieldPosition="0">
        <references count="4">
          <reference field="2" count="2">
            <x v="83"/>
            <x v="84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587">
      <pivotArea dataOnly="0" labelOnly="1" outline="0" fieldPosition="0">
        <references count="4">
          <reference field="2" count="2">
            <x v="85"/>
            <x v="86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1"/>
          </reference>
        </references>
      </pivotArea>
    </format>
    <format dxfId="586">
      <pivotArea dataOnly="0" labelOnly="1" outline="0" fieldPosition="0">
        <references count="4">
          <reference field="2" count="4">
            <x v="87"/>
            <x v="88"/>
            <x v="89"/>
            <x v="90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2"/>
          </reference>
        </references>
      </pivotArea>
    </format>
    <format dxfId="585">
      <pivotArea dataOnly="0" labelOnly="1" outline="0" fieldPosition="0">
        <references count="4">
          <reference field="2" count="14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584">
      <pivotArea dataOnly="0" labelOnly="1" outline="0" fieldPosition="0">
        <references count="4">
          <reference field="2" count="1">
            <x v="105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4"/>
          </reference>
        </references>
      </pivotArea>
    </format>
    <format dxfId="583">
      <pivotArea dataOnly="0" labelOnly="1" outline="0" fieldPosition="0">
        <references count="4">
          <reference field="2" count="1">
            <x v="106"/>
          </reference>
          <reference field="8" count="1" selected="0">
            <x v="0"/>
          </reference>
          <reference field="9" count="1" selected="0">
            <x v="2"/>
          </reference>
          <reference field="10" count="1" selected="0">
            <x v="15"/>
          </reference>
        </references>
      </pivotArea>
    </format>
    <format dxfId="582">
      <pivotArea dataOnly="0" labelOnly="1" outline="0" fieldPosition="0">
        <references count="4">
          <reference field="2" count="1">
            <x v="107"/>
          </reference>
          <reference field="8" count="1" selected="0">
            <x v="1"/>
          </reference>
          <reference field="9" count="1" selected="0">
            <x v="3"/>
          </reference>
          <reference field="10" count="1" selected="0">
            <x v="16"/>
          </reference>
        </references>
      </pivotArea>
    </format>
    <format dxfId="581">
      <pivotArea dataOnly="0" labelOnly="1" outline="0" fieldPosition="0">
        <references count="5">
          <reference field="2" count="1" selected="0">
            <x v="0"/>
          </reference>
          <reference field="3" count="1">
            <x v="2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580">
      <pivotArea dataOnly="0" labelOnly="1" outline="0" fieldPosition="0">
        <references count="5">
          <reference field="2" count="1" selected="0">
            <x v="1"/>
          </reference>
          <reference field="3" count="1">
            <x v="3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579">
      <pivotArea dataOnly="0" labelOnly="1" outline="0" fieldPosition="0">
        <references count="5">
          <reference field="2" count="1" selected="0">
            <x v="2"/>
          </reference>
          <reference field="3" count="1">
            <x v="4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578">
      <pivotArea dataOnly="0" labelOnly="1" outline="0" fieldPosition="0">
        <references count="5">
          <reference field="2" count="1" selected="0">
            <x v="3"/>
          </reference>
          <reference field="3" count="1">
            <x v="5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577">
      <pivotArea dataOnly="0" labelOnly="1" outline="0" fieldPosition="0">
        <references count="5">
          <reference field="2" count="1" selected="0">
            <x v="4"/>
          </reference>
          <reference field="3" count="1">
            <x v="6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576">
      <pivotArea dataOnly="0" labelOnly="1" outline="0" fieldPosition="0">
        <references count="5">
          <reference field="2" count="1" selected="0">
            <x v="5"/>
          </reference>
          <reference field="3" count="1">
            <x v="7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575">
      <pivotArea dataOnly="0" labelOnly="1" outline="0" fieldPosition="0">
        <references count="5">
          <reference field="2" count="1" selected="0">
            <x v="6"/>
          </reference>
          <reference field="3" count="1">
            <x v="8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574">
      <pivotArea dataOnly="0" labelOnly="1" outline="0" fieldPosition="0">
        <references count="5">
          <reference field="2" count="1" selected="0">
            <x v="7"/>
          </reference>
          <reference field="3" count="1">
            <x v="9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573">
      <pivotArea dataOnly="0" labelOnly="1" outline="0" fieldPosition="0">
        <references count="5">
          <reference field="2" count="1" selected="0">
            <x v="8"/>
          </reference>
          <reference field="3" count="1">
            <x v="11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1"/>
          </reference>
        </references>
      </pivotArea>
    </format>
    <format dxfId="572">
      <pivotArea dataOnly="0" labelOnly="1" outline="0" fieldPosition="0">
        <references count="5">
          <reference field="2" count="1" selected="0">
            <x v="9"/>
          </reference>
          <reference field="3" count="1">
            <x v="12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1"/>
          </reference>
        </references>
      </pivotArea>
    </format>
    <format dxfId="571">
      <pivotArea dataOnly="0" labelOnly="1" outline="0" fieldPosition="0">
        <references count="5">
          <reference field="2" count="1" selected="0">
            <x v="10"/>
          </reference>
          <reference field="3" count="1">
            <x v="15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570">
      <pivotArea dataOnly="0" labelOnly="1" outline="0" fieldPosition="0">
        <references count="5">
          <reference field="2" count="1" selected="0">
            <x v="11"/>
          </reference>
          <reference field="3" count="1">
            <x v="16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569">
      <pivotArea dataOnly="0" labelOnly="1" outline="0" fieldPosition="0">
        <references count="5">
          <reference field="2" count="1" selected="0">
            <x v="12"/>
          </reference>
          <reference field="3" count="1">
            <x v="17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568">
      <pivotArea dataOnly="0" labelOnly="1" outline="0" fieldPosition="0">
        <references count="5">
          <reference field="2" count="1" selected="0">
            <x v="13"/>
          </reference>
          <reference field="3" count="1">
            <x v="18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567">
      <pivotArea dataOnly="0" labelOnly="1" outline="0" fieldPosition="0">
        <references count="5">
          <reference field="2" count="1" selected="0">
            <x v="14"/>
          </reference>
          <reference field="3" count="1">
            <x v="19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566">
      <pivotArea dataOnly="0" labelOnly="1" outline="0" fieldPosition="0">
        <references count="5">
          <reference field="2" count="1" selected="0">
            <x v="15"/>
          </reference>
          <reference field="3" count="1">
            <x v="20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565">
      <pivotArea dataOnly="0" labelOnly="1" outline="0" fieldPosition="0">
        <references count="5">
          <reference field="2" count="1" selected="0">
            <x v="16"/>
          </reference>
          <reference field="3" count="1">
            <x v="21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564">
      <pivotArea dataOnly="0" labelOnly="1" outline="0" fieldPosition="0">
        <references count="5">
          <reference field="2" count="1" selected="0">
            <x v="17"/>
          </reference>
          <reference field="3" count="1">
            <x v="22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563">
      <pivotArea dataOnly="0" labelOnly="1" outline="0" fieldPosition="0">
        <references count="5">
          <reference field="2" count="1" selected="0">
            <x v="18"/>
          </reference>
          <reference field="3" count="1">
            <x v="23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562">
      <pivotArea dataOnly="0" labelOnly="1" outline="0" fieldPosition="0">
        <references count="5">
          <reference field="2" count="1" selected="0">
            <x v="19"/>
          </reference>
          <reference field="3" count="1">
            <x v="24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561">
      <pivotArea dataOnly="0" labelOnly="1" outline="0" fieldPosition="0">
        <references count="5">
          <reference field="2" count="1" selected="0">
            <x v="20"/>
          </reference>
          <reference field="3" count="1">
            <x v="25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560">
      <pivotArea dataOnly="0" labelOnly="1" outline="0" fieldPosition="0">
        <references count="5">
          <reference field="2" count="1" selected="0">
            <x v="21"/>
          </reference>
          <reference field="3" count="1">
            <x v="26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559">
      <pivotArea dataOnly="0" labelOnly="1" outline="0" fieldPosition="0">
        <references count="5">
          <reference field="2" count="1" selected="0">
            <x v="22"/>
          </reference>
          <reference field="3" count="1">
            <x v="27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558">
      <pivotArea dataOnly="0" labelOnly="1" outline="0" fieldPosition="0">
        <references count="5">
          <reference field="2" count="1" selected="0">
            <x v="23"/>
          </reference>
          <reference field="3" count="1">
            <x v="28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557">
      <pivotArea dataOnly="0" labelOnly="1" outline="0" fieldPosition="0">
        <references count="5">
          <reference field="2" count="1" selected="0">
            <x v="24"/>
          </reference>
          <reference field="3" count="1">
            <x v="29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556">
      <pivotArea dataOnly="0" labelOnly="1" outline="0" fieldPosition="0">
        <references count="5">
          <reference field="2" count="1" selected="0">
            <x v="25"/>
          </reference>
          <reference field="3" count="1">
            <x v="30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555">
      <pivotArea dataOnly="0" labelOnly="1" outline="0" fieldPosition="0">
        <references count="5">
          <reference field="2" count="1" selected="0">
            <x v="26"/>
          </reference>
          <reference field="3" count="1">
            <x v="32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554">
      <pivotArea dataOnly="0" labelOnly="1" outline="0" fieldPosition="0">
        <references count="5">
          <reference field="2" count="1" selected="0">
            <x v="27"/>
          </reference>
          <reference field="3" count="1">
            <x v="33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553">
      <pivotArea dataOnly="0" labelOnly="1" outline="0" fieldPosition="0">
        <references count="5">
          <reference field="2" count="1" selected="0">
            <x v="28"/>
          </reference>
          <reference field="3" count="1">
            <x v="34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552">
      <pivotArea dataOnly="0" labelOnly="1" outline="0" fieldPosition="0">
        <references count="5">
          <reference field="2" count="1" selected="0">
            <x v="29"/>
          </reference>
          <reference field="3" count="1">
            <x v="35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551">
      <pivotArea dataOnly="0" labelOnly="1" outline="0" fieldPosition="0">
        <references count="5">
          <reference field="2" count="1" selected="0">
            <x v="30"/>
          </reference>
          <reference field="3" count="1">
            <x v="36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550">
      <pivotArea dataOnly="0" labelOnly="1" outline="0" fieldPosition="0">
        <references count="5">
          <reference field="2" count="1" selected="0">
            <x v="31"/>
          </reference>
          <reference field="3" count="1">
            <x v="37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549">
      <pivotArea dataOnly="0" labelOnly="1" outline="0" fieldPosition="0">
        <references count="5">
          <reference field="2" count="1" selected="0">
            <x v="32"/>
          </reference>
          <reference field="3" count="1">
            <x v="38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548">
      <pivotArea dataOnly="0" labelOnly="1" outline="0" fieldPosition="0">
        <references count="5">
          <reference field="2" count="1" selected="0">
            <x v="33"/>
          </reference>
          <reference field="3" count="1">
            <x v="39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547">
      <pivotArea dataOnly="0" labelOnly="1" outline="0" fieldPosition="0">
        <references count="5">
          <reference field="2" count="1" selected="0">
            <x v="34"/>
          </reference>
          <reference field="3" count="1">
            <x v="40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546">
      <pivotArea dataOnly="0" labelOnly="1" outline="0" fieldPosition="0">
        <references count="5">
          <reference field="2" count="1" selected="0">
            <x v="35"/>
          </reference>
          <reference field="3" count="1">
            <x v="41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545">
      <pivotArea dataOnly="0" labelOnly="1" outline="0" fieldPosition="0">
        <references count="5">
          <reference field="2" count="1" selected="0">
            <x v="36"/>
          </reference>
          <reference field="3" count="1">
            <x v="42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544">
      <pivotArea dataOnly="0" labelOnly="1" outline="0" fieldPosition="0">
        <references count="5">
          <reference field="2" count="1" selected="0">
            <x v="37"/>
          </reference>
          <reference field="3" count="1">
            <x v="43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543">
      <pivotArea dataOnly="0" labelOnly="1" outline="0" fieldPosition="0">
        <references count="5">
          <reference field="2" count="1" selected="0">
            <x v="38"/>
          </reference>
          <reference field="3" count="1">
            <x v="44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542">
      <pivotArea dataOnly="0" labelOnly="1" outline="0" fieldPosition="0">
        <references count="5">
          <reference field="2" count="1" selected="0">
            <x v="39"/>
          </reference>
          <reference field="3" count="1">
            <x v="46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541">
      <pivotArea dataOnly="0" labelOnly="1" outline="0" fieldPosition="0">
        <references count="5">
          <reference field="2" count="1" selected="0">
            <x v="40"/>
          </reference>
          <reference field="3" count="1">
            <x v="47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540">
      <pivotArea dataOnly="0" labelOnly="1" outline="0" fieldPosition="0">
        <references count="5">
          <reference field="2" count="1" selected="0">
            <x v="41"/>
          </reference>
          <reference field="3" count="1">
            <x v="48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539">
      <pivotArea dataOnly="0" labelOnly="1" outline="0" fieldPosition="0">
        <references count="5">
          <reference field="2" count="1" selected="0">
            <x v="42"/>
          </reference>
          <reference field="3" count="1">
            <x v="49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538">
      <pivotArea dataOnly="0" labelOnly="1" outline="0" fieldPosition="0">
        <references count="5">
          <reference field="2" count="1" selected="0">
            <x v="43"/>
          </reference>
          <reference field="3" count="1">
            <x v="50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537">
      <pivotArea dataOnly="0" labelOnly="1" outline="0" fieldPosition="0">
        <references count="5">
          <reference field="2" count="1" selected="0">
            <x v="44"/>
          </reference>
          <reference field="3" count="1">
            <x v="51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536">
      <pivotArea dataOnly="0" labelOnly="1" outline="0" fieldPosition="0">
        <references count="5">
          <reference field="2" count="1" selected="0">
            <x v="45"/>
          </reference>
          <reference field="3" count="1">
            <x v="52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535">
      <pivotArea dataOnly="0" labelOnly="1" outline="0" fieldPosition="0">
        <references count="5">
          <reference field="2" count="1" selected="0">
            <x v="46"/>
          </reference>
          <reference field="3" count="1">
            <x v="53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534">
      <pivotArea dataOnly="0" labelOnly="1" outline="0" fieldPosition="0">
        <references count="5">
          <reference field="2" count="1" selected="0">
            <x v="47"/>
          </reference>
          <reference field="3" count="1">
            <x v="54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533">
      <pivotArea dataOnly="0" labelOnly="1" outline="0" fieldPosition="0">
        <references count="5">
          <reference field="2" count="1" selected="0">
            <x v="48"/>
          </reference>
          <reference field="3" count="1">
            <x v="56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532">
      <pivotArea dataOnly="0" labelOnly="1" outline="0" fieldPosition="0">
        <references count="5">
          <reference field="2" count="1" selected="0">
            <x v="49"/>
          </reference>
          <reference field="3" count="1">
            <x v="57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531">
      <pivotArea dataOnly="0" labelOnly="1" outline="0" fieldPosition="0">
        <references count="5">
          <reference field="2" count="1" selected="0">
            <x v="50"/>
          </reference>
          <reference field="3" count="1">
            <x v="58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530">
      <pivotArea dataOnly="0" labelOnly="1" outline="0" fieldPosition="0">
        <references count="5">
          <reference field="2" count="1" selected="0">
            <x v="51"/>
          </reference>
          <reference field="3" count="1">
            <x v="59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529">
      <pivotArea dataOnly="0" labelOnly="1" outline="0" fieldPosition="0">
        <references count="5">
          <reference field="2" count="1" selected="0">
            <x v="52"/>
          </reference>
          <reference field="3" count="1">
            <x v="60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528">
      <pivotArea dataOnly="0" labelOnly="1" outline="0" fieldPosition="0">
        <references count="5">
          <reference field="2" count="1" selected="0">
            <x v="53"/>
          </reference>
          <reference field="3" count="1">
            <x v="61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527">
      <pivotArea dataOnly="0" labelOnly="1" outline="0" fieldPosition="0">
        <references count="5">
          <reference field="2" count="1" selected="0">
            <x v="54"/>
          </reference>
          <reference field="3" count="1">
            <x v="62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526">
      <pivotArea dataOnly="0" labelOnly="1" outline="0" fieldPosition="0">
        <references count="5">
          <reference field="2" count="1" selected="0">
            <x v="55"/>
          </reference>
          <reference field="3" count="1">
            <x v="63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525">
      <pivotArea dataOnly="0" labelOnly="1" outline="0" fieldPosition="0">
        <references count="5">
          <reference field="2" count="1" selected="0">
            <x v="56"/>
          </reference>
          <reference field="3" count="1">
            <x v="65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524">
      <pivotArea dataOnly="0" labelOnly="1" outline="0" fieldPosition="0">
        <references count="5">
          <reference field="2" count="1" selected="0">
            <x v="57"/>
          </reference>
          <reference field="3" count="1">
            <x v="68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523">
      <pivotArea dataOnly="0" labelOnly="1" outline="0" fieldPosition="0">
        <references count="5">
          <reference field="2" count="1" selected="0">
            <x v="58"/>
          </reference>
          <reference field="3" count="1">
            <x v="69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522">
      <pivotArea dataOnly="0" labelOnly="1" outline="0" fieldPosition="0">
        <references count="5">
          <reference field="2" count="1" selected="0">
            <x v="59"/>
          </reference>
          <reference field="3" count="1">
            <x v="70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521">
      <pivotArea dataOnly="0" labelOnly="1" outline="0" fieldPosition="0">
        <references count="5">
          <reference field="2" count="1" selected="0">
            <x v="60"/>
          </reference>
          <reference field="3" count="1">
            <x v="71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520">
      <pivotArea dataOnly="0" labelOnly="1" outline="0" fieldPosition="0">
        <references count="5">
          <reference field="2" count="1" selected="0">
            <x v="61"/>
          </reference>
          <reference field="3" count="1">
            <x v="72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519">
      <pivotArea dataOnly="0" labelOnly="1" outline="0" fieldPosition="0">
        <references count="5">
          <reference field="2" count="1" selected="0">
            <x v="62"/>
          </reference>
          <reference field="3" count="1">
            <x v="73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518">
      <pivotArea dataOnly="0" labelOnly="1" outline="0" fieldPosition="0">
        <references count="5">
          <reference field="2" count="1" selected="0">
            <x v="63"/>
          </reference>
          <reference field="3" count="1">
            <x v="74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517">
      <pivotArea dataOnly="0" labelOnly="1" outline="0" fieldPosition="0">
        <references count="5">
          <reference field="2" count="1" selected="0">
            <x v="64"/>
          </reference>
          <reference field="3" count="1">
            <x v="75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516">
      <pivotArea dataOnly="0" labelOnly="1" outline="0" fieldPosition="0">
        <references count="5">
          <reference field="2" count="1" selected="0">
            <x v="65"/>
          </reference>
          <reference field="3" count="1">
            <x v="76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515">
      <pivotArea dataOnly="0" labelOnly="1" outline="0" fieldPosition="0">
        <references count="5">
          <reference field="2" count="1" selected="0">
            <x v="66"/>
          </reference>
          <reference field="3" count="1">
            <x v="77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514">
      <pivotArea dataOnly="0" labelOnly="1" outline="0" fieldPosition="0">
        <references count="5">
          <reference field="2" count="1" selected="0">
            <x v="67"/>
          </reference>
          <reference field="3" count="1">
            <x v="78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513">
      <pivotArea dataOnly="0" labelOnly="1" outline="0" fieldPosition="0">
        <references count="5">
          <reference field="2" count="1" selected="0">
            <x v="68"/>
          </reference>
          <reference field="3" count="1">
            <x v="79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512">
      <pivotArea dataOnly="0" labelOnly="1" outline="0" fieldPosition="0">
        <references count="5">
          <reference field="2" count="1" selected="0">
            <x v="69"/>
          </reference>
          <reference field="3" count="1">
            <x v="80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511">
      <pivotArea dataOnly="0" labelOnly="1" outline="0" fieldPosition="0">
        <references count="5">
          <reference field="2" count="1" selected="0">
            <x v="70"/>
          </reference>
          <reference field="3" count="1">
            <x v="81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510">
      <pivotArea dataOnly="0" labelOnly="1" outline="0" fieldPosition="0">
        <references count="5">
          <reference field="2" count="1" selected="0">
            <x v="71"/>
          </reference>
          <reference field="3" count="1">
            <x v="83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509">
      <pivotArea dataOnly="0" labelOnly="1" outline="0" fieldPosition="0">
        <references count="5">
          <reference field="2" count="1" selected="0">
            <x v="72"/>
          </reference>
          <reference field="3" count="1">
            <x v="84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508">
      <pivotArea dataOnly="0" labelOnly="1" outline="0" fieldPosition="0">
        <references count="5">
          <reference field="2" count="1" selected="0">
            <x v="73"/>
          </reference>
          <reference field="3" count="1">
            <x v="85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507">
      <pivotArea dataOnly="0" labelOnly="1" outline="0" fieldPosition="0">
        <references count="5">
          <reference field="2" count="1" selected="0">
            <x v="74"/>
          </reference>
          <reference field="3" count="1">
            <x v="86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506">
      <pivotArea dataOnly="0" labelOnly="1" outline="0" fieldPosition="0">
        <references count="5">
          <reference field="2" count="1" selected="0">
            <x v="75"/>
          </reference>
          <reference field="3" count="1">
            <x v="87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505">
      <pivotArea dataOnly="0" labelOnly="1" outline="0" fieldPosition="0">
        <references count="5">
          <reference field="2" count="1" selected="0">
            <x v="76"/>
          </reference>
          <reference field="3" count="1">
            <x v="88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504">
      <pivotArea dataOnly="0" labelOnly="1" outline="0" fieldPosition="0">
        <references count="5">
          <reference field="2" count="1" selected="0">
            <x v="77"/>
          </reference>
          <reference field="3" count="1">
            <x v="90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8"/>
          </reference>
        </references>
      </pivotArea>
    </format>
    <format dxfId="503">
      <pivotArea dataOnly="0" labelOnly="1" outline="0" fieldPosition="0">
        <references count="5">
          <reference field="2" count="1" selected="0">
            <x v="78"/>
          </reference>
          <reference field="3" count="1">
            <x v="2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9"/>
          </reference>
        </references>
      </pivotArea>
    </format>
    <format dxfId="502">
      <pivotArea dataOnly="0" labelOnly="1" outline="0" fieldPosition="0">
        <references count="5">
          <reference field="2" count="1" selected="0">
            <x v="79"/>
          </reference>
          <reference field="3" count="1">
            <x v="3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9"/>
          </reference>
        </references>
      </pivotArea>
    </format>
    <format dxfId="501">
      <pivotArea dataOnly="0" labelOnly="1" outline="0" fieldPosition="0">
        <references count="5">
          <reference field="2" count="1" selected="0">
            <x v="80"/>
          </reference>
          <reference field="3" count="1">
            <x v="4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9"/>
          </reference>
        </references>
      </pivotArea>
    </format>
    <format dxfId="500">
      <pivotArea dataOnly="0" labelOnly="1" outline="0" fieldPosition="0">
        <references count="5">
          <reference field="2" count="1" selected="0">
            <x v="81"/>
          </reference>
          <reference field="3" count="1">
            <x v="5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9"/>
          </reference>
        </references>
      </pivotArea>
    </format>
    <format dxfId="499">
      <pivotArea dataOnly="0" labelOnly="1" outline="0" fieldPosition="0">
        <references count="5">
          <reference field="2" count="1" selected="0">
            <x v="82"/>
          </reference>
          <reference field="3" count="1">
            <x v="6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9"/>
          </reference>
        </references>
      </pivotArea>
    </format>
    <format dxfId="498">
      <pivotArea dataOnly="0" labelOnly="1" outline="0" fieldPosition="0">
        <references count="5">
          <reference field="2" count="1" selected="0">
            <x v="83"/>
          </reference>
          <reference field="3" count="1">
            <x v="23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497">
      <pivotArea dataOnly="0" labelOnly="1" outline="0" fieldPosition="0">
        <references count="5">
          <reference field="2" count="1" selected="0">
            <x v="84"/>
          </reference>
          <reference field="3" count="1">
            <x v="30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496">
      <pivotArea dataOnly="0" labelOnly="1" outline="0" fieldPosition="0">
        <references count="5">
          <reference field="2" count="1" selected="0">
            <x v="85"/>
          </reference>
          <reference field="3" count="1">
            <x v="51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1"/>
          </reference>
        </references>
      </pivotArea>
    </format>
    <format dxfId="495">
      <pivotArea dataOnly="0" labelOnly="1" outline="0" fieldPosition="0">
        <references count="5">
          <reference field="2" count="1" selected="0">
            <x v="86"/>
          </reference>
          <reference field="3" count="1">
            <x v="52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1"/>
          </reference>
        </references>
      </pivotArea>
    </format>
    <format dxfId="494">
      <pivotArea dataOnly="0" labelOnly="1" outline="0" fieldPosition="0">
        <references count="5">
          <reference field="2" count="1" selected="0">
            <x v="87"/>
          </reference>
          <reference field="3" count="1">
            <x v="56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2"/>
          </reference>
        </references>
      </pivotArea>
    </format>
    <format dxfId="493">
      <pivotArea dataOnly="0" labelOnly="1" outline="0" fieldPosition="0">
        <references count="5">
          <reference field="2" count="1" selected="0">
            <x v="88"/>
          </reference>
          <reference field="3" count="1">
            <x v="57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2"/>
          </reference>
        </references>
      </pivotArea>
    </format>
    <format dxfId="492">
      <pivotArea dataOnly="0" labelOnly="1" outline="0" fieldPosition="0">
        <references count="5">
          <reference field="2" count="1" selected="0">
            <x v="89"/>
          </reference>
          <reference field="3" count="1">
            <x v="59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2"/>
          </reference>
        </references>
      </pivotArea>
    </format>
    <format dxfId="491">
      <pivotArea dataOnly="0" labelOnly="1" outline="0" fieldPosition="0">
        <references count="5">
          <reference field="2" count="1" selected="0">
            <x v="90"/>
          </reference>
          <reference field="3" count="1">
            <x v="62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2"/>
          </reference>
        </references>
      </pivotArea>
    </format>
    <format dxfId="490">
      <pivotArea dataOnly="0" labelOnly="1" outline="0" fieldPosition="0">
        <references count="5">
          <reference field="2" count="1" selected="0">
            <x v="91"/>
          </reference>
          <reference field="3" count="1">
            <x v="74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489">
      <pivotArea dataOnly="0" labelOnly="1" outline="0" fieldPosition="0">
        <references count="5">
          <reference field="2" count="1" selected="0">
            <x v="92"/>
          </reference>
          <reference field="3" count="1">
            <x v="75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488">
      <pivotArea dataOnly="0" labelOnly="1" outline="0" fieldPosition="0">
        <references count="5">
          <reference field="2" count="1" selected="0">
            <x v="93"/>
          </reference>
          <reference field="3" count="1">
            <x v="76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487">
      <pivotArea dataOnly="0" labelOnly="1" outline="0" fieldPosition="0">
        <references count="5">
          <reference field="2" count="1" selected="0">
            <x v="94"/>
          </reference>
          <reference field="3" count="1">
            <x v="77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486">
      <pivotArea dataOnly="0" labelOnly="1" outline="0" fieldPosition="0">
        <references count="5">
          <reference field="2" count="1" selected="0">
            <x v="95"/>
          </reference>
          <reference field="3" count="1">
            <x v="78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485">
      <pivotArea dataOnly="0" labelOnly="1" outline="0" fieldPosition="0">
        <references count="5">
          <reference field="2" count="1" selected="0">
            <x v="96"/>
          </reference>
          <reference field="3" count="1">
            <x v="79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484">
      <pivotArea dataOnly="0" labelOnly="1" outline="0" fieldPosition="0">
        <references count="5">
          <reference field="2" count="1" selected="0">
            <x v="97"/>
          </reference>
          <reference field="3" count="1">
            <x v="80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483">
      <pivotArea dataOnly="0" labelOnly="1" outline="0" fieldPosition="0">
        <references count="5">
          <reference field="2" count="1" selected="0">
            <x v="98"/>
          </reference>
          <reference field="3" count="1">
            <x v="81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482">
      <pivotArea dataOnly="0" labelOnly="1" outline="0" fieldPosition="0">
        <references count="5">
          <reference field="2" count="1" selected="0">
            <x v="99"/>
          </reference>
          <reference field="3" count="1">
            <x v="82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481">
      <pivotArea dataOnly="0" labelOnly="1" outline="0" fieldPosition="0">
        <references count="5">
          <reference field="2" count="1" selected="0">
            <x v="100"/>
          </reference>
          <reference field="3" count="1">
            <x v="83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480">
      <pivotArea dataOnly="0" labelOnly="1" outline="0" fieldPosition="0">
        <references count="5">
          <reference field="2" count="1" selected="0">
            <x v="101"/>
          </reference>
          <reference field="3" count="1">
            <x v="84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479">
      <pivotArea dataOnly="0" labelOnly="1" outline="0" fieldPosition="0">
        <references count="5">
          <reference field="2" count="1" selected="0">
            <x v="102"/>
          </reference>
          <reference field="3" count="1">
            <x v="85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478">
      <pivotArea dataOnly="0" labelOnly="1" outline="0" fieldPosition="0">
        <references count="5">
          <reference field="2" count="1" selected="0">
            <x v="103"/>
          </reference>
          <reference field="3" count="1">
            <x v="86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477">
      <pivotArea dataOnly="0" labelOnly="1" outline="0" fieldPosition="0">
        <references count="5">
          <reference field="2" count="1" selected="0">
            <x v="104"/>
          </reference>
          <reference field="3" count="1">
            <x v="87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476">
      <pivotArea dataOnly="0" labelOnly="1" outline="0" fieldPosition="0">
        <references count="5">
          <reference field="2" count="1" selected="0">
            <x v="105"/>
          </reference>
          <reference field="3" count="1">
            <x v="66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4"/>
          </reference>
        </references>
      </pivotArea>
    </format>
    <format dxfId="475">
      <pivotArea dataOnly="0" labelOnly="1" outline="0" fieldPosition="0">
        <references count="5">
          <reference field="2" count="1" selected="0">
            <x v="106"/>
          </reference>
          <reference field="3" count="1">
            <x v="0"/>
          </reference>
          <reference field="8" count="1" selected="0">
            <x v="0"/>
          </reference>
          <reference field="9" count="1" selected="0">
            <x v="2"/>
          </reference>
          <reference field="10" count="1" selected="0">
            <x v="15"/>
          </reference>
        </references>
      </pivotArea>
    </format>
    <format dxfId="474">
      <pivotArea dataOnly="0" labelOnly="1" outline="0" fieldPosition="0">
        <references count="5">
          <reference field="2" count="1" selected="0">
            <x v="107"/>
          </reference>
          <reference field="3" count="11">
            <x v="1"/>
            <x v="10"/>
            <x v="13"/>
            <x v="14"/>
            <x v="31"/>
            <x v="45"/>
            <x v="55"/>
            <x v="64"/>
            <x v="67"/>
            <x v="89"/>
            <x v="91"/>
          </reference>
          <reference field="8" count="1" selected="0">
            <x v="1"/>
          </reference>
          <reference field="9" count="1" selected="0">
            <x v="3"/>
          </reference>
          <reference field="10" count="1" selected="0">
            <x v="16"/>
          </reference>
        </references>
      </pivotArea>
    </format>
    <format dxfId="473">
      <pivotArea dataOnly="0" labelOnly="1" outline="0" fieldPosition="0">
        <references count="6">
          <reference field="2" count="1" selected="0">
            <x v="0"/>
          </reference>
          <reference field="3" count="1" selected="0">
            <x v="2"/>
          </reference>
          <reference field="4" count="1">
            <x v="18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472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3"/>
          </reference>
          <reference field="4" count="1">
            <x v="16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471">
      <pivotArea dataOnly="0" labelOnly="1" outline="0" fieldPosition="0">
        <references count="6">
          <reference field="2" count="1" selected="0">
            <x v="2"/>
          </reference>
          <reference field="3" count="1" selected="0">
            <x v="4"/>
          </reference>
          <reference field="4" count="1">
            <x v="27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470">
      <pivotArea dataOnly="0" labelOnly="1" outline="0" fieldPosition="0">
        <references count="6">
          <reference field="2" count="1" selected="0">
            <x v="3"/>
          </reference>
          <reference field="3" count="1" selected="0">
            <x v="5"/>
          </reference>
          <reference field="4" count="1">
            <x v="23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469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6"/>
          </reference>
          <reference field="4" count="1">
            <x v="45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468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7"/>
          </reference>
          <reference field="4" count="1">
            <x v="25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467">
      <pivotArea dataOnly="0" labelOnly="1" outline="0" fieldPosition="0">
        <references count="6">
          <reference field="2" count="1" selected="0">
            <x v="6"/>
          </reference>
          <reference field="3" count="1" selected="0">
            <x v="8"/>
          </reference>
          <reference field="4" count="1">
            <x v="68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466">
      <pivotArea dataOnly="0" labelOnly="1" outline="0" fieldPosition="0">
        <references count="6">
          <reference field="2" count="1" selected="0">
            <x v="7"/>
          </reference>
          <reference field="3" count="1" selected="0">
            <x v="9"/>
          </reference>
          <reference field="4" count="1">
            <x v="70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465">
      <pivotArea dataOnly="0" labelOnly="1" outline="0" fieldPosition="0">
        <references count="6">
          <reference field="2" count="1" selected="0">
            <x v="8"/>
          </reference>
          <reference field="3" count="1" selected="0">
            <x v="11"/>
          </reference>
          <reference field="4" count="1">
            <x v="89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1"/>
          </reference>
        </references>
      </pivotArea>
    </format>
    <format dxfId="464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2"/>
          </reference>
          <reference field="4" count="1">
            <x v="88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1"/>
          </reference>
        </references>
      </pivotArea>
    </format>
    <format dxfId="463">
      <pivotArea dataOnly="0" labelOnly="1" outline="0" fieldPosition="0">
        <references count="6">
          <reference field="2" count="1" selected="0">
            <x v="10"/>
          </reference>
          <reference field="3" count="1" selected="0">
            <x v="15"/>
          </reference>
          <reference field="4" count="1">
            <x v="3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462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6"/>
          </reference>
          <reference field="4" count="1">
            <x v="2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461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7"/>
          </reference>
          <reference field="4" count="1">
            <x v="0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460">
      <pivotArea dataOnly="0" labelOnly="1" outline="0" fieldPosition="0">
        <references count="6">
          <reference field="2" count="1" selected="0">
            <x v="13"/>
          </reference>
          <reference field="3" count="1" selected="0">
            <x v="18"/>
          </reference>
          <reference field="4" count="1">
            <x v="4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459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19"/>
          </reference>
          <reference field="4" count="1">
            <x v="86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458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20"/>
          </reference>
          <reference field="4" count="1">
            <x v="26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457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21"/>
          </reference>
          <reference field="4" count="1">
            <x v="5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456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22"/>
          </reference>
          <reference field="4" count="1">
            <x v="6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455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23"/>
          </reference>
          <reference field="4" count="1">
            <x v="29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454">
      <pivotArea dataOnly="0" labelOnly="1" outline="0" fieldPosition="0">
        <references count="6">
          <reference field="2" count="1" selected="0">
            <x v="19"/>
          </reference>
          <reference field="3" count="1" selected="0">
            <x v="24"/>
          </reference>
          <reference field="4" count="1">
            <x v="64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453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25"/>
          </reference>
          <reference field="4" count="1">
            <x v="9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452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26"/>
          </reference>
          <reference field="4" count="1">
            <x v="93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451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27"/>
          </reference>
          <reference field="4" count="1">
            <x v="56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450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28"/>
          </reference>
          <reference field="4" count="1">
            <x v="58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449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29"/>
          </reference>
          <reference field="4" count="1">
            <x v="95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448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30"/>
          </reference>
          <reference field="4" count="1">
            <x v="10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447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2"/>
          </reference>
          <reference field="4" count="1">
            <x v="36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446">
      <pivotArea dataOnly="0" labelOnly="1" outline="0" fieldPosition="0">
        <references count="6">
          <reference field="2" count="1" selected="0">
            <x v="27"/>
          </reference>
          <reference field="3" count="1" selected="0">
            <x v="33"/>
          </reference>
          <reference field="4" count="1">
            <x v="59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445">
      <pivotArea dataOnly="0" labelOnly="1" outline="0" fieldPosition="0">
        <references count="6">
          <reference field="2" count="1" selected="0">
            <x v="28"/>
          </reference>
          <reference field="3" count="1" selected="0">
            <x v="34"/>
          </reference>
          <reference field="4" count="1">
            <x v="57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444">
      <pivotArea dataOnly="0" labelOnly="1" outline="0" fieldPosition="0">
        <references count="6">
          <reference field="2" count="1" selected="0">
            <x v="29"/>
          </reference>
          <reference field="3" count="1" selected="0">
            <x v="35"/>
          </reference>
          <reference field="4" count="1">
            <x v="35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443">
      <pivotArea dataOnly="0" labelOnly="1" outline="0" fieldPosition="0">
        <references count="6">
          <reference field="2" count="1" selected="0">
            <x v="30"/>
          </reference>
          <reference field="3" count="1" selected="0">
            <x v="36"/>
          </reference>
          <reference field="4" count="1">
            <x v="7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442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7"/>
          </reference>
          <reference field="4" count="1">
            <x v="41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441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8"/>
          </reference>
          <reference field="4" count="1">
            <x v="38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440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39"/>
          </reference>
          <reference field="4" count="1">
            <x v="37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439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40"/>
          </reference>
          <reference field="4" count="1">
            <x v="39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438">
      <pivotArea dataOnly="0" labelOnly="1" outline="0" fieldPosition="0">
        <references count="6">
          <reference field="2" count="1" selected="0">
            <x v="35"/>
          </reference>
          <reference field="3" count="1" selected="0">
            <x v="41"/>
          </reference>
          <reference field="4" count="1">
            <x v="1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437">
      <pivotArea dataOnly="0" labelOnly="1" outline="0" fieldPosition="0">
        <references count="6">
          <reference field="2" count="1" selected="0">
            <x v="36"/>
          </reference>
          <reference field="3" count="1" selected="0">
            <x v="42"/>
          </reference>
          <reference field="4" count="1">
            <x v="8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436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43"/>
          </reference>
          <reference field="4" count="1">
            <x v="33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435">
      <pivotArea dataOnly="0" labelOnly="1" outline="0" fieldPosition="0">
        <references count="6">
          <reference field="2" count="1" selected="0">
            <x v="38"/>
          </reference>
          <reference field="3" count="1" selected="0">
            <x v="44"/>
          </reference>
          <reference field="4" count="1">
            <x v="71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434">
      <pivotArea dataOnly="0" labelOnly="1" outline="0" fieldPosition="0">
        <references count="6">
          <reference field="2" count="1" selected="0">
            <x v="39"/>
          </reference>
          <reference field="3" count="1" selected="0">
            <x v="46"/>
          </reference>
          <reference field="4" count="1">
            <x v="96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433">
      <pivotArea dataOnly="0" labelOnly="1" outline="0" fieldPosition="0">
        <references count="6">
          <reference field="2" count="1" selected="0">
            <x v="40"/>
          </reference>
          <reference field="3" count="1" selected="0">
            <x v="47"/>
          </reference>
          <reference field="4" count="1">
            <x v="22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432">
      <pivotArea dataOnly="0" labelOnly="1" outline="0" fieldPosition="0">
        <references count="6">
          <reference field="2" count="1" selected="0">
            <x v="41"/>
          </reference>
          <reference field="3" count="1" selected="0">
            <x v="48"/>
          </reference>
          <reference field="4" count="1">
            <x v="65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431">
      <pivotArea dataOnly="0" labelOnly="1" outline="0" fieldPosition="0">
        <references count="6">
          <reference field="2" count="1" selected="0">
            <x v="42"/>
          </reference>
          <reference field="3" count="1" selected="0">
            <x v="49"/>
          </reference>
          <reference field="4" count="1">
            <x v="85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430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50"/>
          </reference>
          <reference field="4" count="1">
            <x v="102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429">
      <pivotArea dataOnly="0" labelOnly="1" outline="0" fieldPosition="0">
        <references count="6">
          <reference field="2" count="1" selected="0">
            <x v="44"/>
          </reference>
          <reference field="3" count="1" selected="0">
            <x v="51"/>
          </reference>
          <reference field="4" count="1">
            <x v="84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428">
      <pivotArea dataOnly="0" labelOnly="1" outline="0" fieldPosition="0">
        <references count="6">
          <reference field="2" count="1" selected="0">
            <x v="45"/>
          </reference>
          <reference field="3" count="1" selected="0">
            <x v="52"/>
          </reference>
          <reference field="4" count="1">
            <x v="83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427">
      <pivotArea dataOnly="0" labelOnly="1" outline="0" fieldPosition="0">
        <references count="6">
          <reference field="2" count="1" selected="0">
            <x v="46"/>
          </reference>
          <reference field="3" count="1" selected="0">
            <x v="53"/>
          </reference>
          <reference field="4" count="1">
            <x v="34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426">
      <pivotArea dataOnly="0" labelOnly="1" outline="0" fieldPosition="0">
        <references count="6">
          <reference field="2" count="1" selected="0">
            <x v="47"/>
          </reference>
          <reference field="3" count="1" selected="0">
            <x v="54"/>
          </reference>
          <reference field="4" count="1">
            <x v="61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425">
      <pivotArea dataOnly="0" labelOnly="1" outline="0" fieldPosition="0">
        <references count="6">
          <reference field="2" count="1" selected="0">
            <x v="48"/>
          </reference>
          <reference field="3" count="1" selected="0">
            <x v="56"/>
          </reference>
          <reference field="4" count="1">
            <x v="74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424">
      <pivotArea dataOnly="0" labelOnly="1" outline="0" fieldPosition="0">
        <references count="6">
          <reference field="2" count="1" selected="0">
            <x v="49"/>
          </reference>
          <reference field="3" count="1" selected="0">
            <x v="57"/>
          </reference>
          <reference field="4" count="1">
            <x v="77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423">
      <pivotArea dataOnly="0" labelOnly="1" outline="0" fieldPosition="0">
        <references count="6">
          <reference field="2" count="1" selected="0">
            <x v="50"/>
          </reference>
          <reference field="3" count="1" selected="0">
            <x v="58"/>
          </reference>
          <reference field="4" count="1">
            <x v="76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422">
      <pivotArea dataOnly="0" labelOnly="1" outline="0" fieldPosition="0">
        <references count="6">
          <reference field="2" count="1" selected="0">
            <x v="51"/>
          </reference>
          <reference field="3" count="1" selected="0">
            <x v="59"/>
          </reference>
          <reference field="4" count="1">
            <x v="82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421">
      <pivotArea dataOnly="0" labelOnly="1" outline="0" fieldPosition="0">
        <references count="6">
          <reference field="2" count="1" selected="0">
            <x v="52"/>
          </reference>
          <reference field="3" count="1" selected="0">
            <x v="60"/>
          </reference>
          <reference field="4" count="1">
            <x v="78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420">
      <pivotArea dataOnly="0" labelOnly="1" outline="0" fieldPosition="0">
        <references count="6">
          <reference field="2" count="1" selected="0">
            <x v="53"/>
          </reference>
          <reference field="3" count="1" selected="0">
            <x v="61"/>
          </reference>
          <reference field="4" count="1">
            <x v="75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419">
      <pivotArea dataOnly="0" labelOnly="1" outline="0" fieldPosition="0">
        <references count="6">
          <reference field="2" count="1" selected="0">
            <x v="54"/>
          </reference>
          <reference field="3" count="1" selected="0">
            <x v="62"/>
          </reference>
          <reference field="4" count="1">
            <x v="73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418">
      <pivotArea dataOnly="0" labelOnly="1" outline="0" fieldPosition="0">
        <references count="6">
          <reference field="2" count="1" selected="0">
            <x v="55"/>
          </reference>
          <reference field="3" count="1" selected="0">
            <x v="63"/>
          </reference>
          <reference field="4" count="1">
            <x v="90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417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65"/>
          </reference>
          <reference field="4" count="1">
            <x v="63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416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68"/>
          </reference>
          <reference field="4" count="1">
            <x v="12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415">
      <pivotArea dataOnly="0" labelOnly="1" outline="0" fieldPosition="0">
        <references count="6">
          <reference field="2" count="1" selected="0">
            <x v="58"/>
          </reference>
          <reference field="3" count="1" selected="0">
            <x v="69"/>
          </reference>
          <reference field="4" count="1">
            <x v="40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414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70"/>
          </reference>
          <reference field="4" count="1">
            <x v="62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413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71"/>
          </reference>
          <reference field="4" count="1">
            <x v="94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412">
      <pivotArea dataOnly="0" labelOnly="1" outline="0" fieldPosition="0">
        <references count="6">
          <reference field="2" count="1" selected="0">
            <x v="61"/>
          </reference>
          <reference field="3" count="1" selected="0">
            <x v="72"/>
          </reference>
          <reference field="4" count="1">
            <x v="44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411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73"/>
          </reference>
          <reference field="4" count="1">
            <x v="31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410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74"/>
          </reference>
          <reference field="4" count="1">
            <x v="47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409">
      <pivotArea dataOnly="0" labelOnly="1" outline="0" fieldPosition="0">
        <references count="6">
          <reference field="2" count="1" selected="0">
            <x v="64"/>
          </reference>
          <reference field="3" count="1" selected="0">
            <x v="75"/>
          </reference>
          <reference field="4" count="1">
            <x v="48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408">
      <pivotArea dataOnly="0" labelOnly="1" outline="0" fieldPosition="0">
        <references count="6">
          <reference field="2" count="1" selected="0">
            <x v="65"/>
          </reference>
          <reference field="3" count="1" selected="0">
            <x v="76"/>
          </reference>
          <reference field="4" count="1">
            <x v="53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407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77"/>
          </reference>
          <reference field="4" count="1">
            <x v="51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406">
      <pivotArea dataOnly="0" labelOnly="1" outline="0" fieldPosition="0">
        <references count="6">
          <reference field="2" count="1" selected="0">
            <x v="67"/>
          </reference>
          <reference field="3" count="1" selected="0">
            <x v="78"/>
          </reference>
          <reference field="4" count="1">
            <x v="50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405">
      <pivotArea dataOnly="0" labelOnly="1" outline="0" fieldPosition="0">
        <references count="6">
          <reference field="2" count="1" selected="0">
            <x v="68"/>
          </reference>
          <reference field="3" count="1" selected="0">
            <x v="79"/>
          </reference>
          <reference field="4" count="1">
            <x v="49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404">
      <pivotArea dataOnly="0" labelOnly="1" outline="0" fieldPosition="0">
        <references count="6">
          <reference field="2" count="1" selected="0">
            <x v="69"/>
          </reference>
          <reference field="3" count="1" selected="0">
            <x v="80"/>
          </reference>
          <reference field="4" count="1">
            <x v="52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403">
      <pivotArea dataOnly="0" labelOnly="1" outline="0" fieldPosition="0">
        <references count="6">
          <reference field="2" count="1" selected="0">
            <x v="70"/>
          </reference>
          <reference field="3" count="1" selected="0">
            <x v="81"/>
          </reference>
          <reference field="4" count="1">
            <x v="55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402">
      <pivotArea dataOnly="0" labelOnly="1" outline="0" fieldPosition="0">
        <references count="6">
          <reference field="2" count="1" selected="0">
            <x v="71"/>
          </reference>
          <reference field="3" count="1" selected="0">
            <x v="83"/>
          </reference>
          <reference field="4" count="1">
            <x v="14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401">
      <pivotArea dataOnly="0" labelOnly="1" outline="0" fieldPosition="0">
        <references count="6">
          <reference field="2" count="1" selected="0">
            <x v="72"/>
          </reference>
          <reference field="3" count="1" selected="0">
            <x v="84"/>
          </reference>
          <reference field="4" count="1">
            <x v="92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400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85"/>
          </reference>
          <reference field="4" count="1">
            <x v="15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399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86"/>
          </reference>
          <reference field="4" count="1">
            <x v="91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398">
      <pivotArea dataOnly="0" labelOnly="1" outline="0" fieldPosition="0">
        <references count="6">
          <reference field="2" count="1" selected="0">
            <x v="75"/>
          </reference>
          <reference field="3" count="1" selected="0">
            <x v="87"/>
          </reference>
          <reference field="4" count="1">
            <x v="13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397">
      <pivotArea dataOnly="0" labelOnly="1" outline="0" fieldPosition="0">
        <references count="6">
          <reference field="2" count="1" selected="0">
            <x v="76"/>
          </reference>
          <reference field="3" count="1" selected="0">
            <x v="88"/>
          </reference>
          <reference field="4" count="1">
            <x v="43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7"/>
          </reference>
        </references>
      </pivotArea>
    </format>
    <format dxfId="396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90"/>
          </reference>
          <reference field="4" count="1">
            <x v="20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8"/>
          </reference>
        </references>
      </pivotArea>
    </format>
    <format dxfId="395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2"/>
          </reference>
          <reference field="4" count="1">
            <x v="19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9"/>
          </reference>
        </references>
      </pivotArea>
    </format>
    <format dxfId="394">
      <pivotArea dataOnly="0" labelOnly="1" outline="0" fieldPosition="0">
        <references count="6">
          <reference field="2" count="1" selected="0">
            <x v="79"/>
          </reference>
          <reference field="3" count="1" selected="0">
            <x v="3"/>
          </reference>
          <reference field="4" count="1">
            <x v="17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9"/>
          </reference>
        </references>
      </pivotArea>
    </format>
    <format dxfId="393">
      <pivotArea dataOnly="0" labelOnly="1" outline="0" fieldPosition="0">
        <references count="6">
          <reference field="2" count="1" selected="0">
            <x v="80"/>
          </reference>
          <reference field="3" count="1" selected="0">
            <x v="4"/>
          </reference>
          <reference field="4" count="1">
            <x v="28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9"/>
          </reference>
        </references>
      </pivotArea>
    </format>
    <format dxfId="392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5"/>
          </reference>
          <reference field="4" count="1">
            <x v="24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9"/>
          </reference>
        </references>
      </pivotArea>
    </format>
    <format dxfId="391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6"/>
          </reference>
          <reference field="4" count="1">
            <x v="46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9"/>
          </reference>
        </references>
      </pivotArea>
    </format>
    <format dxfId="390">
      <pivotArea dataOnly="0" labelOnly="1" outline="0" fieldPosition="0">
        <references count="6">
          <reference field="2" count="1" selected="0">
            <x v="83"/>
          </reference>
          <reference field="3" count="1" selected="0">
            <x v="23"/>
          </reference>
          <reference field="4" count="1">
            <x v="29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389">
      <pivotArea dataOnly="0" labelOnly="1" outline="0" fieldPosition="0">
        <references count="6">
          <reference field="2" count="1" selected="0">
            <x v="84"/>
          </reference>
          <reference field="3" count="1" selected="0">
            <x v="30"/>
          </reference>
          <reference field="4" count="1">
            <x v="11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388">
      <pivotArea dataOnly="0" labelOnly="1" outline="0" fieldPosition="0">
        <references count="6">
          <reference field="2" count="1" selected="0">
            <x v="85"/>
          </reference>
          <reference field="3" count="1" selected="0">
            <x v="51"/>
          </reference>
          <reference field="4" count="1">
            <x v="84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1"/>
          </reference>
        </references>
      </pivotArea>
    </format>
    <format dxfId="387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52"/>
          </reference>
          <reference field="4" count="1">
            <x v="83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1"/>
          </reference>
        </references>
      </pivotArea>
    </format>
    <format dxfId="386">
      <pivotArea dataOnly="0" labelOnly="1" outline="0" fieldPosition="0">
        <references count="6">
          <reference field="2" count="1" selected="0">
            <x v="87"/>
          </reference>
          <reference field="3" count="1" selected="0">
            <x v="56"/>
          </reference>
          <reference field="4" count="1">
            <x v="74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2"/>
          </reference>
        </references>
      </pivotArea>
    </format>
    <format dxfId="385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57"/>
          </reference>
          <reference field="4" count="1">
            <x v="77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2"/>
          </reference>
        </references>
      </pivotArea>
    </format>
    <format dxfId="384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59"/>
          </reference>
          <reference field="4" count="1">
            <x v="79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2"/>
          </reference>
        </references>
      </pivotArea>
    </format>
    <format dxfId="383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62"/>
          </reference>
          <reference field="4" count="1">
            <x v="73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2"/>
          </reference>
        </references>
      </pivotArea>
    </format>
    <format dxfId="382">
      <pivotArea dataOnly="0" labelOnly="1" outline="0" fieldPosition="0">
        <references count="6">
          <reference field="2" count="1" selected="0">
            <x v="91"/>
          </reference>
          <reference field="3" count="1" selected="0">
            <x v="74"/>
          </reference>
          <reference field="4" count="1">
            <x v="47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381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75"/>
          </reference>
          <reference field="4" count="1">
            <x v="48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380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76"/>
          </reference>
          <reference field="4" count="1">
            <x v="53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379">
      <pivotArea dataOnly="0" labelOnly="1" outline="0" fieldPosition="0">
        <references count="6">
          <reference field="2" count="1" selected="0">
            <x v="94"/>
          </reference>
          <reference field="3" count="1" selected="0">
            <x v="77"/>
          </reference>
          <reference field="4" count="1">
            <x v="51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378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78"/>
          </reference>
          <reference field="4" count="1">
            <x v="50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377">
      <pivotArea dataOnly="0" labelOnly="1" outline="0" fieldPosition="0">
        <references count="6">
          <reference field="2" count="1" selected="0">
            <x v="96"/>
          </reference>
          <reference field="3" count="1" selected="0">
            <x v="79"/>
          </reference>
          <reference field="4" count="1">
            <x v="49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376">
      <pivotArea dataOnly="0" labelOnly="1" outline="0" fieldPosition="0">
        <references count="6">
          <reference field="2" count="1" selected="0">
            <x v="97"/>
          </reference>
          <reference field="3" count="1" selected="0">
            <x v="80"/>
          </reference>
          <reference field="4" count="1">
            <x v="52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375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81"/>
          </reference>
          <reference field="4" count="1">
            <x v="55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374">
      <pivotArea dataOnly="0" labelOnly="1" outline="0" fieldPosition="0">
        <references count="6">
          <reference field="2" count="1" selected="0">
            <x v="99"/>
          </reference>
          <reference field="3" count="1" selected="0">
            <x v="82"/>
          </reference>
          <reference field="4" count="1">
            <x v="87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373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83"/>
          </reference>
          <reference field="4" count="1">
            <x v="14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372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84"/>
          </reference>
          <reference field="4" count="1">
            <x v="92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371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85"/>
          </reference>
          <reference field="4" count="1">
            <x v="15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370">
      <pivotArea dataOnly="0" labelOnly="1" outline="0" fieldPosition="0">
        <references count="6">
          <reference field="2" count="1" selected="0">
            <x v="103"/>
          </reference>
          <reference field="3" count="1" selected="0">
            <x v="86"/>
          </reference>
          <reference field="4" count="1">
            <x v="91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369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87"/>
          </reference>
          <reference field="4" count="1">
            <x v="13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3"/>
          </reference>
        </references>
      </pivotArea>
    </format>
    <format dxfId="368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66"/>
          </reference>
          <reference field="4" count="1">
            <x v="30"/>
          </reference>
          <reference field="8" count="1" selected="0">
            <x v="0"/>
          </reference>
          <reference field="9" count="1" selected="0">
            <x v="1"/>
          </reference>
          <reference field="10" count="1" selected="0">
            <x v="14"/>
          </reference>
        </references>
      </pivotArea>
    </format>
    <format dxfId="367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0"/>
          </reference>
          <reference field="4" count="1">
            <x v="98"/>
          </reference>
          <reference field="8" count="1" selected="0">
            <x v="0"/>
          </reference>
          <reference field="9" count="1" selected="0">
            <x v="2"/>
          </reference>
          <reference field="10" count="1" selected="0">
            <x v="15"/>
          </reference>
        </references>
      </pivotArea>
    </format>
    <format dxfId="366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1"/>
          </reference>
          <reference field="4" count="2">
            <x v="66"/>
            <x v="67"/>
          </reference>
          <reference field="8" count="1" selected="0">
            <x v="1"/>
          </reference>
          <reference field="9" count="1" selected="0">
            <x v="3"/>
          </reference>
          <reference field="10" count="1" selected="0">
            <x v="16"/>
          </reference>
        </references>
      </pivotArea>
    </format>
    <format dxfId="365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10"/>
          </reference>
          <reference field="4" count="1">
            <x v="101"/>
          </reference>
          <reference field="8" count="1" selected="0">
            <x v="1"/>
          </reference>
          <reference field="9" count="1" selected="0">
            <x v="3"/>
          </reference>
          <reference field="10" count="1" selected="0">
            <x v="16"/>
          </reference>
        </references>
      </pivotArea>
    </format>
    <format dxfId="364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13"/>
          </reference>
          <reference field="4" count="1">
            <x v="32"/>
          </reference>
          <reference field="8" count="1" selected="0">
            <x v="1"/>
          </reference>
          <reference field="9" count="1" selected="0">
            <x v="3"/>
          </reference>
          <reference field="10" count="1" selected="0">
            <x v="16"/>
          </reference>
        </references>
      </pivotArea>
    </format>
    <format dxfId="363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14"/>
          </reference>
          <reference field="4" count="1">
            <x v="97"/>
          </reference>
          <reference field="8" count="1" selected="0">
            <x v="1"/>
          </reference>
          <reference field="9" count="1" selected="0">
            <x v="3"/>
          </reference>
          <reference field="10" count="1" selected="0">
            <x v="16"/>
          </reference>
        </references>
      </pivotArea>
    </format>
    <format dxfId="362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1"/>
          </reference>
          <reference field="4" count="1">
            <x v="60"/>
          </reference>
          <reference field="8" count="1" selected="0">
            <x v="1"/>
          </reference>
          <reference field="9" count="1" selected="0">
            <x v="3"/>
          </reference>
          <reference field="10" count="1" selected="0">
            <x v="16"/>
          </reference>
        </references>
      </pivotArea>
    </format>
    <format dxfId="361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45"/>
          </reference>
          <reference field="4" count="1">
            <x v="69"/>
          </reference>
          <reference field="8" count="1" selected="0">
            <x v="1"/>
          </reference>
          <reference field="9" count="1" selected="0">
            <x v="3"/>
          </reference>
          <reference field="10" count="1" selected="0">
            <x v="16"/>
          </reference>
        </references>
      </pivotArea>
    </format>
    <format dxfId="360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55"/>
          </reference>
          <reference field="4" count="1">
            <x v="81"/>
          </reference>
          <reference field="8" count="1" selected="0">
            <x v="1"/>
          </reference>
          <reference field="9" count="1" selected="0">
            <x v="3"/>
          </reference>
          <reference field="10" count="1" selected="0">
            <x v="16"/>
          </reference>
        </references>
      </pivotArea>
    </format>
    <format dxfId="359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64"/>
          </reference>
          <reference field="4" count="1">
            <x v="42"/>
          </reference>
          <reference field="8" count="1" selected="0">
            <x v="1"/>
          </reference>
          <reference field="9" count="1" selected="0">
            <x v="3"/>
          </reference>
          <reference field="10" count="1" selected="0">
            <x v="16"/>
          </reference>
        </references>
      </pivotArea>
    </format>
    <format dxfId="358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67"/>
          </reference>
          <reference field="4" count="2">
            <x v="54"/>
            <x v="72"/>
          </reference>
          <reference field="8" count="1" selected="0">
            <x v="1"/>
          </reference>
          <reference field="9" count="1" selected="0">
            <x v="3"/>
          </reference>
          <reference field="10" count="1" selected="0">
            <x v="16"/>
          </reference>
        </references>
      </pivotArea>
    </format>
    <format dxfId="357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89"/>
          </reference>
          <reference field="4" count="1">
            <x v="21"/>
          </reference>
          <reference field="8" count="1" selected="0">
            <x v="1"/>
          </reference>
          <reference field="9" count="1" selected="0">
            <x v="3"/>
          </reference>
          <reference field="10" count="1" selected="0">
            <x v="16"/>
          </reference>
        </references>
      </pivotArea>
    </format>
    <format dxfId="356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91"/>
          </reference>
          <reference field="4" count="4">
            <x v="80"/>
            <x v="99"/>
            <x v="100"/>
            <x v="103"/>
          </reference>
          <reference field="8" count="1" selected="0">
            <x v="1"/>
          </reference>
          <reference field="9" count="1" selected="0">
            <x v="3"/>
          </reference>
          <reference field="10" count="1" selected="0">
            <x v="16"/>
          </reference>
        </references>
      </pivotArea>
    </format>
    <format dxfId="35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la dinámica3" cacheId="1" applyNumberFormats="0" applyBorderFormats="0" applyFontFormats="0" applyPatternFormats="0" applyAlignmentFormats="0" applyWidthHeightFormats="1" dataCaption="Valores" updatedVersion="5" minRefreshableVersion="3" useAutoFormatting="1" rowGrandTotals="0" itemPrintTitles="1" createdVersion="5" indent="0" compact="0" compactData="0" gridDropZones="1" multipleFieldFilters="0">
  <location ref="A8:H43" firstHeaderRow="1" firstDataRow="2" firstDataCol="5" rowPageCount="1" colPageCount="1"/>
  <pivotFields count="10">
    <pivotField axis="axisPage" compact="0" numFmtId="164" outline="0" showAl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t="default"/>
      </items>
    </pivotField>
    <pivotField compact="0" outline="0" showAll="0"/>
    <pivotField axis="axisRow" compact="0" outline="0" showAll="0" defaultSubtotal="0">
      <items count="29">
        <item x="0"/>
        <item x="1"/>
        <item x="2"/>
        <item x="3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4"/>
      </items>
    </pivotField>
    <pivotField axis="axisRow" compact="0" outline="0" showAll="0" defaultSubtotal="0">
      <items count="37">
        <item x="26"/>
        <item x="29"/>
        <item x="35"/>
        <item x="4"/>
        <item x="0"/>
        <item x="1"/>
        <item x="2"/>
        <item x="3"/>
        <item x="10"/>
        <item x="6"/>
        <item x="7"/>
        <item x="8"/>
        <item x="9"/>
        <item x="18"/>
        <item x="11"/>
        <item x="12"/>
        <item x="13"/>
        <item x="14"/>
        <item x="15"/>
        <item x="16"/>
        <item x="17"/>
        <item x="24"/>
        <item x="19"/>
        <item x="20"/>
        <item x="21"/>
        <item x="22"/>
        <item x="23"/>
        <item x="27"/>
        <item x="25"/>
        <item x="30"/>
        <item x="28"/>
        <item x="34"/>
        <item x="31"/>
        <item x="32"/>
        <item x="33"/>
        <item x="36"/>
        <item x="5"/>
      </items>
    </pivotField>
    <pivotField axis="axisRow" compact="0" outline="0" showAll="0">
      <items count="39">
        <item x="24"/>
        <item x="27"/>
        <item x="8"/>
        <item x="17"/>
        <item x="7"/>
        <item x="36"/>
        <item x="35"/>
        <item x="29"/>
        <item x="31"/>
        <item x="30"/>
        <item x="6"/>
        <item x="0"/>
        <item x="2"/>
        <item x="3"/>
        <item x="1"/>
        <item x="14"/>
        <item x="19"/>
        <item x="21"/>
        <item x="20"/>
        <item x="23"/>
        <item x="26"/>
        <item x="11"/>
        <item x="13"/>
        <item x="12"/>
        <item x="25"/>
        <item x="22"/>
        <item x="16"/>
        <item x="18"/>
        <item x="5"/>
        <item x="9"/>
        <item x="28"/>
        <item x="15"/>
        <item x="37"/>
        <item x="4"/>
        <item x="34"/>
        <item x="32"/>
        <item x="10"/>
        <item x="33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axis="axisRow" compact="0" outline="0" showAll="0">
      <items count="5">
        <item x="0"/>
        <item h="1" x="3"/>
        <item h="1" x="2"/>
        <item h="1" x="1"/>
        <item t="default"/>
      </items>
    </pivotField>
    <pivotField axis="axisRow" compact="0" outline="0" showAll="0">
      <items count="11">
        <item x="0"/>
        <item x="2"/>
        <item x="3"/>
        <item x="4"/>
        <item x="5"/>
        <item x="6"/>
        <item x="7"/>
        <item x="9"/>
        <item x="8"/>
        <item x="1"/>
        <item t="default"/>
      </items>
    </pivotField>
  </pivotFields>
  <rowFields count="5">
    <field x="8"/>
    <field x="9"/>
    <field x="2"/>
    <field x="3"/>
    <field x="4"/>
  </rowFields>
  <rowItems count="34">
    <i>
      <x/>
      <x/>
      <x/>
      <x v="4"/>
      <x v="11"/>
    </i>
    <i r="2">
      <x v="1"/>
      <x v="5"/>
      <x v="14"/>
    </i>
    <i r="2">
      <x v="2"/>
      <x v="6"/>
      <x v="12"/>
    </i>
    <i r="2">
      <x v="3"/>
      <x v="7"/>
      <x v="13"/>
    </i>
    <i t="default" r="1">
      <x/>
    </i>
    <i r="1">
      <x v="1"/>
      <x v="4"/>
      <x v="9"/>
      <x v="10"/>
    </i>
    <i r="2">
      <x v="5"/>
      <x v="10"/>
      <x v="4"/>
    </i>
    <i r="2">
      <x v="6"/>
      <x v="11"/>
      <x v="2"/>
    </i>
    <i r="2">
      <x v="7"/>
      <x v="12"/>
      <x v="29"/>
    </i>
    <i t="default" r="1">
      <x v="1"/>
    </i>
    <i r="1">
      <x v="2"/>
      <x v="8"/>
      <x v="14"/>
      <x v="23"/>
    </i>
    <i r="2">
      <x v="9"/>
      <x v="15"/>
      <x v="22"/>
    </i>
    <i r="2">
      <x v="10"/>
      <x v="16"/>
      <x v="11"/>
    </i>
    <i r="2">
      <x v="11"/>
      <x v="17"/>
      <x v="14"/>
    </i>
    <i r="2">
      <x v="12"/>
      <x v="18"/>
      <x v="12"/>
    </i>
    <i r="2">
      <x v="13"/>
      <x v="19"/>
      <x v="15"/>
    </i>
    <i r="2">
      <x v="14"/>
      <x v="20"/>
      <x v="13"/>
    </i>
    <i t="default" r="1">
      <x v="2"/>
    </i>
    <i r="1">
      <x v="3"/>
      <x v="15"/>
      <x v="22"/>
      <x v="3"/>
    </i>
    <i r="2">
      <x v="16"/>
      <x v="23"/>
      <x v="27"/>
    </i>
    <i r="2">
      <x v="17"/>
      <x v="25"/>
      <x v="18"/>
    </i>
    <i r="2">
      <x v="18"/>
      <x v="26"/>
      <x v="17"/>
    </i>
    <i t="default" r="1">
      <x v="3"/>
    </i>
    <i r="1">
      <x v="4"/>
      <x v="19"/>
      <x v="28"/>
      <x v="19"/>
    </i>
    <i r="2">
      <x v="20"/>
      <x/>
      <x/>
    </i>
    <i t="default" r="1">
      <x v="4"/>
    </i>
    <i r="1">
      <x v="5"/>
      <x v="21"/>
      <x v="30"/>
      <x v="20"/>
    </i>
    <i r="2">
      <x v="22"/>
      <x v="1"/>
      <x v="1"/>
    </i>
    <i t="default" r="1">
      <x v="5"/>
    </i>
    <i r="1">
      <x v="6"/>
      <x v="23"/>
      <x v="32"/>
      <x v="7"/>
    </i>
    <i r="2">
      <x v="24"/>
      <x v="33"/>
      <x v="9"/>
    </i>
    <i r="2">
      <x v="25"/>
      <x v="34"/>
      <x v="8"/>
    </i>
    <i t="default" r="1">
      <x v="6"/>
    </i>
    <i t="default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item="0" hier="-1"/>
  </pageFields>
  <dataFields count="3">
    <dataField name="TOTAL dic-11" fld="6" baseField="3" baseItem="7"/>
    <dataField name="TOTAL dic-12" fld="5" baseField="2" baseItem="1"/>
    <dataField name="TOTAL dic-13" fld="7" baseField="3" baseItem="7"/>
  </dataFields>
  <formats count="74">
    <format dxfId="352">
      <pivotArea outline="0" collapsedLevelsAreSubtotals="1" fieldPosition="0"/>
    </format>
    <format dxfId="35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50">
      <pivotArea dataOnly="0" outline="0" fieldPosition="0">
        <references count="1">
          <reference field="9" count="0" defaultSubtotal="1"/>
        </references>
      </pivotArea>
    </format>
    <format dxfId="349">
      <pivotArea dataOnly="0" outline="0" fieldPosition="0">
        <references count="1">
          <reference field="9" count="0" defaultSubtotal="1"/>
        </references>
      </pivotArea>
    </format>
    <format dxfId="348">
      <pivotArea dataOnly="0" outline="0" fieldPosition="0">
        <references count="1">
          <reference field="9" count="0" defaultSubtotal="1"/>
        </references>
      </pivotArea>
    </format>
    <format dxfId="347">
      <pivotArea dataOnly="0" outline="0" fieldPosition="0">
        <references count="1">
          <reference field="8" count="0" defaultSubtotal="1"/>
        </references>
      </pivotArea>
    </format>
    <format dxfId="346">
      <pivotArea dataOnly="0" outline="0" fieldPosition="0">
        <references count="1">
          <reference field="8" count="0" defaultSubtotal="1"/>
        </references>
      </pivotArea>
    </format>
    <format dxfId="345">
      <pivotArea dataOnly="0" outline="0" fieldPosition="0">
        <references count="1">
          <reference field="8" count="0" defaultSubtotal="1"/>
        </references>
      </pivotArea>
    </format>
    <format dxfId="344">
      <pivotArea type="all" dataOnly="0" outline="0" fieldPosition="0"/>
    </format>
    <format dxfId="343">
      <pivotArea outline="0" collapsedLevelsAreSubtotals="1" fieldPosition="0"/>
    </format>
    <format dxfId="342">
      <pivotArea dataOnly="0" labelOnly="1" outline="0" fieldPosition="0">
        <references count="1">
          <reference field="8" count="0"/>
        </references>
      </pivotArea>
    </format>
    <format dxfId="341">
      <pivotArea dataOnly="0" labelOnly="1" outline="0" fieldPosition="0">
        <references count="1">
          <reference field="8" count="0" defaultSubtotal="1"/>
        </references>
      </pivotArea>
    </format>
    <format dxfId="340">
      <pivotArea dataOnly="0" labelOnly="1" outline="0" fieldPosition="0">
        <references count="2">
          <reference field="8" count="0" selected="0"/>
          <reference field="9" count="7">
            <x v="0"/>
            <x v="1"/>
            <x v="2"/>
            <x v="3"/>
            <x v="4"/>
            <x v="5"/>
            <x v="6"/>
          </reference>
        </references>
      </pivotArea>
    </format>
    <format dxfId="339">
      <pivotArea dataOnly="0" labelOnly="1" outline="0" fieldPosition="0">
        <references count="2">
          <reference field="8" count="0" selected="0"/>
          <reference field="9" count="7" defaultSubtotal="1">
            <x v="0"/>
            <x v="1"/>
            <x v="2"/>
            <x v="3"/>
            <x v="4"/>
            <x v="5"/>
            <x v="6"/>
          </reference>
        </references>
      </pivotArea>
    </format>
    <format dxfId="338">
      <pivotArea dataOnly="0" labelOnly="1" outline="0" fieldPosition="0">
        <references count="3">
          <reference field="2" count="4">
            <x v="0"/>
            <x v="1"/>
            <x v="2"/>
            <x v="3"/>
          </reference>
          <reference field="8" count="0" selected="0"/>
          <reference field="9" count="1" selected="0">
            <x v="0"/>
          </reference>
        </references>
      </pivotArea>
    </format>
    <format dxfId="337">
      <pivotArea dataOnly="0" labelOnly="1" outline="0" fieldPosition="0">
        <references count="3">
          <reference field="2" count="4">
            <x v="4"/>
            <x v="5"/>
            <x v="6"/>
            <x v="7"/>
          </reference>
          <reference field="8" count="0" selected="0"/>
          <reference field="9" count="1" selected="0">
            <x v="1"/>
          </reference>
        </references>
      </pivotArea>
    </format>
    <format dxfId="336">
      <pivotArea dataOnly="0" labelOnly="1" outline="0" fieldPosition="0">
        <references count="3">
          <reference field="2" count="7">
            <x v="8"/>
            <x v="9"/>
            <x v="10"/>
            <x v="11"/>
            <x v="12"/>
            <x v="13"/>
            <x v="14"/>
          </reference>
          <reference field="8" count="0" selected="0"/>
          <reference field="9" count="1" selected="0">
            <x v="2"/>
          </reference>
        </references>
      </pivotArea>
    </format>
    <format dxfId="335">
      <pivotArea dataOnly="0" labelOnly="1" outline="0" fieldPosition="0">
        <references count="3">
          <reference field="2" count="4">
            <x v="15"/>
            <x v="16"/>
            <x v="17"/>
            <x v="18"/>
          </reference>
          <reference field="8" count="0" selected="0"/>
          <reference field="9" count="1" selected="0">
            <x v="3"/>
          </reference>
        </references>
      </pivotArea>
    </format>
    <format dxfId="334">
      <pivotArea dataOnly="0" labelOnly="1" outline="0" fieldPosition="0">
        <references count="3">
          <reference field="2" count="2">
            <x v="19"/>
            <x v="20"/>
          </reference>
          <reference field="8" count="0" selected="0"/>
          <reference field="9" count="1" selected="0">
            <x v="4"/>
          </reference>
        </references>
      </pivotArea>
    </format>
    <format dxfId="333">
      <pivotArea dataOnly="0" labelOnly="1" outline="0" fieldPosition="0">
        <references count="3">
          <reference field="2" count="2">
            <x v="21"/>
            <x v="22"/>
          </reference>
          <reference field="8" count="0" selected="0"/>
          <reference field="9" count="1" selected="0">
            <x v="5"/>
          </reference>
        </references>
      </pivotArea>
    </format>
    <format dxfId="332">
      <pivotArea dataOnly="0" labelOnly="1" outline="0" fieldPosition="0">
        <references count="3">
          <reference field="2" count="3">
            <x v="23"/>
            <x v="24"/>
            <x v="25"/>
          </reference>
          <reference field="8" count="0" selected="0"/>
          <reference field="9" count="1" selected="0">
            <x v="6"/>
          </reference>
        </references>
      </pivotArea>
    </format>
    <format dxfId="331">
      <pivotArea dataOnly="0" labelOnly="1" outline="0" fieldPosition="0">
        <references count="4">
          <reference field="2" count="1" selected="0">
            <x v="0"/>
          </reference>
          <reference field="3" count="1">
            <x v="4"/>
          </reference>
          <reference field="8" count="0" selected="0"/>
          <reference field="9" count="1" selected="0">
            <x v="0"/>
          </reference>
        </references>
      </pivotArea>
    </format>
    <format dxfId="330">
      <pivotArea dataOnly="0" labelOnly="1" outline="0" fieldPosition="0">
        <references count="4">
          <reference field="2" count="1" selected="0">
            <x v="1"/>
          </reference>
          <reference field="3" count="1">
            <x v="5"/>
          </reference>
          <reference field="8" count="0" selected="0"/>
          <reference field="9" count="1" selected="0">
            <x v="0"/>
          </reference>
        </references>
      </pivotArea>
    </format>
    <format dxfId="329">
      <pivotArea dataOnly="0" labelOnly="1" outline="0" fieldPosition="0">
        <references count="4">
          <reference field="2" count="1" selected="0">
            <x v="2"/>
          </reference>
          <reference field="3" count="1">
            <x v="6"/>
          </reference>
          <reference field="8" count="0" selected="0"/>
          <reference field="9" count="1" selected="0">
            <x v="0"/>
          </reference>
        </references>
      </pivotArea>
    </format>
    <format dxfId="328">
      <pivotArea dataOnly="0" labelOnly="1" outline="0" fieldPosition="0">
        <references count="4">
          <reference field="2" count="1" selected="0">
            <x v="3"/>
          </reference>
          <reference field="3" count="1">
            <x v="7"/>
          </reference>
          <reference field="8" count="0" selected="0"/>
          <reference field="9" count="1" selected="0">
            <x v="0"/>
          </reference>
        </references>
      </pivotArea>
    </format>
    <format dxfId="327">
      <pivotArea dataOnly="0" labelOnly="1" outline="0" fieldPosition="0">
        <references count="4">
          <reference field="2" count="1" selected="0">
            <x v="4"/>
          </reference>
          <reference field="3" count="1">
            <x v="9"/>
          </reference>
          <reference field="8" count="0" selected="0"/>
          <reference field="9" count="1" selected="0">
            <x v="1"/>
          </reference>
        </references>
      </pivotArea>
    </format>
    <format dxfId="326">
      <pivotArea dataOnly="0" labelOnly="1" outline="0" fieldPosition="0">
        <references count="4">
          <reference field="2" count="1" selected="0">
            <x v="5"/>
          </reference>
          <reference field="3" count="1">
            <x v="10"/>
          </reference>
          <reference field="8" count="0" selected="0"/>
          <reference field="9" count="1" selected="0">
            <x v="1"/>
          </reference>
        </references>
      </pivotArea>
    </format>
    <format dxfId="325">
      <pivotArea dataOnly="0" labelOnly="1" outline="0" fieldPosition="0">
        <references count="4">
          <reference field="2" count="1" selected="0">
            <x v="6"/>
          </reference>
          <reference field="3" count="1">
            <x v="11"/>
          </reference>
          <reference field="8" count="0" selected="0"/>
          <reference field="9" count="1" selected="0">
            <x v="1"/>
          </reference>
        </references>
      </pivotArea>
    </format>
    <format dxfId="324">
      <pivotArea dataOnly="0" labelOnly="1" outline="0" fieldPosition="0">
        <references count="4">
          <reference field="2" count="1" selected="0">
            <x v="7"/>
          </reference>
          <reference field="3" count="1">
            <x v="12"/>
          </reference>
          <reference field="8" count="0" selected="0"/>
          <reference field="9" count="1" selected="0">
            <x v="1"/>
          </reference>
        </references>
      </pivotArea>
    </format>
    <format dxfId="323">
      <pivotArea dataOnly="0" labelOnly="1" outline="0" fieldPosition="0">
        <references count="4">
          <reference field="2" count="1" selected="0">
            <x v="8"/>
          </reference>
          <reference field="3" count="1">
            <x v="14"/>
          </reference>
          <reference field="8" count="0" selected="0"/>
          <reference field="9" count="1" selected="0">
            <x v="2"/>
          </reference>
        </references>
      </pivotArea>
    </format>
    <format dxfId="322">
      <pivotArea dataOnly="0" labelOnly="1" outline="0" fieldPosition="0">
        <references count="4">
          <reference field="2" count="1" selected="0">
            <x v="9"/>
          </reference>
          <reference field="3" count="1">
            <x v="15"/>
          </reference>
          <reference field="8" count="0" selected="0"/>
          <reference field="9" count="1" selected="0">
            <x v="2"/>
          </reference>
        </references>
      </pivotArea>
    </format>
    <format dxfId="321">
      <pivotArea dataOnly="0" labelOnly="1" outline="0" fieldPosition="0">
        <references count="4">
          <reference field="2" count="1" selected="0">
            <x v="10"/>
          </reference>
          <reference field="3" count="1">
            <x v="16"/>
          </reference>
          <reference field="8" count="0" selected="0"/>
          <reference field="9" count="1" selected="0">
            <x v="2"/>
          </reference>
        </references>
      </pivotArea>
    </format>
    <format dxfId="320">
      <pivotArea dataOnly="0" labelOnly="1" outline="0" fieldPosition="0">
        <references count="4">
          <reference field="2" count="1" selected="0">
            <x v="11"/>
          </reference>
          <reference field="3" count="1">
            <x v="17"/>
          </reference>
          <reference field="8" count="0" selected="0"/>
          <reference field="9" count="1" selected="0">
            <x v="2"/>
          </reference>
        </references>
      </pivotArea>
    </format>
    <format dxfId="319">
      <pivotArea dataOnly="0" labelOnly="1" outline="0" fieldPosition="0">
        <references count="4">
          <reference field="2" count="1" selected="0">
            <x v="12"/>
          </reference>
          <reference field="3" count="1">
            <x v="18"/>
          </reference>
          <reference field="8" count="0" selected="0"/>
          <reference field="9" count="1" selected="0">
            <x v="2"/>
          </reference>
        </references>
      </pivotArea>
    </format>
    <format dxfId="318">
      <pivotArea dataOnly="0" labelOnly="1" outline="0" fieldPosition="0">
        <references count="4">
          <reference field="2" count="1" selected="0">
            <x v="13"/>
          </reference>
          <reference field="3" count="1">
            <x v="19"/>
          </reference>
          <reference field="8" count="0" selected="0"/>
          <reference field="9" count="1" selected="0">
            <x v="2"/>
          </reference>
        </references>
      </pivotArea>
    </format>
    <format dxfId="317">
      <pivotArea dataOnly="0" labelOnly="1" outline="0" fieldPosition="0">
        <references count="4">
          <reference field="2" count="1" selected="0">
            <x v="14"/>
          </reference>
          <reference field="3" count="1">
            <x v="20"/>
          </reference>
          <reference field="8" count="0" selected="0"/>
          <reference field="9" count="1" selected="0">
            <x v="2"/>
          </reference>
        </references>
      </pivotArea>
    </format>
    <format dxfId="316">
      <pivotArea dataOnly="0" labelOnly="1" outline="0" fieldPosition="0">
        <references count="4">
          <reference field="2" count="1" selected="0">
            <x v="15"/>
          </reference>
          <reference field="3" count="1">
            <x v="22"/>
          </reference>
          <reference field="8" count="0" selected="0"/>
          <reference field="9" count="1" selected="0">
            <x v="3"/>
          </reference>
        </references>
      </pivotArea>
    </format>
    <format dxfId="315">
      <pivotArea dataOnly="0" labelOnly="1" outline="0" fieldPosition="0">
        <references count="4">
          <reference field="2" count="1" selected="0">
            <x v="16"/>
          </reference>
          <reference field="3" count="1">
            <x v="23"/>
          </reference>
          <reference field="8" count="0" selected="0"/>
          <reference field="9" count="1" selected="0">
            <x v="3"/>
          </reference>
        </references>
      </pivotArea>
    </format>
    <format dxfId="314">
      <pivotArea dataOnly="0" labelOnly="1" outline="0" fieldPosition="0">
        <references count="4">
          <reference field="2" count="1" selected="0">
            <x v="17"/>
          </reference>
          <reference field="3" count="1">
            <x v="25"/>
          </reference>
          <reference field="8" count="0" selected="0"/>
          <reference field="9" count="1" selected="0">
            <x v="3"/>
          </reference>
        </references>
      </pivotArea>
    </format>
    <format dxfId="313">
      <pivotArea dataOnly="0" labelOnly="1" outline="0" fieldPosition="0">
        <references count="4">
          <reference field="2" count="1" selected="0">
            <x v="18"/>
          </reference>
          <reference field="3" count="1">
            <x v="26"/>
          </reference>
          <reference field="8" count="0" selected="0"/>
          <reference field="9" count="1" selected="0">
            <x v="3"/>
          </reference>
        </references>
      </pivotArea>
    </format>
    <format dxfId="312">
      <pivotArea dataOnly="0" labelOnly="1" outline="0" fieldPosition="0">
        <references count="4">
          <reference field="2" count="1" selected="0">
            <x v="19"/>
          </reference>
          <reference field="3" count="1">
            <x v="28"/>
          </reference>
          <reference field="8" count="0" selected="0"/>
          <reference field="9" count="1" selected="0">
            <x v="4"/>
          </reference>
        </references>
      </pivotArea>
    </format>
    <format dxfId="311">
      <pivotArea dataOnly="0" labelOnly="1" outline="0" fieldPosition="0">
        <references count="4">
          <reference field="2" count="1" selected="0">
            <x v="20"/>
          </reference>
          <reference field="3" count="1">
            <x v="0"/>
          </reference>
          <reference field="8" count="0" selected="0"/>
          <reference field="9" count="1" selected="0">
            <x v="4"/>
          </reference>
        </references>
      </pivotArea>
    </format>
    <format dxfId="310">
      <pivotArea dataOnly="0" labelOnly="1" outline="0" fieldPosition="0">
        <references count="4">
          <reference field="2" count="1" selected="0">
            <x v="21"/>
          </reference>
          <reference field="3" count="1">
            <x v="30"/>
          </reference>
          <reference field="8" count="0" selected="0"/>
          <reference field="9" count="1" selected="0">
            <x v="5"/>
          </reference>
        </references>
      </pivotArea>
    </format>
    <format dxfId="309">
      <pivotArea dataOnly="0" labelOnly="1" outline="0" fieldPosition="0">
        <references count="4">
          <reference field="2" count="1" selected="0">
            <x v="22"/>
          </reference>
          <reference field="3" count="1">
            <x v="1"/>
          </reference>
          <reference field="8" count="0" selected="0"/>
          <reference field="9" count="1" selected="0">
            <x v="5"/>
          </reference>
        </references>
      </pivotArea>
    </format>
    <format dxfId="308">
      <pivotArea dataOnly="0" labelOnly="1" outline="0" fieldPosition="0">
        <references count="4">
          <reference field="2" count="1" selected="0">
            <x v="23"/>
          </reference>
          <reference field="3" count="1">
            <x v="32"/>
          </reference>
          <reference field="8" count="0" selected="0"/>
          <reference field="9" count="1" selected="0">
            <x v="6"/>
          </reference>
        </references>
      </pivotArea>
    </format>
    <format dxfId="307">
      <pivotArea dataOnly="0" labelOnly="1" outline="0" fieldPosition="0">
        <references count="4">
          <reference field="2" count="1" selected="0">
            <x v="24"/>
          </reference>
          <reference field="3" count="1">
            <x v="33"/>
          </reference>
          <reference field="8" count="0" selected="0"/>
          <reference field="9" count="1" selected="0">
            <x v="6"/>
          </reference>
        </references>
      </pivotArea>
    </format>
    <format dxfId="306">
      <pivotArea dataOnly="0" labelOnly="1" outline="0" fieldPosition="0">
        <references count="4">
          <reference field="2" count="1" selected="0">
            <x v="25"/>
          </reference>
          <reference field="3" count="1">
            <x v="34"/>
          </reference>
          <reference field="8" count="0" selected="0"/>
          <reference field="9" count="1" selected="0">
            <x v="6"/>
          </reference>
        </references>
      </pivotArea>
    </format>
    <format dxfId="3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>
            <x v="11"/>
          </reference>
          <reference field="8" count="0" selected="0"/>
          <reference field="9" count="1" selected="0">
            <x v="0"/>
          </reference>
        </references>
      </pivotArea>
    </format>
    <format dxfId="3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"/>
          </reference>
          <reference field="4" count="1">
            <x v="14"/>
          </reference>
          <reference field="8" count="0" selected="0"/>
          <reference field="9" count="1" selected="0">
            <x v="0"/>
          </reference>
        </references>
      </pivotArea>
    </format>
    <format dxfId="303">
      <pivotArea dataOnly="0" labelOnly="1" outline="0" fieldPosition="0">
        <references count="5">
          <reference field="2" count="1" selected="0">
            <x v="2"/>
          </reference>
          <reference field="3" count="1" selected="0">
            <x v="6"/>
          </reference>
          <reference field="4" count="1">
            <x v="12"/>
          </reference>
          <reference field="8" count="0" selected="0"/>
          <reference field="9" count="1" selected="0">
            <x v="0"/>
          </reference>
        </references>
      </pivotArea>
    </format>
    <format dxfId="302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7"/>
          </reference>
          <reference field="4" count="1">
            <x v="13"/>
          </reference>
          <reference field="8" count="0" selected="0"/>
          <reference field="9" count="1" selected="0">
            <x v="0"/>
          </reference>
        </references>
      </pivotArea>
    </format>
    <format dxfId="301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9"/>
          </reference>
          <reference field="4" count="1">
            <x v="10"/>
          </reference>
          <reference field="8" count="0" selected="0"/>
          <reference field="9" count="1" selected="0">
            <x v="1"/>
          </reference>
        </references>
      </pivotArea>
    </format>
    <format dxfId="300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0"/>
          </reference>
          <reference field="4" count="1">
            <x v="4"/>
          </reference>
          <reference field="8" count="0" selected="0"/>
          <reference field="9" count="1" selected="0">
            <x v="1"/>
          </reference>
        </references>
      </pivotArea>
    </format>
    <format dxfId="299">
      <pivotArea dataOnly="0" labelOnly="1" outline="0" fieldPosition="0">
        <references count="5">
          <reference field="2" count="1" selected="0">
            <x v="6"/>
          </reference>
          <reference field="3" count="1" selected="0">
            <x v="11"/>
          </reference>
          <reference field="4" count="1">
            <x v="2"/>
          </reference>
          <reference field="8" count="0" selected="0"/>
          <reference field="9" count="1" selected="0">
            <x v="1"/>
          </reference>
        </references>
      </pivotArea>
    </format>
    <format dxfId="298">
      <pivotArea dataOnly="0" labelOnly="1" outline="0" fieldPosition="0">
        <references count="5">
          <reference field="2" count="1" selected="0">
            <x v="7"/>
          </reference>
          <reference field="3" count="1" selected="0">
            <x v="12"/>
          </reference>
          <reference field="4" count="1">
            <x v="29"/>
          </reference>
          <reference field="8" count="0" selected="0"/>
          <reference field="9" count="1" selected="0">
            <x v="1"/>
          </reference>
        </references>
      </pivotArea>
    </format>
    <format dxfId="297">
      <pivotArea dataOnly="0" labelOnly="1" outline="0" fieldPosition="0">
        <references count="5">
          <reference field="2" count="1" selected="0">
            <x v="8"/>
          </reference>
          <reference field="3" count="1" selected="0">
            <x v="14"/>
          </reference>
          <reference field="4" count="1">
            <x v="23"/>
          </reference>
          <reference field="8" count="0" selected="0"/>
          <reference field="9" count="1" selected="0">
            <x v="2"/>
          </reference>
        </references>
      </pivotArea>
    </format>
    <format dxfId="296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5"/>
          </reference>
          <reference field="4" count="1">
            <x v="22"/>
          </reference>
          <reference field="8" count="0" selected="0"/>
          <reference field="9" count="1" selected="0">
            <x v="2"/>
          </reference>
        </references>
      </pivotArea>
    </format>
    <format dxfId="295">
      <pivotArea dataOnly="0" labelOnly="1" outline="0" fieldPosition="0">
        <references count="5">
          <reference field="2" count="1" selected="0">
            <x v="10"/>
          </reference>
          <reference field="3" count="1" selected="0">
            <x v="16"/>
          </reference>
          <reference field="4" count="1">
            <x v="11"/>
          </reference>
          <reference field="8" count="0" selected="0"/>
          <reference field="9" count="1" selected="0">
            <x v="2"/>
          </reference>
        </references>
      </pivotArea>
    </format>
    <format dxfId="294">
      <pivotArea dataOnly="0" labelOnly="1" outline="0" fieldPosition="0">
        <references count="5">
          <reference field="2" count="1" selected="0">
            <x v="11"/>
          </reference>
          <reference field="3" count="1" selected="0">
            <x v="17"/>
          </reference>
          <reference field="4" count="1">
            <x v="14"/>
          </reference>
          <reference field="8" count="0" selected="0"/>
          <reference field="9" count="1" selected="0">
            <x v="2"/>
          </reference>
        </references>
      </pivotArea>
    </format>
    <format dxfId="293">
      <pivotArea dataOnly="0" labelOnly="1" outline="0" fieldPosition="0">
        <references count="5">
          <reference field="2" count="1" selected="0">
            <x v="12"/>
          </reference>
          <reference field="3" count="1" selected="0">
            <x v="18"/>
          </reference>
          <reference field="4" count="1">
            <x v="12"/>
          </reference>
          <reference field="8" count="0" selected="0"/>
          <reference field="9" count="1" selected="0">
            <x v="2"/>
          </reference>
        </references>
      </pivotArea>
    </format>
    <format dxfId="292">
      <pivotArea dataOnly="0" labelOnly="1" outline="0" fieldPosition="0">
        <references count="5">
          <reference field="2" count="1" selected="0">
            <x v="13"/>
          </reference>
          <reference field="3" count="1" selected="0">
            <x v="19"/>
          </reference>
          <reference field="4" count="1">
            <x v="15"/>
          </reference>
          <reference field="8" count="0" selected="0"/>
          <reference field="9" count="1" selected="0">
            <x v="2"/>
          </reference>
        </references>
      </pivotArea>
    </format>
    <format dxfId="291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0"/>
          </reference>
          <reference field="4" count="1">
            <x v="13"/>
          </reference>
          <reference field="8" count="0" selected="0"/>
          <reference field="9" count="1" selected="0">
            <x v="2"/>
          </reference>
        </references>
      </pivotArea>
    </format>
    <format dxfId="290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22"/>
          </reference>
          <reference field="4" count="1">
            <x v="3"/>
          </reference>
          <reference field="8" count="0" selected="0"/>
          <reference field="9" count="1" selected="0">
            <x v="3"/>
          </reference>
        </references>
      </pivotArea>
    </format>
    <format dxfId="289">
      <pivotArea dataOnly="0" labelOnly="1" outline="0" fieldPosition="0">
        <references count="5">
          <reference field="2" count="1" selected="0">
            <x v="16"/>
          </reference>
          <reference field="3" count="1" selected="0">
            <x v="23"/>
          </reference>
          <reference field="4" count="1">
            <x v="27"/>
          </reference>
          <reference field="8" count="0" selected="0"/>
          <reference field="9" count="1" selected="0">
            <x v="3"/>
          </reference>
        </references>
      </pivotArea>
    </format>
    <format dxfId="288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25"/>
          </reference>
          <reference field="4" count="1">
            <x v="18"/>
          </reference>
          <reference field="8" count="0" selected="0"/>
          <reference field="9" count="1" selected="0">
            <x v="3"/>
          </reference>
        </references>
      </pivotArea>
    </format>
    <format dxfId="287">
      <pivotArea dataOnly="0" labelOnly="1" outline="0" fieldPosition="0">
        <references count="5">
          <reference field="2" count="1" selected="0">
            <x v="18"/>
          </reference>
          <reference field="3" count="1" selected="0">
            <x v="26"/>
          </reference>
          <reference field="4" count="1">
            <x v="17"/>
          </reference>
          <reference field="8" count="0" selected="0"/>
          <reference field="9" count="1" selected="0">
            <x v="3"/>
          </reference>
        </references>
      </pivotArea>
    </format>
    <format dxfId="286">
      <pivotArea dataOnly="0" labelOnly="1" outline="0" fieldPosition="0">
        <references count="5">
          <reference field="2" count="1" selected="0">
            <x v="19"/>
          </reference>
          <reference field="3" count="1" selected="0">
            <x v="28"/>
          </reference>
          <reference field="4" count="1">
            <x v="19"/>
          </reference>
          <reference field="8" count="0" selected="0"/>
          <reference field="9" count="1" selected="0">
            <x v="4"/>
          </reference>
        </references>
      </pivotArea>
    </format>
    <format dxfId="285">
      <pivotArea dataOnly="0" labelOnly="1" outline="0" fieldPosition="0">
        <references count="5">
          <reference field="2" count="1" selected="0">
            <x v="20"/>
          </reference>
          <reference field="3" count="1" selected="0">
            <x v="0"/>
          </reference>
          <reference field="4" count="1">
            <x v="0"/>
          </reference>
          <reference field="8" count="0" selected="0"/>
          <reference field="9" count="1" selected="0">
            <x v="4"/>
          </reference>
        </references>
      </pivotArea>
    </format>
    <format dxfId="284">
      <pivotArea dataOnly="0" labelOnly="1" outline="0" fieldPosition="0">
        <references count="5">
          <reference field="2" count="1" selected="0">
            <x v="21"/>
          </reference>
          <reference field="3" count="1" selected="0">
            <x v="30"/>
          </reference>
          <reference field="4" count="1">
            <x v="20"/>
          </reference>
          <reference field="8" count="0" selected="0"/>
          <reference field="9" count="1" selected="0">
            <x v="5"/>
          </reference>
        </references>
      </pivotArea>
    </format>
    <format dxfId="283">
      <pivotArea dataOnly="0" labelOnly="1" outline="0" fieldPosition="0">
        <references count="5">
          <reference field="2" count="1" selected="0">
            <x v="22"/>
          </reference>
          <reference field="3" count="1" selected="0">
            <x v="1"/>
          </reference>
          <reference field="4" count="1">
            <x v="1"/>
          </reference>
          <reference field="8" count="0" selected="0"/>
          <reference field="9" count="1" selected="0">
            <x v="5"/>
          </reference>
        </references>
      </pivotArea>
    </format>
    <format dxfId="282">
      <pivotArea dataOnly="0" labelOnly="1" outline="0" fieldPosition="0">
        <references count="5">
          <reference field="2" count="1" selected="0">
            <x v="23"/>
          </reference>
          <reference field="3" count="1" selected="0">
            <x v="32"/>
          </reference>
          <reference field="4" count="1">
            <x v="7"/>
          </reference>
          <reference field="8" count="0" selected="0"/>
          <reference field="9" count="1" selected="0">
            <x v="6"/>
          </reference>
        </references>
      </pivotArea>
    </format>
    <format dxfId="281">
      <pivotArea dataOnly="0" labelOnly="1" outline="0" fieldPosition="0">
        <references count="5">
          <reference field="2" count="1" selected="0">
            <x v="24"/>
          </reference>
          <reference field="3" count="1" selected="0">
            <x v="33"/>
          </reference>
          <reference field="4" count="1">
            <x v="9"/>
          </reference>
          <reference field="8" count="0" selected="0"/>
          <reference field="9" count="1" selected="0">
            <x v="6"/>
          </reference>
        </references>
      </pivotArea>
    </format>
    <format dxfId="280">
      <pivotArea dataOnly="0" labelOnly="1" outline="0" fieldPosition="0">
        <references count="5">
          <reference field="2" count="1" selected="0">
            <x v="25"/>
          </reference>
          <reference field="3" count="1" selected="0">
            <x v="34"/>
          </reference>
          <reference field="4" count="1">
            <x v="8"/>
          </reference>
          <reference field="8" count="0" selected="0"/>
          <reference field="9" count="1" selected="0">
            <x v="6"/>
          </reference>
        </references>
      </pivotArea>
    </format>
    <format dxfId="27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Tabla dinámica4" cacheId="2" applyNumberFormats="0" applyBorderFormats="0" applyFontFormats="0" applyPatternFormats="0" applyAlignmentFormats="0" applyWidthHeightFormats="1" dataCaption="Valores" updatedVersion="5" minRefreshableVersion="3" useAutoFormatting="1" rowGrandTotals="0" itemPrintTitles="1" createdVersion="5" indent="0" compact="0" compactData="0" gridDropZones="1" multipleFieldFilters="0">
  <location ref="A8:H54" firstHeaderRow="1" firstDataRow="2" firstDataCol="6" rowPageCount="1" colPageCount="1"/>
  <pivotFields count="12">
    <pivotField axis="axisPage" compact="0" numFmtId="164" outline="0" showAl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t="default"/>
      </items>
    </pivotField>
    <pivotField compact="0" outline="0" showAll="0"/>
    <pivotField axis="axisRow" compact="0" outline="0" showAll="0" defaultSubtotal="0">
      <items count="38">
        <item x="0"/>
        <item x="1"/>
        <item x="2"/>
        <item x="3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4"/>
      </items>
    </pivotField>
    <pivotField axis="axisRow" compact="0" outline="0" showAll="0" defaultSubtotal="0">
      <items count="42"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1"/>
        <item x="22"/>
        <item x="4"/>
        <item x="0"/>
        <item x="1"/>
        <item x="2"/>
        <item x="3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40"/>
        <item x="5"/>
      </items>
    </pivotField>
    <pivotField axis="axisRow" compact="0" outline="0" showAll="0">
      <items count="35">
        <item x="28"/>
        <item x="25"/>
        <item x="17"/>
        <item x="21"/>
        <item x="18"/>
        <item x="0"/>
        <item x="1"/>
        <item x="2"/>
        <item x="15"/>
        <item x="16"/>
        <item x="22"/>
        <item x="30"/>
        <item x="3"/>
        <item x="5"/>
        <item x="11"/>
        <item x="29"/>
        <item x="27"/>
        <item x="23"/>
        <item x="20"/>
        <item x="7"/>
        <item x="9"/>
        <item x="10"/>
        <item x="8"/>
        <item x="14"/>
        <item x="13"/>
        <item x="4"/>
        <item x="33"/>
        <item x="6"/>
        <item x="31"/>
        <item x="26"/>
        <item x="12"/>
        <item x="24"/>
        <item x="19"/>
        <item x="32"/>
        <item t="default"/>
      </items>
    </pivotField>
    <pivotField dataField="1" compact="0" outline="0" showAll="0"/>
    <pivotField dataField="1" compact="0" outline="0" showAll="0"/>
    <pivotField axis="axisRow" compact="0" outline="0" showAll="0">
      <items count="3">
        <item x="0"/>
        <item h="1" x="1"/>
        <item t="default"/>
      </items>
    </pivotField>
    <pivotField axis="axisRow" compact="0" outline="0" showAll="0">
      <items count="4">
        <item x="0"/>
        <item x="2"/>
        <item x="1"/>
        <item t="default"/>
      </items>
    </pivotField>
    <pivotField axis="axisRow" compact="0" outline="0" showAll="0">
      <items count="8">
        <item x="0"/>
        <item x="2"/>
        <item x="3"/>
        <item x="4"/>
        <item x="5"/>
        <item x="6"/>
        <item x="1"/>
        <item t="default"/>
      </items>
    </pivotField>
    <pivotField compact="0" outline="0" showAll="0"/>
    <pivotField compact="0" outline="0" showAll="0"/>
  </pivotFields>
  <rowFields count="6">
    <field x="7"/>
    <field x="8"/>
    <field x="9"/>
    <field x="2"/>
    <field x="3"/>
    <field x="4"/>
  </rowFields>
  <rowItems count="45">
    <i>
      <x/>
      <x/>
      <x/>
      <x/>
      <x v="20"/>
      <x v="5"/>
    </i>
    <i r="3">
      <x v="1"/>
      <x v="21"/>
      <x v="6"/>
    </i>
    <i r="3">
      <x v="2"/>
      <x v="22"/>
      <x v="7"/>
    </i>
    <i r="3">
      <x v="3"/>
      <x v="23"/>
      <x v="12"/>
    </i>
    <i t="default" r="2">
      <x/>
    </i>
    <i r="2">
      <x v="1"/>
      <x v="4"/>
      <x v="24"/>
      <x v="27"/>
    </i>
    <i t="default" r="2">
      <x v="1"/>
    </i>
    <i r="2">
      <x v="2"/>
      <x v="5"/>
      <x v="25"/>
      <x v="22"/>
    </i>
    <i r="3">
      <x v="6"/>
      <x v="26"/>
      <x v="20"/>
    </i>
    <i r="3">
      <x v="7"/>
      <x v="27"/>
      <x v="21"/>
    </i>
    <i r="3">
      <x v="8"/>
      <x v="28"/>
      <x v="14"/>
    </i>
    <i t="default" r="2">
      <x v="2"/>
    </i>
    <i r="2">
      <x v="3"/>
      <x v="9"/>
      <x v="29"/>
      <x v="23"/>
    </i>
    <i r="3">
      <x v="10"/>
      <x v="30"/>
      <x v="8"/>
    </i>
    <i r="3">
      <x v="11"/>
      <x v="31"/>
      <x v="9"/>
    </i>
    <i r="3">
      <x v="12"/>
      <x v="32"/>
      <x v="2"/>
    </i>
    <i r="3">
      <x v="13"/>
      <x v="33"/>
      <x v="4"/>
    </i>
    <i r="3">
      <x v="14"/>
      <x v="34"/>
      <x v="32"/>
    </i>
    <i r="3">
      <x v="15"/>
      <x v="35"/>
      <x v="18"/>
    </i>
    <i r="3">
      <x v="16"/>
      <x v="36"/>
      <x v="3"/>
    </i>
    <i r="3">
      <x v="17"/>
      <x v="37"/>
      <x v="10"/>
    </i>
    <i r="3">
      <x v="18"/>
      <x v="38"/>
      <x v="17"/>
    </i>
    <i t="default" r="2">
      <x v="3"/>
    </i>
    <i r="2">
      <x v="4"/>
      <x v="19"/>
      <x v="39"/>
      <x v="1"/>
    </i>
    <i t="default" r="2">
      <x v="4"/>
    </i>
    <i t="default" r="1">
      <x/>
    </i>
    <i r="1">
      <x v="1"/>
      <x v="5"/>
      <x v="20"/>
      <x v="1"/>
      <x/>
    </i>
    <i r="3">
      <x v="21"/>
      <x v="2"/>
      <x v="15"/>
    </i>
    <i r="3">
      <x v="22"/>
      <x v="3"/>
      <x v="22"/>
    </i>
    <i r="3">
      <x v="23"/>
      <x v="4"/>
      <x v="20"/>
    </i>
    <i r="3">
      <x v="24"/>
      <x v="5"/>
      <x v="21"/>
    </i>
    <i r="3">
      <x v="25"/>
      <x v="6"/>
      <x v="14"/>
    </i>
    <i r="3">
      <x v="26"/>
      <x v="7"/>
      <x v="23"/>
    </i>
    <i r="3">
      <x v="27"/>
      <x v="8"/>
      <x v="8"/>
    </i>
    <i r="3">
      <x v="28"/>
      <x v="9"/>
      <x v="11"/>
    </i>
    <i r="3">
      <x v="29"/>
      <x v="10"/>
      <x v="2"/>
    </i>
    <i r="3">
      <x v="30"/>
      <x v="11"/>
      <x v="4"/>
    </i>
    <i r="3">
      <x v="31"/>
      <x v="12"/>
      <x v="32"/>
    </i>
    <i r="3">
      <x v="32"/>
      <x v="13"/>
      <x v="18"/>
    </i>
    <i r="3">
      <x v="33"/>
      <x v="14"/>
      <x v="3"/>
    </i>
    <i r="3">
      <x v="34"/>
      <x v="15"/>
      <x v="10"/>
    </i>
    <i r="3">
      <x v="35"/>
      <x v="16"/>
      <x v="17"/>
    </i>
    <i t="default" r="2">
      <x v="5"/>
    </i>
    <i t="default" r="1">
      <x v="1"/>
    </i>
    <i t="default">
      <x/>
    </i>
  </rowItems>
  <colFields count="1">
    <field x="-2"/>
  </colFields>
  <colItems count="2">
    <i>
      <x/>
    </i>
    <i i="1">
      <x v="1"/>
    </i>
  </colItems>
  <pageFields count="1">
    <pageField fld="0" item="0" hier="-1"/>
  </pageFields>
  <dataFields count="2">
    <dataField name="TOTAL dic-12" fld="5" baseField="4" baseItem="7"/>
    <dataField name="TOTAL dic-13" fld="6" baseField="4" baseItem="12"/>
  </dataFields>
  <formats count="100">
    <format dxfId="278">
      <pivotArea outline="0" collapsedLevelsAreSubtotals="1" fieldPosition="0"/>
    </format>
    <format dxfId="27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76">
      <pivotArea dataOnly="0" outline="0" fieldPosition="0">
        <references count="1">
          <reference field="8" count="0" defaultSubtotal="1"/>
        </references>
      </pivotArea>
    </format>
    <format dxfId="275">
      <pivotArea dataOnly="0" outline="0" fieldPosition="0">
        <references count="1">
          <reference field="8" count="0" defaultSubtotal="1"/>
        </references>
      </pivotArea>
    </format>
    <format dxfId="274">
      <pivotArea dataOnly="0" outline="0" fieldPosition="0">
        <references count="1">
          <reference field="8" count="0" defaultSubtotal="1"/>
        </references>
      </pivotArea>
    </format>
    <format dxfId="273">
      <pivotArea dataOnly="0" outline="0" fieldPosition="0">
        <references count="1">
          <reference field="8" count="0" defaultSubtotal="1"/>
        </references>
      </pivotArea>
    </format>
    <format dxfId="272">
      <pivotArea dataOnly="0" outline="0" fieldPosition="0">
        <references count="1">
          <reference field="9" count="0" defaultSubtotal="1"/>
        </references>
      </pivotArea>
    </format>
    <format dxfId="271">
      <pivotArea dataOnly="0" outline="0" fieldPosition="0">
        <references count="1">
          <reference field="9" count="0" defaultSubtotal="1"/>
        </references>
      </pivotArea>
    </format>
    <format dxfId="270">
      <pivotArea dataOnly="0" outline="0" fieldPosition="0">
        <references count="1">
          <reference field="9" count="0" defaultSubtotal="1"/>
        </references>
      </pivotArea>
    </format>
    <format dxfId="269">
      <pivotArea dataOnly="0" outline="0" fieldPosition="0">
        <references count="1">
          <reference field="7" count="0" defaultSubtotal="1"/>
        </references>
      </pivotArea>
    </format>
    <format dxfId="268">
      <pivotArea dataOnly="0" outline="0" fieldPosition="0">
        <references count="1">
          <reference field="7" count="0" defaultSubtotal="1"/>
        </references>
      </pivotArea>
    </format>
    <format dxfId="267">
      <pivotArea type="all" dataOnly="0" outline="0" fieldPosition="0"/>
    </format>
    <format dxfId="266">
      <pivotArea outline="0" collapsedLevelsAreSubtotals="1" fieldPosition="0"/>
    </format>
    <format dxfId="265">
      <pivotArea dataOnly="0" labelOnly="1" outline="0" fieldPosition="0">
        <references count="1">
          <reference field="7" count="0"/>
        </references>
      </pivotArea>
    </format>
    <format dxfId="264">
      <pivotArea dataOnly="0" labelOnly="1" outline="0" fieldPosition="0">
        <references count="1">
          <reference field="7" count="0" defaultSubtotal="1"/>
        </references>
      </pivotArea>
    </format>
    <format dxfId="263">
      <pivotArea dataOnly="0" labelOnly="1" outline="0" fieldPosition="0">
        <references count="2">
          <reference field="7" count="0" selected="0"/>
          <reference field="8" count="2">
            <x v="0"/>
            <x v="1"/>
          </reference>
        </references>
      </pivotArea>
    </format>
    <format dxfId="262">
      <pivotArea dataOnly="0" labelOnly="1" outline="0" fieldPosition="0">
        <references count="2">
          <reference field="7" count="0" selected="0"/>
          <reference field="8" count="2" defaultSubtotal="1">
            <x v="0"/>
            <x v="1"/>
          </reference>
        </references>
      </pivotArea>
    </format>
    <format dxfId="261">
      <pivotArea dataOnly="0" labelOnly="1" outline="0" fieldPosition="0">
        <references count="3">
          <reference field="7" count="0" selected="0"/>
          <reference field="8" count="1" selected="0">
            <x v="0"/>
          </reference>
          <reference field="9" count="5">
            <x v="0"/>
            <x v="1"/>
            <x v="2"/>
            <x v="3"/>
            <x v="4"/>
          </reference>
        </references>
      </pivotArea>
    </format>
    <format dxfId="260">
      <pivotArea dataOnly="0" labelOnly="1" outline="0" fieldPosition="0">
        <references count="3">
          <reference field="7" count="0" selected="0"/>
          <reference field="8" count="1" selected="0">
            <x v="0"/>
          </reference>
          <reference field="9" count="5" defaultSubtotal="1">
            <x v="0"/>
            <x v="1"/>
            <x v="2"/>
            <x v="3"/>
            <x v="4"/>
          </reference>
        </references>
      </pivotArea>
    </format>
    <format dxfId="259">
      <pivotArea dataOnly="0" labelOnly="1" outline="0" fieldPosition="0">
        <references count="3">
          <reference field="7" count="0" selected="0"/>
          <reference field="8" count="1" selected="0">
            <x v="1"/>
          </reference>
          <reference field="9" count="1">
            <x v="5"/>
          </reference>
        </references>
      </pivotArea>
    </format>
    <format dxfId="258">
      <pivotArea dataOnly="0" labelOnly="1" outline="0" fieldPosition="0">
        <references count="3">
          <reference field="7" count="0" selected="0"/>
          <reference field="8" count="1" selected="0">
            <x v="1"/>
          </reference>
          <reference field="9" count="1" defaultSubtotal="1">
            <x v="5"/>
          </reference>
        </references>
      </pivotArea>
    </format>
    <format dxfId="257">
      <pivotArea dataOnly="0" labelOnly="1" outline="0" fieldPosition="0">
        <references count="4">
          <reference field="2" count="4">
            <x v="0"/>
            <x v="1"/>
            <x v="2"/>
            <x v="3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</references>
      </pivotArea>
    </format>
    <format dxfId="256">
      <pivotArea dataOnly="0" labelOnly="1" outline="0" fieldPosition="0">
        <references count="4">
          <reference field="2" count="1">
            <x v="4"/>
          </reference>
          <reference field="7" count="0" selected="0"/>
          <reference field="8" count="1" selected="0">
            <x v="0"/>
          </reference>
          <reference field="9" count="1" selected="0">
            <x v="1"/>
          </reference>
        </references>
      </pivotArea>
    </format>
    <format dxfId="255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7" count="0" selected="0"/>
          <reference field="8" count="1" selected="0">
            <x v="0"/>
          </reference>
          <reference field="9" count="1" selected="0">
            <x v="2"/>
          </reference>
        </references>
      </pivotArea>
    </format>
    <format dxfId="254">
      <pivotArea dataOnly="0" labelOnly="1" outline="0" fieldPosition="0">
        <references count="4">
          <reference field="2" count="10">
            <x v="9"/>
            <x v="10"/>
            <x v="11"/>
            <x v="12"/>
            <x v="13"/>
            <x v="14"/>
            <x v="15"/>
            <x v="16"/>
            <x v="17"/>
            <x v="18"/>
          </reference>
          <reference field="7" count="0" selected="0"/>
          <reference field="8" count="1" selected="0">
            <x v="0"/>
          </reference>
          <reference field="9" count="1" selected="0">
            <x v="3"/>
          </reference>
        </references>
      </pivotArea>
    </format>
    <format dxfId="253">
      <pivotArea dataOnly="0" labelOnly="1" outline="0" fieldPosition="0">
        <references count="4">
          <reference field="2" count="1">
            <x v="19"/>
          </reference>
          <reference field="7" count="0" selected="0"/>
          <reference field="8" count="1" selected="0">
            <x v="0"/>
          </reference>
          <reference field="9" count="1" selected="0">
            <x v="4"/>
          </reference>
        </references>
      </pivotArea>
    </format>
    <format dxfId="252">
      <pivotArea dataOnly="0" labelOnly="1" outline="0" fieldPosition="0">
        <references count="4">
          <reference field="2" count="16"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251">
      <pivotArea dataOnly="0" labelOnly="1" outline="0" fieldPosition="0">
        <references count="5">
          <reference field="2" count="1" selected="0">
            <x v="0"/>
          </reference>
          <reference field="3" count="1">
            <x v="20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</references>
      </pivotArea>
    </format>
    <format dxfId="250">
      <pivotArea dataOnly="0" labelOnly="1" outline="0" fieldPosition="0">
        <references count="5">
          <reference field="2" count="1" selected="0">
            <x v="1"/>
          </reference>
          <reference field="3" count="1">
            <x v="21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</references>
      </pivotArea>
    </format>
    <format dxfId="249">
      <pivotArea dataOnly="0" labelOnly="1" outline="0" fieldPosition="0">
        <references count="5">
          <reference field="2" count="1" selected="0">
            <x v="2"/>
          </reference>
          <reference field="3" count="1">
            <x v="22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</references>
      </pivotArea>
    </format>
    <format dxfId="248">
      <pivotArea dataOnly="0" labelOnly="1" outline="0" fieldPosition="0">
        <references count="5">
          <reference field="2" count="1" selected="0">
            <x v="3"/>
          </reference>
          <reference field="3" count="1">
            <x v="23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</references>
      </pivotArea>
    </format>
    <format dxfId="247">
      <pivotArea dataOnly="0" labelOnly="1" outline="0" fieldPosition="0">
        <references count="5">
          <reference field="2" count="1" selected="0">
            <x v="4"/>
          </reference>
          <reference field="3" count="1">
            <x v="24"/>
          </reference>
          <reference field="7" count="0" selected="0"/>
          <reference field="8" count="1" selected="0">
            <x v="0"/>
          </reference>
          <reference field="9" count="1" selected="0">
            <x v="1"/>
          </reference>
        </references>
      </pivotArea>
    </format>
    <format dxfId="246">
      <pivotArea dataOnly="0" labelOnly="1" outline="0" fieldPosition="0">
        <references count="5">
          <reference field="2" count="1" selected="0">
            <x v="5"/>
          </reference>
          <reference field="3" count="1">
            <x v="25"/>
          </reference>
          <reference field="7" count="0" selected="0"/>
          <reference field="8" count="1" selected="0">
            <x v="0"/>
          </reference>
          <reference field="9" count="1" selected="0">
            <x v="2"/>
          </reference>
        </references>
      </pivotArea>
    </format>
    <format dxfId="245">
      <pivotArea dataOnly="0" labelOnly="1" outline="0" fieldPosition="0">
        <references count="5">
          <reference field="2" count="1" selected="0">
            <x v="6"/>
          </reference>
          <reference field="3" count="1">
            <x v="26"/>
          </reference>
          <reference field="7" count="0" selected="0"/>
          <reference field="8" count="1" selected="0">
            <x v="0"/>
          </reference>
          <reference field="9" count="1" selected="0">
            <x v="2"/>
          </reference>
        </references>
      </pivotArea>
    </format>
    <format dxfId="244">
      <pivotArea dataOnly="0" labelOnly="1" outline="0" fieldPosition="0">
        <references count="5">
          <reference field="2" count="1" selected="0">
            <x v="7"/>
          </reference>
          <reference field="3" count="1">
            <x v="27"/>
          </reference>
          <reference field="7" count="0" selected="0"/>
          <reference field="8" count="1" selected="0">
            <x v="0"/>
          </reference>
          <reference field="9" count="1" selected="0">
            <x v="2"/>
          </reference>
        </references>
      </pivotArea>
    </format>
    <format dxfId="243">
      <pivotArea dataOnly="0" labelOnly="1" outline="0" fieldPosition="0">
        <references count="5">
          <reference field="2" count="1" selected="0">
            <x v="8"/>
          </reference>
          <reference field="3" count="1">
            <x v="28"/>
          </reference>
          <reference field="7" count="0" selected="0"/>
          <reference field="8" count="1" selected="0">
            <x v="0"/>
          </reference>
          <reference field="9" count="1" selected="0">
            <x v="2"/>
          </reference>
        </references>
      </pivotArea>
    </format>
    <format dxfId="242">
      <pivotArea dataOnly="0" labelOnly="1" outline="0" fieldPosition="0">
        <references count="5">
          <reference field="2" count="1" selected="0">
            <x v="9"/>
          </reference>
          <reference field="3" count="1">
            <x v="29"/>
          </reference>
          <reference field="7" count="0" selected="0"/>
          <reference field="8" count="1" selected="0">
            <x v="0"/>
          </reference>
          <reference field="9" count="1" selected="0">
            <x v="3"/>
          </reference>
        </references>
      </pivotArea>
    </format>
    <format dxfId="241">
      <pivotArea dataOnly="0" labelOnly="1" outline="0" fieldPosition="0">
        <references count="5">
          <reference field="2" count="1" selected="0">
            <x v="10"/>
          </reference>
          <reference field="3" count="1">
            <x v="30"/>
          </reference>
          <reference field="7" count="0" selected="0"/>
          <reference field="8" count="1" selected="0">
            <x v="0"/>
          </reference>
          <reference field="9" count="1" selected="0">
            <x v="3"/>
          </reference>
        </references>
      </pivotArea>
    </format>
    <format dxfId="240">
      <pivotArea dataOnly="0" labelOnly="1" outline="0" fieldPosition="0">
        <references count="5">
          <reference field="2" count="1" selected="0">
            <x v="11"/>
          </reference>
          <reference field="3" count="1">
            <x v="31"/>
          </reference>
          <reference field="7" count="0" selected="0"/>
          <reference field="8" count="1" selected="0">
            <x v="0"/>
          </reference>
          <reference field="9" count="1" selected="0">
            <x v="3"/>
          </reference>
        </references>
      </pivotArea>
    </format>
    <format dxfId="239">
      <pivotArea dataOnly="0" labelOnly="1" outline="0" fieldPosition="0">
        <references count="5">
          <reference field="2" count="1" selected="0">
            <x v="12"/>
          </reference>
          <reference field="3" count="1">
            <x v="32"/>
          </reference>
          <reference field="7" count="0" selected="0"/>
          <reference field="8" count="1" selected="0">
            <x v="0"/>
          </reference>
          <reference field="9" count="1" selected="0">
            <x v="3"/>
          </reference>
        </references>
      </pivotArea>
    </format>
    <format dxfId="238">
      <pivotArea dataOnly="0" labelOnly="1" outline="0" fieldPosition="0">
        <references count="5">
          <reference field="2" count="1" selected="0">
            <x v="13"/>
          </reference>
          <reference field="3" count="1">
            <x v="33"/>
          </reference>
          <reference field="7" count="0" selected="0"/>
          <reference field="8" count="1" selected="0">
            <x v="0"/>
          </reference>
          <reference field="9" count="1" selected="0">
            <x v="3"/>
          </reference>
        </references>
      </pivotArea>
    </format>
    <format dxfId="237">
      <pivotArea dataOnly="0" labelOnly="1" outline="0" fieldPosition="0">
        <references count="5">
          <reference field="2" count="1" selected="0">
            <x v="14"/>
          </reference>
          <reference field="3" count="1">
            <x v="34"/>
          </reference>
          <reference field="7" count="0" selected="0"/>
          <reference field="8" count="1" selected="0">
            <x v="0"/>
          </reference>
          <reference field="9" count="1" selected="0">
            <x v="3"/>
          </reference>
        </references>
      </pivotArea>
    </format>
    <format dxfId="236">
      <pivotArea dataOnly="0" labelOnly="1" outline="0" fieldPosition="0">
        <references count="5">
          <reference field="2" count="1" selected="0">
            <x v="15"/>
          </reference>
          <reference field="3" count="1">
            <x v="35"/>
          </reference>
          <reference field="7" count="0" selected="0"/>
          <reference field="8" count="1" selected="0">
            <x v="0"/>
          </reference>
          <reference field="9" count="1" selected="0">
            <x v="3"/>
          </reference>
        </references>
      </pivotArea>
    </format>
    <format dxfId="235">
      <pivotArea dataOnly="0" labelOnly="1" outline="0" fieldPosition="0">
        <references count="5">
          <reference field="2" count="1" selected="0">
            <x v="16"/>
          </reference>
          <reference field="3" count="1">
            <x v="36"/>
          </reference>
          <reference field="7" count="0" selected="0"/>
          <reference field="8" count="1" selected="0">
            <x v="0"/>
          </reference>
          <reference field="9" count="1" selected="0">
            <x v="3"/>
          </reference>
        </references>
      </pivotArea>
    </format>
    <format dxfId="234">
      <pivotArea dataOnly="0" labelOnly="1" outline="0" fieldPosition="0">
        <references count="5">
          <reference field="2" count="1" selected="0">
            <x v="17"/>
          </reference>
          <reference field="3" count="1">
            <x v="37"/>
          </reference>
          <reference field="7" count="0" selected="0"/>
          <reference field="8" count="1" selected="0">
            <x v="0"/>
          </reference>
          <reference field="9" count="1" selected="0">
            <x v="3"/>
          </reference>
        </references>
      </pivotArea>
    </format>
    <format dxfId="233">
      <pivotArea dataOnly="0" labelOnly="1" outline="0" fieldPosition="0">
        <references count="5">
          <reference field="2" count="1" selected="0">
            <x v="18"/>
          </reference>
          <reference field="3" count="1">
            <x v="38"/>
          </reference>
          <reference field="7" count="0" selected="0"/>
          <reference field="8" count="1" selected="0">
            <x v="0"/>
          </reference>
          <reference field="9" count="1" selected="0">
            <x v="3"/>
          </reference>
        </references>
      </pivotArea>
    </format>
    <format dxfId="232">
      <pivotArea dataOnly="0" labelOnly="1" outline="0" fieldPosition="0">
        <references count="5">
          <reference field="2" count="1" selected="0">
            <x v="19"/>
          </reference>
          <reference field="3" count="1">
            <x v="39"/>
          </reference>
          <reference field="7" count="0" selected="0"/>
          <reference field="8" count="1" selected="0">
            <x v="0"/>
          </reference>
          <reference field="9" count="1" selected="0">
            <x v="4"/>
          </reference>
        </references>
      </pivotArea>
    </format>
    <format dxfId="231">
      <pivotArea dataOnly="0" labelOnly="1" outline="0" fieldPosition="0">
        <references count="5">
          <reference field="2" count="1" selected="0">
            <x v="20"/>
          </reference>
          <reference field="3" count="1">
            <x v="1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230">
      <pivotArea dataOnly="0" labelOnly="1" outline="0" fieldPosition="0">
        <references count="5">
          <reference field="2" count="1" selected="0">
            <x v="21"/>
          </reference>
          <reference field="3" count="1">
            <x v="2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229">
      <pivotArea dataOnly="0" labelOnly="1" outline="0" fieldPosition="0">
        <references count="5">
          <reference field="2" count="1" selected="0">
            <x v="22"/>
          </reference>
          <reference field="3" count="1">
            <x v="3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228">
      <pivotArea dataOnly="0" labelOnly="1" outline="0" fieldPosition="0">
        <references count="5">
          <reference field="2" count="1" selected="0">
            <x v="23"/>
          </reference>
          <reference field="3" count="1">
            <x v="4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227">
      <pivotArea dataOnly="0" labelOnly="1" outline="0" fieldPosition="0">
        <references count="5">
          <reference field="2" count="1" selected="0">
            <x v="24"/>
          </reference>
          <reference field="3" count="1">
            <x v="5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226">
      <pivotArea dataOnly="0" labelOnly="1" outline="0" fieldPosition="0">
        <references count="5">
          <reference field="2" count="1" selected="0">
            <x v="25"/>
          </reference>
          <reference field="3" count="1">
            <x v="6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225">
      <pivotArea dataOnly="0" labelOnly="1" outline="0" fieldPosition="0">
        <references count="5">
          <reference field="2" count="1" selected="0">
            <x v="26"/>
          </reference>
          <reference field="3" count="1">
            <x v="7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224">
      <pivotArea dataOnly="0" labelOnly="1" outline="0" fieldPosition="0">
        <references count="5">
          <reference field="2" count="1" selected="0">
            <x v="27"/>
          </reference>
          <reference field="3" count="1">
            <x v="8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223">
      <pivotArea dataOnly="0" labelOnly="1" outline="0" fieldPosition="0">
        <references count="5">
          <reference field="2" count="1" selected="0">
            <x v="28"/>
          </reference>
          <reference field="3" count="1">
            <x v="9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222">
      <pivotArea dataOnly="0" labelOnly="1" outline="0" fieldPosition="0">
        <references count="5">
          <reference field="2" count="1" selected="0">
            <x v="29"/>
          </reference>
          <reference field="3" count="1">
            <x v="10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221">
      <pivotArea dataOnly="0" labelOnly="1" outline="0" fieldPosition="0">
        <references count="5">
          <reference field="2" count="1" selected="0">
            <x v="30"/>
          </reference>
          <reference field="3" count="1">
            <x v="11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220">
      <pivotArea dataOnly="0" labelOnly="1" outline="0" fieldPosition="0">
        <references count="5">
          <reference field="2" count="1" selected="0">
            <x v="31"/>
          </reference>
          <reference field="3" count="1">
            <x v="12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219">
      <pivotArea dataOnly="0" labelOnly="1" outline="0" fieldPosition="0">
        <references count="5">
          <reference field="2" count="1" selected="0">
            <x v="32"/>
          </reference>
          <reference field="3" count="1">
            <x v="13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218">
      <pivotArea dataOnly="0" labelOnly="1" outline="0" fieldPosition="0">
        <references count="5">
          <reference field="2" count="1" selected="0">
            <x v="33"/>
          </reference>
          <reference field="3" count="1">
            <x v="14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217">
      <pivotArea dataOnly="0" labelOnly="1" outline="0" fieldPosition="0">
        <references count="5">
          <reference field="2" count="1" selected="0">
            <x v="34"/>
          </reference>
          <reference field="3" count="1">
            <x v="15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216">
      <pivotArea dataOnly="0" labelOnly="1" outline="0" fieldPosition="0">
        <references count="5">
          <reference field="2" count="1" selected="0">
            <x v="35"/>
          </reference>
          <reference field="3" count="1">
            <x v="16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215">
      <pivotArea dataOnly="0" labelOnly="1" outline="0" fieldPosition="0">
        <references count="6">
          <reference field="2" count="1" selected="0">
            <x v="0"/>
          </reference>
          <reference field="3" count="1" selected="0">
            <x v="20"/>
          </reference>
          <reference field="4" count="1">
            <x v="5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</references>
      </pivotArea>
    </format>
    <format dxfId="214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21"/>
          </reference>
          <reference field="4" count="1">
            <x v="6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</references>
      </pivotArea>
    </format>
    <format dxfId="213">
      <pivotArea dataOnly="0" labelOnly="1" outline="0" fieldPosition="0">
        <references count="6">
          <reference field="2" count="1" selected="0">
            <x v="2"/>
          </reference>
          <reference field="3" count="1" selected="0">
            <x v="22"/>
          </reference>
          <reference field="4" count="1">
            <x v="7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</references>
      </pivotArea>
    </format>
    <format dxfId="212">
      <pivotArea dataOnly="0" labelOnly="1" outline="0" fieldPosition="0">
        <references count="6">
          <reference field="2" count="1" selected="0">
            <x v="3"/>
          </reference>
          <reference field="3" count="1" selected="0">
            <x v="23"/>
          </reference>
          <reference field="4" count="1">
            <x v="12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</references>
      </pivotArea>
    </format>
    <format dxfId="211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24"/>
          </reference>
          <reference field="4" count="1">
            <x v="27"/>
          </reference>
          <reference field="7" count="0" selected="0"/>
          <reference field="8" count="1" selected="0">
            <x v="0"/>
          </reference>
          <reference field="9" count="1" selected="0">
            <x v="1"/>
          </reference>
        </references>
      </pivotArea>
    </format>
    <format dxfId="210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25"/>
          </reference>
          <reference field="4" count="1">
            <x v="22"/>
          </reference>
          <reference field="7" count="0" selected="0"/>
          <reference field="8" count="1" selected="0">
            <x v="0"/>
          </reference>
          <reference field="9" count="1" selected="0">
            <x v="2"/>
          </reference>
        </references>
      </pivotArea>
    </format>
    <format dxfId="209">
      <pivotArea dataOnly="0" labelOnly="1" outline="0" fieldPosition="0">
        <references count="6">
          <reference field="2" count="1" selected="0">
            <x v="6"/>
          </reference>
          <reference field="3" count="1" selected="0">
            <x v="26"/>
          </reference>
          <reference field="4" count="1">
            <x v="20"/>
          </reference>
          <reference field="7" count="0" selected="0"/>
          <reference field="8" count="1" selected="0">
            <x v="0"/>
          </reference>
          <reference field="9" count="1" selected="0">
            <x v="2"/>
          </reference>
        </references>
      </pivotArea>
    </format>
    <format dxfId="208">
      <pivotArea dataOnly="0" labelOnly="1" outline="0" fieldPosition="0">
        <references count="6">
          <reference field="2" count="1" selected="0">
            <x v="7"/>
          </reference>
          <reference field="3" count="1" selected="0">
            <x v="27"/>
          </reference>
          <reference field="4" count="1">
            <x v="21"/>
          </reference>
          <reference field="7" count="0" selected="0"/>
          <reference field="8" count="1" selected="0">
            <x v="0"/>
          </reference>
          <reference field="9" count="1" selected="0">
            <x v="2"/>
          </reference>
        </references>
      </pivotArea>
    </format>
    <format dxfId="207">
      <pivotArea dataOnly="0" labelOnly="1" outline="0" fieldPosition="0">
        <references count="6">
          <reference field="2" count="1" selected="0">
            <x v="8"/>
          </reference>
          <reference field="3" count="1" selected="0">
            <x v="28"/>
          </reference>
          <reference field="4" count="1">
            <x v="14"/>
          </reference>
          <reference field="7" count="0" selected="0"/>
          <reference field="8" count="1" selected="0">
            <x v="0"/>
          </reference>
          <reference field="9" count="1" selected="0">
            <x v="2"/>
          </reference>
        </references>
      </pivotArea>
    </format>
    <format dxfId="206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29"/>
          </reference>
          <reference field="4" count="1">
            <x v="23"/>
          </reference>
          <reference field="7" count="0" selected="0"/>
          <reference field="8" count="1" selected="0">
            <x v="0"/>
          </reference>
          <reference field="9" count="1" selected="0">
            <x v="3"/>
          </reference>
        </references>
      </pivotArea>
    </format>
    <format dxfId="205">
      <pivotArea dataOnly="0" labelOnly="1" outline="0" fieldPosition="0">
        <references count="6">
          <reference field="2" count="1" selected="0">
            <x v="10"/>
          </reference>
          <reference field="3" count="1" selected="0">
            <x v="30"/>
          </reference>
          <reference field="4" count="1">
            <x v="8"/>
          </reference>
          <reference field="7" count="0" selected="0"/>
          <reference field="8" count="1" selected="0">
            <x v="0"/>
          </reference>
          <reference field="9" count="1" selected="0">
            <x v="3"/>
          </reference>
        </references>
      </pivotArea>
    </format>
    <format dxfId="204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31"/>
          </reference>
          <reference field="4" count="1">
            <x v="9"/>
          </reference>
          <reference field="7" count="0" selected="0"/>
          <reference field="8" count="1" selected="0">
            <x v="0"/>
          </reference>
          <reference field="9" count="1" selected="0">
            <x v="3"/>
          </reference>
        </references>
      </pivotArea>
    </format>
    <format dxfId="203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32"/>
          </reference>
          <reference field="4" count="1">
            <x v="2"/>
          </reference>
          <reference field="7" count="0" selected="0"/>
          <reference field="8" count="1" selected="0">
            <x v="0"/>
          </reference>
          <reference field="9" count="1" selected="0">
            <x v="3"/>
          </reference>
        </references>
      </pivotArea>
    </format>
    <format dxfId="202">
      <pivotArea dataOnly="0" labelOnly="1" outline="0" fieldPosition="0">
        <references count="6">
          <reference field="2" count="1" selected="0">
            <x v="13"/>
          </reference>
          <reference field="3" count="1" selected="0">
            <x v="33"/>
          </reference>
          <reference field="4" count="1">
            <x v="4"/>
          </reference>
          <reference field="7" count="0" selected="0"/>
          <reference field="8" count="1" selected="0">
            <x v="0"/>
          </reference>
          <reference field="9" count="1" selected="0">
            <x v="3"/>
          </reference>
        </references>
      </pivotArea>
    </format>
    <format dxfId="201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34"/>
          </reference>
          <reference field="4" count="1">
            <x v="32"/>
          </reference>
          <reference field="7" count="0" selected="0"/>
          <reference field="8" count="1" selected="0">
            <x v="0"/>
          </reference>
          <reference field="9" count="1" selected="0">
            <x v="3"/>
          </reference>
        </references>
      </pivotArea>
    </format>
    <format dxfId="200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5"/>
          </reference>
          <reference field="4" count="1">
            <x v="18"/>
          </reference>
          <reference field="7" count="0" selected="0"/>
          <reference field="8" count="1" selected="0">
            <x v="0"/>
          </reference>
          <reference field="9" count="1" selected="0">
            <x v="3"/>
          </reference>
        </references>
      </pivotArea>
    </format>
    <format dxfId="199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36"/>
          </reference>
          <reference field="4" count="1">
            <x v="3"/>
          </reference>
          <reference field="7" count="0" selected="0"/>
          <reference field="8" count="1" selected="0">
            <x v="0"/>
          </reference>
          <reference field="9" count="1" selected="0">
            <x v="3"/>
          </reference>
        </references>
      </pivotArea>
    </format>
    <format dxfId="198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7"/>
          </reference>
          <reference field="4" count="1">
            <x v="10"/>
          </reference>
          <reference field="7" count="0" selected="0"/>
          <reference field="8" count="1" selected="0">
            <x v="0"/>
          </reference>
          <reference field="9" count="1" selected="0">
            <x v="3"/>
          </reference>
        </references>
      </pivotArea>
    </format>
    <format dxfId="197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8"/>
          </reference>
          <reference field="4" count="1">
            <x v="17"/>
          </reference>
          <reference field="7" count="0" selected="0"/>
          <reference field="8" count="1" selected="0">
            <x v="0"/>
          </reference>
          <reference field="9" count="1" selected="0">
            <x v="3"/>
          </reference>
        </references>
      </pivotArea>
    </format>
    <format dxfId="196">
      <pivotArea dataOnly="0" labelOnly="1" outline="0" fieldPosition="0">
        <references count="6">
          <reference field="2" count="1" selected="0">
            <x v="19"/>
          </reference>
          <reference field="3" count="1" selected="0">
            <x v="39"/>
          </reference>
          <reference field="4" count="1">
            <x v="1"/>
          </reference>
          <reference field="7" count="0" selected="0"/>
          <reference field="8" count="1" selected="0">
            <x v="0"/>
          </reference>
          <reference field="9" count="1" selected="0">
            <x v="4"/>
          </reference>
        </references>
      </pivotArea>
    </format>
    <format dxfId="195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1"/>
          </reference>
          <reference field="4" count="1">
            <x v="0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194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2"/>
          </reference>
          <reference field="4" count="1">
            <x v="15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193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4" count="1">
            <x v="22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192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4"/>
          </reference>
          <reference field="4" count="1">
            <x v="20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191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5"/>
          </reference>
          <reference field="4" count="1">
            <x v="21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190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6"/>
          </reference>
          <reference field="4" count="1">
            <x v="14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189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7"/>
          </reference>
          <reference field="4" count="1">
            <x v="23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188">
      <pivotArea dataOnly="0" labelOnly="1" outline="0" fieldPosition="0">
        <references count="6">
          <reference field="2" count="1" selected="0">
            <x v="27"/>
          </reference>
          <reference field="3" count="1" selected="0">
            <x v="8"/>
          </reference>
          <reference field="4" count="1">
            <x v="8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187">
      <pivotArea dataOnly="0" labelOnly="1" outline="0" fieldPosition="0">
        <references count="6">
          <reference field="2" count="1" selected="0">
            <x v="28"/>
          </reference>
          <reference field="3" count="1" selected="0">
            <x v="9"/>
          </reference>
          <reference field="4" count="1">
            <x v="11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186">
      <pivotArea dataOnly="0" labelOnly="1" outline="0" fieldPosition="0">
        <references count="6">
          <reference field="2" count="1" selected="0">
            <x v="29"/>
          </reference>
          <reference field="3" count="1" selected="0">
            <x v="10"/>
          </reference>
          <reference field="4" count="1">
            <x v="2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185">
      <pivotArea dataOnly="0" labelOnly="1" outline="0" fieldPosition="0">
        <references count="6">
          <reference field="2" count="1" selected="0">
            <x v="30"/>
          </reference>
          <reference field="3" count="1" selected="0">
            <x v="11"/>
          </reference>
          <reference field="4" count="1">
            <x v="4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184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12"/>
          </reference>
          <reference field="4" count="1">
            <x v="32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183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13"/>
          </reference>
          <reference field="4" count="1">
            <x v="18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182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14"/>
          </reference>
          <reference field="4" count="1">
            <x v="3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181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15"/>
          </reference>
          <reference field="4" count="1">
            <x v="10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180">
      <pivotArea dataOnly="0" labelOnly="1" outline="0" fieldPosition="0">
        <references count="6">
          <reference field="2" count="1" selected="0">
            <x v="35"/>
          </reference>
          <reference field="3" count="1" selected="0">
            <x v="16"/>
          </reference>
          <reference field="4" count="1">
            <x v="17"/>
          </reference>
          <reference field="7" count="0" selected="0"/>
          <reference field="8" count="1" selected="0">
            <x v="1"/>
          </reference>
          <reference field="9" count="1" selected="0">
            <x v="5"/>
          </reference>
        </references>
      </pivotArea>
    </format>
    <format dxfId="17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Tabla dinámica5" cacheId="0" applyNumberFormats="0" applyBorderFormats="0" applyFontFormats="0" applyPatternFormats="0" applyAlignmentFormats="0" applyWidthHeightFormats="1" dataCaption="Valores" updatedVersion="5" minRefreshableVersion="3" useAutoFormatting="1" rowGrandTotals="0" itemPrintTitles="1" createdVersion="5" indent="0" compact="0" compactData="0" gridDropZones="1" multipleFieldFilters="0">
  <location ref="A8:I94" firstHeaderRow="1" firstDataRow="2" firstDataCol="7" rowPageCount="1" colPageCount="1"/>
  <pivotFields count="13">
    <pivotField axis="axisPage" compact="0" outline="0" showAl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t="default"/>
      </items>
    </pivotField>
    <pivotField compact="0" outline="0" showAll="0"/>
    <pivotField axis="axisRow" compact="0" outline="0" showAll="0" defaultSubtotal="0">
      <items count="68"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h="1"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2"/>
      </items>
    </pivotField>
    <pivotField axis="axisRow" compact="0" outline="0" showAll="0" defaultSubtotal="0">
      <items count="49">
        <item x="26"/>
        <item x="29"/>
        <item x="42"/>
        <item x="8"/>
        <item x="27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47"/>
        <item x="28"/>
        <item x="41"/>
        <item x="30"/>
        <item x="31"/>
        <item x="32"/>
        <item x="33"/>
        <item x="34"/>
        <item x="35"/>
        <item x="36"/>
        <item x="37"/>
        <item x="38"/>
        <item x="39"/>
        <item x="40"/>
        <item x="43"/>
        <item x="46"/>
        <item x="44"/>
        <item x="45"/>
        <item x="48"/>
        <item x="24"/>
        <item x="2"/>
        <item x="0"/>
        <item x="1"/>
        <item x="3"/>
        <item x="5"/>
        <item x="4"/>
        <item x="7"/>
        <item x="6"/>
        <item x="25"/>
      </items>
    </pivotField>
    <pivotField axis="axisRow" compact="0" outline="0" showAll="0">
      <items count="68">
        <item x="3"/>
        <item x="10"/>
        <item x="4"/>
        <item x="39"/>
        <item x="31"/>
        <item x="44"/>
        <item x="56"/>
        <item x="46"/>
        <item x="48"/>
        <item x="47"/>
        <item x="42"/>
        <item x="45"/>
        <item x="20"/>
        <item x="9"/>
        <item x="16"/>
        <item x="38"/>
        <item x="24"/>
        <item x="21"/>
        <item x="0"/>
        <item x="50"/>
        <item x="18"/>
        <item x="19"/>
        <item x="25"/>
        <item x="43"/>
        <item x="37"/>
        <item x="30"/>
        <item x="29"/>
        <item x="61"/>
        <item x="63"/>
        <item x="62"/>
        <item x="14"/>
        <item x="8"/>
        <item x="55"/>
        <item x="26"/>
        <item x="49"/>
        <item x="23"/>
        <item x="53"/>
        <item x="66"/>
        <item x="33"/>
        <item x="58"/>
        <item x="59"/>
        <item x="13"/>
        <item x="12"/>
        <item x="57"/>
        <item x="11"/>
        <item x="34"/>
        <item x="17"/>
        <item x="36"/>
        <item x="7"/>
        <item x="6"/>
        <item x="5"/>
        <item x="52"/>
        <item x="28"/>
        <item x="15"/>
        <item x="65"/>
        <item x="64"/>
        <item x="54"/>
        <item x="27"/>
        <item x="32"/>
        <item x="60"/>
        <item x="41"/>
        <item x="35"/>
        <item x="40"/>
        <item x="2"/>
        <item x="51"/>
        <item x="1"/>
        <item x="22"/>
        <item t="default"/>
      </items>
    </pivotField>
    <pivotField dataField="1" compact="0" outline="0" showAll="0"/>
    <pivotField dataField="1" compact="0" outline="0" showAll="0"/>
    <pivotField axis="axisRow" compact="0" outline="0" showAll="0">
      <items count="3">
        <item x="0"/>
        <item h="1" x="1"/>
        <item t="default"/>
      </items>
    </pivotField>
    <pivotField axis="axisRow" compact="0" outline="0" showAll="0">
      <items count="4">
        <item x="0"/>
        <item x="2"/>
        <item x="1"/>
        <item t="default"/>
      </items>
    </pivotField>
    <pivotField axis="axisRow" compact="0" outline="0" showAll="0">
      <items count="7">
        <item x="0"/>
        <item x="2"/>
        <item x="3"/>
        <item x="4"/>
        <item x="5"/>
        <item x="1"/>
        <item t="default"/>
      </items>
    </pivotField>
    <pivotField axis="axisRow" compact="0" outline="0" showAll="0">
      <items count="16"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"/>
        <item t="default"/>
      </items>
    </pivotField>
    <pivotField compact="0" outline="0" showAll="0"/>
    <pivotField compact="0" outline="0" showAll="0"/>
  </pivotFields>
  <rowFields count="7">
    <field x="7"/>
    <field x="8"/>
    <field x="9"/>
    <field x="10"/>
    <field x="2"/>
    <field x="3"/>
    <field x="4"/>
  </rowFields>
  <rowItems count="85">
    <i>
      <x/>
      <x/>
      <x/>
      <x/>
      <x/>
      <x v="41"/>
      <x v="18"/>
    </i>
    <i r="4">
      <x v="1"/>
      <x v="42"/>
      <x v="65"/>
    </i>
    <i t="default" r="3">
      <x/>
    </i>
    <i r="3">
      <x v="1"/>
      <x v="2"/>
      <x v="43"/>
      <x/>
    </i>
    <i t="default" r="3">
      <x v="1"/>
    </i>
    <i r="3">
      <x v="2"/>
      <x v="3"/>
      <x v="45"/>
      <x v="2"/>
    </i>
    <i t="default" r="3">
      <x v="2"/>
    </i>
    <i r="3">
      <x v="3"/>
      <x v="4"/>
      <x v="47"/>
      <x v="49"/>
    </i>
    <i t="default" r="3">
      <x v="3"/>
    </i>
    <i r="3">
      <x v="4"/>
      <x v="5"/>
      <x v="5"/>
      <x v="13"/>
    </i>
    <i t="default" r="3">
      <x v="4"/>
    </i>
    <i r="3">
      <x v="5"/>
      <x v="6"/>
      <x v="6"/>
      <x v="44"/>
    </i>
    <i r="4">
      <x v="7"/>
      <x v="7"/>
      <x v="42"/>
    </i>
    <i r="4">
      <x v="8"/>
      <x v="8"/>
      <x v="41"/>
    </i>
    <i r="4">
      <x v="9"/>
      <x v="9"/>
      <x v="30"/>
    </i>
    <i t="default" r="3">
      <x v="5"/>
    </i>
    <i r="3">
      <x v="6"/>
      <x v="10"/>
      <x v="10"/>
      <x v="46"/>
    </i>
    <i r="4">
      <x v="11"/>
      <x v="11"/>
      <x v="20"/>
    </i>
    <i r="4">
      <x v="12"/>
      <x v="12"/>
      <x v="21"/>
    </i>
    <i r="4">
      <x v="13"/>
      <x v="13"/>
      <x v="12"/>
    </i>
    <i r="4">
      <x v="14"/>
      <x v="14"/>
      <x v="17"/>
    </i>
    <i r="4">
      <x v="15"/>
      <x v="15"/>
      <x v="66"/>
    </i>
    <i r="4">
      <x v="16"/>
      <x v="16"/>
      <x v="35"/>
    </i>
    <i r="4">
      <x v="17"/>
      <x v="17"/>
      <x v="16"/>
    </i>
    <i r="4">
      <x v="18"/>
      <x v="18"/>
      <x v="22"/>
    </i>
    <i r="4">
      <x v="19"/>
      <x v="19"/>
      <x v="33"/>
    </i>
    <i t="default" r="3">
      <x v="6"/>
    </i>
    <i t="default" r="2">
      <x/>
    </i>
    <i t="default" r="1">
      <x/>
    </i>
    <i r="1">
      <x v="1"/>
      <x v="1"/>
      <x v="7"/>
      <x v="20"/>
      <x v="4"/>
      <x v="4"/>
    </i>
    <i t="default" r="3">
      <x v="7"/>
    </i>
    <i r="3">
      <x v="8"/>
      <x v="21"/>
      <x v="5"/>
      <x v="58"/>
    </i>
    <i t="default" r="3">
      <x v="8"/>
    </i>
    <i r="3">
      <x v="9"/>
      <x v="22"/>
      <x v="6"/>
      <x v="45"/>
    </i>
    <i r="4">
      <x v="23"/>
      <x v="7"/>
      <x v="42"/>
    </i>
    <i r="4">
      <x v="24"/>
      <x v="8"/>
      <x v="41"/>
    </i>
    <i r="4">
      <x v="25"/>
      <x v="9"/>
      <x v="30"/>
    </i>
    <i t="default" r="3">
      <x v="9"/>
    </i>
    <i r="3">
      <x v="10"/>
      <x v="26"/>
      <x v="10"/>
      <x v="46"/>
    </i>
    <i r="4">
      <x v="27"/>
      <x v="11"/>
      <x v="20"/>
    </i>
    <i r="4">
      <x v="28"/>
      <x v="12"/>
      <x v="24"/>
    </i>
    <i r="4">
      <x v="29"/>
      <x v="13"/>
      <x v="12"/>
    </i>
    <i r="4">
      <x v="30"/>
      <x v="14"/>
      <x v="17"/>
    </i>
    <i r="4">
      <x v="31"/>
      <x v="15"/>
      <x v="66"/>
    </i>
    <i r="4">
      <x v="32"/>
      <x v="16"/>
      <x v="35"/>
    </i>
    <i r="4">
      <x v="33"/>
      <x v="17"/>
      <x v="15"/>
    </i>
    <i r="4">
      <x v="34"/>
      <x v="18"/>
      <x v="3"/>
    </i>
    <i r="4">
      <x v="35"/>
      <x v="19"/>
      <x v="33"/>
    </i>
    <i t="default" r="3">
      <x v="10"/>
    </i>
    <i t="default" r="2">
      <x v="1"/>
    </i>
    <i r="2">
      <x v="2"/>
      <x v="11"/>
      <x v="36"/>
      <x v="24"/>
      <x v="5"/>
    </i>
    <i r="4">
      <x v="37"/>
      <x v="25"/>
      <x v="11"/>
    </i>
    <i r="4">
      <x v="38"/>
      <x v="26"/>
      <x v="7"/>
    </i>
    <i r="4">
      <x v="40"/>
      <x v="28"/>
      <x v="8"/>
    </i>
    <i r="4">
      <x v="41"/>
      <x v="29"/>
      <x v="34"/>
    </i>
    <i r="4">
      <x v="42"/>
      <x v="30"/>
      <x v="19"/>
    </i>
    <i r="4">
      <x v="43"/>
      <x v="31"/>
      <x v="64"/>
    </i>
    <i r="4">
      <x v="44"/>
      <x v="32"/>
      <x v="51"/>
    </i>
    <i r="4">
      <x v="45"/>
      <x v="33"/>
      <x v="36"/>
    </i>
    <i t="default" r="3">
      <x v="11"/>
    </i>
    <i t="default" r="2">
      <x v="2"/>
    </i>
    <i r="2">
      <x v="3"/>
      <x v="12"/>
      <x v="46"/>
      <x v="4"/>
      <x v="6"/>
    </i>
    <i r="4">
      <x v="47"/>
      <x v="5"/>
      <x v="31"/>
    </i>
    <i r="4">
      <x v="48"/>
      <x v="6"/>
      <x v="43"/>
    </i>
    <i r="4">
      <x v="49"/>
      <x v="7"/>
      <x v="39"/>
    </i>
    <i r="4">
      <x v="50"/>
      <x v="8"/>
      <x v="40"/>
    </i>
    <i r="4">
      <x v="51"/>
      <x v="9"/>
      <x v="30"/>
    </i>
    <i r="4">
      <x v="52"/>
      <x v="10"/>
      <x v="46"/>
    </i>
    <i r="4">
      <x v="53"/>
      <x v="11"/>
      <x v="20"/>
    </i>
    <i r="4">
      <x v="54"/>
      <x v="12"/>
      <x v="24"/>
    </i>
    <i r="4">
      <x v="55"/>
      <x v="13"/>
      <x v="12"/>
    </i>
    <i r="4">
      <x v="56"/>
      <x v="14"/>
      <x v="17"/>
    </i>
    <i r="4">
      <x v="57"/>
      <x v="15"/>
      <x v="66"/>
    </i>
    <i r="4">
      <x v="58"/>
      <x v="16"/>
      <x v="35"/>
    </i>
    <i r="4">
      <x v="59"/>
      <x v="17"/>
      <x v="15"/>
    </i>
    <i r="4">
      <x v="60"/>
      <x v="18"/>
      <x v="22"/>
    </i>
    <i r="4">
      <x v="61"/>
      <x v="19"/>
      <x v="33"/>
    </i>
    <i t="default" r="3">
      <x v="12"/>
    </i>
    <i t="default" r="2">
      <x v="3"/>
    </i>
    <i r="2">
      <x v="4"/>
      <x v="13"/>
      <x v="62"/>
      <x v="36"/>
      <x v="29"/>
    </i>
    <i r="4">
      <x v="63"/>
      <x v="37"/>
      <x v="28"/>
    </i>
    <i t="default" r="3">
      <x v="13"/>
    </i>
    <i t="default" r="2">
      <x v="4"/>
    </i>
    <i t="default" r="1">
      <x v="1"/>
    </i>
    <i t="default">
      <x/>
    </i>
  </rowItems>
  <colFields count="1">
    <field x="-2"/>
  </colFields>
  <colItems count="2">
    <i>
      <x/>
    </i>
    <i i="1">
      <x v="1"/>
    </i>
  </colItems>
  <pageFields count="1">
    <pageField fld="0" item="0" hier="-1"/>
  </pageFields>
  <dataFields count="2">
    <dataField name="TOTAL  dic-12" fld="5" baseField="10" baseItem="1"/>
    <dataField name="TOTAL dic-13" fld="6" baseField="4" baseItem="65"/>
  </dataFields>
  <formats count="177">
    <format dxfId="176">
      <pivotArea outline="0" collapsedLevelsAreSubtotals="1" fieldPosition="0"/>
    </format>
    <format dxfId="17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4">
      <pivotArea dataOnly="0" outline="0" fieldPosition="0">
        <references count="1">
          <reference field="10" count="0" defaultSubtotal="1"/>
        </references>
      </pivotArea>
    </format>
    <format dxfId="173">
      <pivotArea dataOnly="0" outline="0" fieldPosition="0">
        <references count="1">
          <reference field="10" count="0" defaultSubtotal="1"/>
        </references>
      </pivotArea>
    </format>
    <format dxfId="172">
      <pivotArea dataOnly="0" outline="0" fieldPosition="0">
        <references count="1">
          <reference field="10" count="0" defaultSubtotal="1"/>
        </references>
      </pivotArea>
    </format>
    <format dxfId="171">
      <pivotArea dataOnly="0" outline="0" fieldPosition="0">
        <references count="1">
          <reference field="9" count="0" defaultSubtotal="1"/>
        </references>
      </pivotArea>
    </format>
    <format dxfId="170">
      <pivotArea dataOnly="0" outline="0" fieldPosition="0">
        <references count="1">
          <reference field="9" count="0" defaultSubtotal="1"/>
        </references>
      </pivotArea>
    </format>
    <format dxfId="169">
      <pivotArea dataOnly="0" outline="0" fieldPosition="0">
        <references count="1">
          <reference field="9" count="0" defaultSubtotal="1"/>
        </references>
      </pivotArea>
    </format>
    <format dxfId="168">
      <pivotArea dataOnly="0" outline="0" fieldPosition="0">
        <references count="1">
          <reference field="8" count="0" defaultSubtotal="1"/>
        </references>
      </pivotArea>
    </format>
    <format dxfId="167">
      <pivotArea dataOnly="0" outline="0" fieldPosition="0">
        <references count="1">
          <reference field="8" count="0" defaultSubtotal="1"/>
        </references>
      </pivotArea>
    </format>
    <format dxfId="166">
      <pivotArea dataOnly="0" outline="0" fieldPosition="0">
        <references count="1">
          <reference field="9" count="0" defaultSubtotal="1"/>
        </references>
      </pivotArea>
    </format>
    <format dxfId="165">
      <pivotArea dataOnly="0" outline="0" fieldPosition="0">
        <references count="1">
          <reference field="8" count="0" defaultSubtotal="1"/>
        </references>
      </pivotArea>
    </format>
    <format dxfId="164">
      <pivotArea dataOnly="0" outline="0" fieldPosition="0">
        <references count="1">
          <reference field="7" count="0" defaultSubtotal="1"/>
        </references>
      </pivotArea>
    </format>
    <format dxfId="163">
      <pivotArea dataOnly="0" outline="0" fieldPosition="0">
        <references count="1">
          <reference field="7" count="0" defaultSubtotal="1"/>
        </references>
      </pivotArea>
    </format>
    <format dxfId="162">
      <pivotArea type="all" dataOnly="0" outline="0" fieldPosition="0"/>
    </format>
    <format dxfId="161">
      <pivotArea outline="0" collapsedLevelsAreSubtotals="1" fieldPosition="0"/>
    </format>
    <format dxfId="160">
      <pivotArea dataOnly="0" labelOnly="1" outline="0" fieldPosition="0">
        <references count="1">
          <reference field="7" count="0"/>
        </references>
      </pivotArea>
    </format>
    <format dxfId="159">
      <pivotArea dataOnly="0" labelOnly="1" outline="0" fieldPosition="0">
        <references count="1">
          <reference field="7" count="0" defaultSubtotal="1"/>
        </references>
      </pivotArea>
    </format>
    <format dxfId="158">
      <pivotArea dataOnly="0" labelOnly="1" outline="0" fieldPosition="0">
        <references count="2">
          <reference field="7" count="0" selected="0"/>
          <reference field="8" count="2">
            <x v="0"/>
            <x v="1"/>
          </reference>
        </references>
      </pivotArea>
    </format>
    <format dxfId="157">
      <pivotArea dataOnly="0" labelOnly="1" outline="0" fieldPosition="0">
        <references count="2">
          <reference field="7" count="0" selected="0"/>
          <reference field="8" count="2" defaultSubtotal="1">
            <x v="0"/>
            <x v="1"/>
          </reference>
        </references>
      </pivotArea>
    </format>
    <format dxfId="156">
      <pivotArea dataOnly="0" labelOnly="1" outline="0" fieldPosition="0">
        <references count="3">
          <reference field="7" count="0" selected="0"/>
          <reference field="8" count="1" selected="0">
            <x v="0"/>
          </reference>
          <reference field="9" count="1">
            <x v="0"/>
          </reference>
        </references>
      </pivotArea>
    </format>
    <format dxfId="155">
      <pivotArea dataOnly="0" labelOnly="1" outline="0" fieldPosition="0">
        <references count="3">
          <reference field="7" count="0" selected="0"/>
          <reference field="8" count="1" selected="0">
            <x v="0"/>
          </reference>
          <reference field="9" count="1" defaultSubtotal="1">
            <x v="0"/>
          </reference>
        </references>
      </pivotArea>
    </format>
    <format dxfId="154">
      <pivotArea dataOnly="0" labelOnly="1" outline="0" fieldPosition="0">
        <references count="3">
          <reference field="7" count="0" selected="0"/>
          <reference field="8" count="1" selected="0">
            <x v="1"/>
          </reference>
          <reference field="9" count="4">
            <x v="1"/>
            <x v="2"/>
            <x v="3"/>
            <x v="4"/>
          </reference>
        </references>
      </pivotArea>
    </format>
    <format dxfId="153">
      <pivotArea dataOnly="0" labelOnly="1" outline="0" fieldPosition="0">
        <references count="3">
          <reference field="7" count="0" selected="0"/>
          <reference field="8" count="1" selected="0">
            <x v="1"/>
          </reference>
          <reference field="9" count="4" defaultSubtotal="1">
            <x v="1"/>
            <x v="2"/>
            <x v="3"/>
            <x v="4"/>
          </reference>
        </references>
      </pivotArea>
    </format>
    <format dxfId="152">
      <pivotArea dataOnly="0" labelOnly="1" outline="0" fieldPosition="0">
        <references count="4"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7">
            <x v="0"/>
            <x v="1"/>
            <x v="2"/>
            <x v="3"/>
            <x v="4"/>
            <x v="5"/>
            <x v="6"/>
          </reference>
        </references>
      </pivotArea>
    </format>
    <format dxfId="151">
      <pivotArea dataOnly="0" labelOnly="1" outline="0" fieldPosition="0">
        <references count="4"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7" defaultSubtotal="1">
            <x v="0"/>
            <x v="1"/>
            <x v="2"/>
            <x v="3"/>
            <x v="4"/>
            <x v="5"/>
            <x v="6"/>
          </reference>
        </references>
      </pivotArea>
    </format>
    <format dxfId="150">
      <pivotArea dataOnly="0" labelOnly="1" outline="0" fieldPosition="0">
        <references count="4"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4">
            <x v="7"/>
            <x v="8"/>
            <x v="9"/>
            <x v="10"/>
          </reference>
        </references>
      </pivotArea>
    </format>
    <format dxfId="149">
      <pivotArea dataOnly="0" labelOnly="1" outline="0" fieldPosition="0">
        <references count="4"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4" defaultSubtotal="1">
            <x v="7"/>
            <x v="8"/>
            <x v="9"/>
            <x v="10"/>
          </reference>
        </references>
      </pivotArea>
    </format>
    <format dxfId="148">
      <pivotArea dataOnly="0" labelOnly="1" outline="0" fieldPosition="0">
        <references count="4"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>
            <x v="11"/>
          </reference>
        </references>
      </pivotArea>
    </format>
    <format dxfId="147">
      <pivotArea dataOnly="0" labelOnly="1" outline="0" fieldPosition="0">
        <references count="4"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defaultSubtotal="1">
            <x v="11"/>
          </reference>
        </references>
      </pivotArea>
    </format>
    <format dxfId="146">
      <pivotArea dataOnly="0" labelOnly="1" outline="0" fieldPosition="0">
        <references count="4"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>
            <x v="12"/>
          </reference>
        </references>
      </pivotArea>
    </format>
    <format dxfId="145">
      <pivotArea dataOnly="0" labelOnly="1" outline="0" fieldPosition="0">
        <references count="4"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defaultSubtotal="1">
            <x v="12"/>
          </reference>
        </references>
      </pivotArea>
    </format>
    <format dxfId="144">
      <pivotArea dataOnly="0" labelOnly="1" outline="0" fieldPosition="0">
        <references count="4">
          <reference field="7" count="0" selected="0"/>
          <reference field="8" count="1" selected="0">
            <x v="1"/>
          </reference>
          <reference field="9" count="1" selected="0">
            <x v="4"/>
          </reference>
          <reference field="10" count="1">
            <x v="13"/>
          </reference>
        </references>
      </pivotArea>
    </format>
    <format dxfId="143">
      <pivotArea dataOnly="0" labelOnly="1" outline="0" fieldPosition="0">
        <references count="4">
          <reference field="7" count="0" selected="0"/>
          <reference field="8" count="1" selected="0">
            <x v="1"/>
          </reference>
          <reference field="9" count="1" selected="0">
            <x v="4"/>
          </reference>
          <reference field="10" count="1" defaultSubtotal="1">
            <x v="13"/>
          </reference>
        </references>
      </pivotArea>
    </format>
    <format dxfId="142">
      <pivotArea dataOnly="0" labelOnly="1" outline="0" fieldPosition="0">
        <references count="5">
          <reference field="2" count="2">
            <x v="0"/>
            <x v="1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141">
      <pivotArea dataOnly="0" labelOnly="1" outline="0" fieldPosition="0">
        <references count="5">
          <reference field="2" count="1">
            <x v="2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1"/>
          </reference>
        </references>
      </pivotArea>
    </format>
    <format dxfId="140">
      <pivotArea dataOnly="0" labelOnly="1" outline="0" fieldPosition="0">
        <references count="5">
          <reference field="2" count="1">
            <x v="3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139">
      <pivotArea dataOnly="0" labelOnly="1" outline="0" fieldPosition="0">
        <references count="5">
          <reference field="2" count="1">
            <x v="4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138">
      <pivotArea dataOnly="0" labelOnly="1" outline="0" fieldPosition="0">
        <references count="5">
          <reference field="2" count="1">
            <x v="5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137">
      <pivotArea dataOnly="0" labelOnly="1" outline="0" fieldPosition="0">
        <references count="5">
          <reference field="2" count="4">
            <x v="6"/>
            <x v="7"/>
            <x v="8"/>
            <x v="9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136">
      <pivotArea dataOnly="0" labelOnly="1" outline="0" fieldPosition="0">
        <references count="5">
          <reference field="2" count="10">
            <x v="10"/>
            <x v="11"/>
            <x v="12"/>
            <x v="13"/>
            <x v="14"/>
            <x v="15"/>
            <x v="16"/>
            <x v="17"/>
            <x v="18"/>
            <x v="19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135">
      <pivotArea dataOnly="0" labelOnly="1" outline="0" fieldPosition="0">
        <references count="5">
          <reference field="2" count="1">
            <x v="20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7"/>
          </reference>
        </references>
      </pivotArea>
    </format>
    <format dxfId="134">
      <pivotArea dataOnly="0" labelOnly="1" outline="0" fieldPosition="0">
        <references count="5">
          <reference field="2" count="1">
            <x v="21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8"/>
          </reference>
        </references>
      </pivotArea>
    </format>
    <format dxfId="133">
      <pivotArea dataOnly="0" labelOnly="1" outline="0" fieldPosition="0">
        <references count="5">
          <reference field="2" count="4">
            <x v="22"/>
            <x v="23"/>
            <x v="24"/>
            <x v="25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9"/>
          </reference>
        </references>
      </pivotArea>
    </format>
    <format dxfId="132">
      <pivotArea dataOnly="0" labelOnly="1" outline="0" fieldPosition="0">
        <references count="5">
          <reference field="2" count="10">
            <x v="26"/>
            <x v="27"/>
            <x v="28"/>
            <x v="29"/>
            <x v="30"/>
            <x v="31"/>
            <x v="32"/>
            <x v="33"/>
            <x v="34"/>
            <x v="35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131">
      <pivotArea dataOnly="0" labelOnly="1" outline="0" fieldPosition="0">
        <references count="5">
          <reference field="2" count="10">
            <x v="36"/>
            <x v="37"/>
            <x v="38"/>
            <x v="39"/>
            <x v="40"/>
            <x v="41"/>
            <x v="42"/>
            <x v="43"/>
            <x v="44"/>
            <x v="45"/>
          </reference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selected="0">
            <x v="11"/>
          </reference>
        </references>
      </pivotArea>
    </format>
    <format dxfId="130">
      <pivotArea dataOnly="0" labelOnly="1" outline="0" fieldPosition="0">
        <references count="5">
          <reference field="2" count="16"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129">
      <pivotArea dataOnly="0" labelOnly="1" outline="0" fieldPosition="0">
        <references count="5">
          <reference field="2" count="2">
            <x v="62"/>
            <x v="63"/>
          </reference>
          <reference field="7" count="0" selected="0"/>
          <reference field="8" count="1" selected="0">
            <x v="1"/>
          </reference>
          <reference field="9" count="1" selected="0">
            <x v="4"/>
          </reference>
          <reference field="10" count="1" selected="0">
            <x v="13"/>
          </reference>
        </references>
      </pivotArea>
    </format>
    <format dxfId="128">
      <pivotArea dataOnly="0" labelOnly="1" outline="0" fieldPosition="0">
        <references count="6">
          <reference field="2" count="1" selected="0">
            <x v="0"/>
          </reference>
          <reference field="3" count="1">
            <x v="41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127">
      <pivotArea dataOnly="0" labelOnly="1" outline="0" fieldPosition="0">
        <references count="6">
          <reference field="2" count="1" selected="0">
            <x v="1"/>
          </reference>
          <reference field="3" count="1">
            <x v="42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126">
      <pivotArea dataOnly="0" labelOnly="1" outline="0" fieldPosition="0">
        <references count="6">
          <reference field="2" count="1" selected="0">
            <x v="2"/>
          </reference>
          <reference field="3" count="1">
            <x v="43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1"/>
          </reference>
        </references>
      </pivotArea>
    </format>
    <format dxfId="125">
      <pivotArea dataOnly="0" labelOnly="1" outline="0" fieldPosition="0">
        <references count="6">
          <reference field="2" count="1" selected="0">
            <x v="3"/>
          </reference>
          <reference field="3" count="1">
            <x v="45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124">
      <pivotArea dataOnly="0" labelOnly="1" outline="0" fieldPosition="0">
        <references count="6">
          <reference field="2" count="1" selected="0">
            <x v="4"/>
          </reference>
          <reference field="3" count="1">
            <x v="47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123">
      <pivotArea dataOnly="0" labelOnly="1" outline="0" fieldPosition="0">
        <references count="6">
          <reference field="2" count="1" selected="0">
            <x v="5"/>
          </reference>
          <reference field="3" count="1">
            <x v="5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122">
      <pivotArea dataOnly="0" labelOnly="1" outline="0" fieldPosition="0">
        <references count="6">
          <reference field="2" count="1" selected="0">
            <x v="6"/>
          </reference>
          <reference field="3" count="1">
            <x v="6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121">
      <pivotArea dataOnly="0" labelOnly="1" outline="0" fieldPosition="0">
        <references count="6">
          <reference field="2" count="1" selected="0">
            <x v="7"/>
          </reference>
          <reference field="3" count="1">
            <x v="7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120">
      <pivotArea dataOnly="0" labelOnly="1" outline="0" fieldPosition="0">
        <references count="6">
          <reference field="2" count="1" selected="0">
            <x v="8"/>
          </reference>
          <reference field="3" count="1">
            <x v="8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119">
      <pivotArea dataOnly="0" labelOnly="1" outline="0" fieldPosition="0">
        <references count="6">
          <reference field="2" count="1" selected="0">
            <x v="9"/>
          </reference>
          <reference field="3" count="1">
            <x v="9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118">
      <pivotArea dataOnly="0" labelOnly="1" outline="0" fieldPosition="0">
        <references count="6">
          <reference field="2" count="1" selected="0">
            <x v="10"/>
          </reference>
          <reference field="3" count="1">
            <x v="10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117">
      <pivotArea dataOnly="0" labelOnly="1" outline="0" fieldPosition="0">
        <references count="6">
          <reference field="2" count="1" selected="0">
            <x v="11"/>
          </reference>
          <reference field="3" count="1">
            <x v="11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116">
      <pivotArea dataOnly="0" labelOnly="1" outline="0" fieldPosition="0">
        <references count="6">
          <reference field="2" count="1" selected="0">
            <x v="12"/>
          </reference>
          <reference field="3" count="1">
            <x v="12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115">
      <pivotArea dataOnly="0" labelOnly="1" outline="0" fieldPosition="0">
        <references count="6">
          <reference field="2" count="1" selected="0">
            <x v="13"/>
          </reference>
          <reference field="3" count="1">
            <x v="13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114">
      <pivotArea dataOnly="0" labelOnly="1" outline="0" fieldPosition="0">
        <references count="6">
          <reference field="2" count="1" selected="0">
            <x v="14"/>
          </reference>
          <reference field="3" count="1">
            <x v="14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113">
      <pivotArea dataOnly="0" labelOnly="1" outline="0" fieldPosition="0">
        <references count="6">
          <reference field="2" count="1" selected="0">
            <x v="15"/>
          </reference>
          <reference field="3" count="1">
            <x v="15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112">
      <pivotArea dataOnly="0" labelOnly="1" outline="0" fieldPosition="0">
        <references count="6">
          <reference field="2" count="1" selected="0">
            <x v="16"/>
          </reference>
          <reference field="3" count="1">
            <x v="16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111">
      <pivotArea dataOnly="0" labelOnly="1" outline="0" fieldPosition="0">
        <references count="6">
          <reference field="2" count="1" selected="0">
            <x v="17"/>
          </reference>
          <reference field="3" count="1">
            <x v="17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110">
      <pivotArea dataOnly="0" labelOnly="1" outline="0" fieldPosition="0">
        <references count="6">
          <reference field="2" count="1" selected="0">
            <x v="18"/>
          </reference>
          <reference field="3" count="1">
            <x v="18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109">
      <pivotArea dataOnly="0" labelOnly="1" outline="0" fieldPosition="0">
        <references count="6">
          <reference field="2" count="1" selected="0">
            <x v="19"/>
          </reference>
          <reference field="3" count="1">
            <x v="19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108">
      <pivotArea dataOnly="0" labelOnly="1" outline="0" fieldPosition="0">
        <references count="6">
          <reference field="2" count="1" selected="0">
            <x v="20"/>
          </reference>
          <reference field="3" count="1">
            <x v="4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7"/>
          </reference>
        </references>
      </pivotArea>
    </format>
    <format dxfId="107">
      <pivotArea dataOnly="0" labelOnly="1" outline="0" fieldPosition="0">
        <references count="6">
          <reference field="2" count="1" selected="0">
            <x v="21"/>
          </reference>
          <reference field="3" count="1">
            <x v="5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8"/>
          </reference>
        </references>
      </pivotArea>
    </format>
    <format dxfId="106">
      <pivotArea dataOnly="0" labelOnly="1" outline="0" fieldPosition="0">
        <references count="6">
          <reference field="2" count="1" selected="0">
            <x v="22"/>
          </reference>
          <reference field="3" count="1">
            <x v="6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9"/>
          </reference>
        </references>
      </pivotArea>
    </format>
    <format dxfId="105">
      <pivotArea dataOnly="0" labelOnly="1" outline="0" fieldPosition="0">
        <references count="6">
          <reference field="2" count="1" selected="0">
            <x v="23"/>
          </reference>
          <reference field="3" count="1">
            <x v="7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9"/>
          </reference>
        </references>
      </pivotArea>
    </format>
    <format dxfId="104">
      <pivotArea dataOnly="0" labelOnly="1" outline="0" fieldPosition="0">
        <references count="6">
          <reference field="2" count="1" selected="0">
            <x v="24"/>
          </reference>
          <reference field="3" count="1">
            <x v="8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9"/>
          </reference>
        </references>
      </pivotArea>
    </format>
    <format dxfId="103">
      <pivotArea dataOnly="0" labelOnly="1" outline="0" fieldPosition="0">
        <references count="6">
          <reference field="2" count="1" selected="0">
            <x v="25"/>
          </reference>
          <reference field="3" count="1">
            <x v="9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9"/>
          </reference>
        </references>
      </pivotArea>
    </format>
    <format dxfId="102">
      <pivotArea dataOnly="0" labelOnly="1" outline="0" fieldPosition="0">
        <references count="6">
          <reference field="2" count="1" selected="0">
            <x v="26"/>
          </reference>
          <reference field="3" count="1">
            <x v="10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101">
      <pivotArea dataOnly="0" labelOnly="1" outline="0" fieldPosition="0">
        <references count="6">
          <reference field="2" count="1" selected="0">
            <x v="27"/>
          </reference>
          <reference field="3" count="1">
            <x v="11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100">
      <pivotArea dataOnly="0" labelOnly="1" outline="0" fieldPosition="0">
        <references count="6">
          <reference field="2" count="1" selected="0">
            <x v="28"/>
          </reference>
          <reference field="3" count="1">
            <x v="12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99">
      <pivotArea dataOnly="0" labelOnly="1" outline="0" fieldPosition="0">
        <references count="6">
          <reference field="2" count="1" selected="0">
            <x v="29"/>
          </reference>
          <reference field="3" count="1">
            <x v="13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98">
      <pivotArea dataOnly="0" labelOnly="1" outline="0" fieldPosition="0">
        <references count="6">
          <reference field="2" count="1" selected="0">
            <x v="30"/>
          </reference>
          <reference field="3" count="1">
            <x v="14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97">
      <pivotArea dataOnly="0" labelOnly="1" outline="0" fieldPosition="0">
        <references count="6">
          <reference field="2" count="1" selected="0">
            <x v="31"/>
          </reference>
          <reference field="3" count="1">
            <x v="15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96">
      <pivotArea dataOnly="0" labelOnly="1" outline="0" fieldPosition="0">
        <references count="6">
          <reference field="2" count="1" selected="0">
            <x v="32"/>
          </reference>
          <reference field="3" count="1">
            <x v="16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95">
      <pivotArea dataOnly="0" labelOnly="1" outline="0" fieldPosition="0">
        <references count="6">
          <reference field="2" count="1" selected="0">
            <x v="33"/>
          </reference>
          <reference field="3" count="1">
            <x v="17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94">
      <pivotArea dataOnly="0" labelOnly="1" outline="0" fieldPosition="0">
        <references count="6">
          <reference field="2" count="1" selected="0">
            <x v="34"/>
          </reference>
          <reference field="3" count="1">
            <x v="18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93">
      <pivotArea dataOnly="0" labelOnly="1" outline="0" fieldPosition="0">
        <references count="6">
          <reference field="2" count="1" selected="0">
            <x v="35"/>
          </reference>
          <reference field="3" count="1">
            <x v="19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92">
      <pivotArea dataOnly="0" labelOnly="1" outline="0" fieldPosition="0">
        <references count="6">
          <reference field="2" count="1" selected="0">
            <x v="36"/>
          </reference>
          <reference field="3" count="1">
            <x v="24"/>
          </reference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selected="0">
            <x v="11"/>
          </reference>
        </references>
      </pivotArea>
    </format>
    <format dxfId="91">
      <pivotArea dataOnly="0" labelOnly="1" outline="0" fieldPosition="0">
        <references count="6">
          <reference field="2" count="1" selected="0">
            <x v="37"/>
          </reference>
          <reference field="3" count="1">
            <x v="25"/>
          </reference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selected="0">
            <x v="11"/>
          </reference>
        </references>
      </pivotArea>
    </format>
    <format dxfId="90">
      <pivotArea dataOnly="0" labelOnly="1" outline="0" fieldPosition="0">
        <references count="6">
          <reference field="2" count="1" selected="0">
            <x v="38"/>
          </reference>
          <reference field="3" count="1">
            <x v="26"/>
          </reference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selected="0">
            <x v="11"/>
          </reference>
        </references>
      </pivotArea>
    </format>
    <format dxfId="89">
      <pivotArea dataOnly="0" labelOnly="1" outline="0" fieldPosition="0">
        <references count="6">
          <reference field="2" count="1" selected="0">
            <x v="39"/>
          </reference>
          <reference field="3" count="1">
            <x v="27"/>
          </reference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selected="0">
            <x v="11"/>
          </reference>
        </references>
      </pivotArea>
    </format>
    <format dxfId="88">
      <pivotArea dataOnly="0" labelOnly="1" outline="0" fieldPosition="0">
        <references count="6">
          <reference field="2" count="1" selected="0">
            <x v="40"/>
          </reference>
          <reference field="3" count="1">
            <x v="28"/>
          </reference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selected="0">
            <x v="11"/>
          </reference>
        </references>
      </pivotArea>
    </format>
    <format dxfId="87">
      <pivotArea dataOnly="0" labelOnly="1" outline="0" fieldPosition="0">
        <references count="6">
          <reference field="2" count="1" selected="0">
            <x v="41"/>
          </reference>
          <reference field="3" count="1">
            <x v="29"/>
          </reference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selected="0">
            <x v="11"/>
          </reference>
        </references>
      </pivotArea>
    </format>
    <format dxfId="86">
      <pivotArea dataOnly="0" labelOnly="1" outline="0" fieldPosition="0">
        <references count="6">
          <reference field="2" count="1" selected="0">
            <x v="42"/>
          </reference>
          <reference field="3" count="1">
            <x v="30"/>
          </reference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selected="0">
            <x v="11"/>
          </reference>
        </references>
      </pivotArea>
    </format>
    <format dxfId="85">
      <pivotArea dataOnly="0" labelOnly="1" outline="0" fieldPosition="0">
        <references count="6">
          <reference field="2" count="1" selected="0">
            <x v="43"/>
          </reference>
          <reference field="3" count="1">
            <x v="31"/>
          </reference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selected="0">
            <x v="11"/>
          </reference>
        </references>
      </pivotArea>
    </format>
    <format dxfId="84">
      <pivotArea dataOnly="0" labelOnly="1" outline="0" fieldPosition="0">
        <references count="6">
          <reference field="2" count="1" selected="0">
            <x v="44"/>
          </reference>
          <reference field="3" count="1">
            <x v="32"/>
          </reference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selected="0">
            <x v="11"/>
          </reference>
        </references>
      </pivotArea>
    </format>
    <format dxfId="83">
      <pivotArea dataOnly="0" labelOnly="1" outline="0" fieldPosition="0">
        <references count="6">
          <reference field="2" count="1" selected="0">
            <x v="45"/>
          </reference>
          <reference field="3" count="1">
            <x v="33"/>
          </reference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selected="0">
            <x v="11"/>
          </reference>
        </references>
      </pivotArea>
    </format>
    <format dxfId="82">
      <pivotArea dataOnly="0" labelOnly="1" outline="0" fieldPosition="0">
        <references count="6">
          <reference field="2" count="1" selected="0">
            <x v="46"/>
          </reference>
          <reference field="3" count="1">
            <x v="4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81">
      <pivotArea dataOnly="0" labelOnly="1" outline="0" fieldPosition="0">
        <references count="6">
          <reference field="2" count="1" selected="0">
            <x v="47"/>
          </reference>
          <reference field="3" count="1">
            <x v="5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80">
      <pivotArea dataOnly="0" labelOnly="1" outline="0" fieldPosition="0">
        <references count="6">
          <reference field="2" count="1" selected="0">
            <x v="48"/>
          </reference>
          <reference field="3" count="1">
            <x v="6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79">
      <pivotArea dataOnly="0" labelOnly="1" outline="0" fieldPosition="0">
        <references count="6">
          <reference field="2" count="1" selected="0">
            <x v="49"/>
          </reference>
          <reference field="3" count="1">
            <x v="7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78">
      <pivotArea dataOnly="0" labelOnly="1" outline="0" fieldPosition="0">
        <references count="6">
          <reference field="2" count="1" selected="0">
            <x v="50"/>
          </reference>
          <reference field="3" count="1">
            <x v="8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77">
      <pivotArea dataOnly="0" labelOnly="1" outline="0" fieldPosition="0">
        <references count="6">
          <reference field="2" count="1" selected="0">
            <x v="51"/>
          </reference>
          <reference field="3" count="1">
            <x v="9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76">
      <pivotArea dataOnly="0" labelOnly="1" outline="0" fieldPosition="0">
        <references count="6">
          <reference field="2" count="1" selected="0">
            <x v="52"/>
          </reference>
          <reference field="3" count="1">
            <x v="10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75">
      <pivotArea dataOnly="0" labelOnly="1" outline="0" fieldPosition="0">
        <references count="6">
          <reference field="2" count="1" selected="0">
            <x v="53"/>
          </reference>
          <reference field="3" count="1">
            <x v="11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74">
      <pivotArea dataOnly="0" labelOnly="1" outline="0" fieldPosition="0">
        <references count="6">
          <reference field="2" count="1" selected="0">
            <x v="54"/>
          </reference>
          <reference field="3" count="1">
            <x v="12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73">
      <pivotArea dataOnly="0" labelOnly="1" outline="0" fieldPosition="0">
        <references count="6">
          <reference field="2" count="1" selected="0">
            <x v="55"/>
          </reference>
          <reference field="3" count="1">
            <x v="13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72">
      <pivotArea dataOnly="0" labelOnly="1" outline="0" fieldPosition="0">
        <references count="6">
          <reference field="2" count="1" selected="0">
            <x v="56"/>
          </reference>
          <reference field="3" count="1">
            <x v="14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71">
      <pivotArea dataOnly="0" labelOnly="1" outline="0" fieldPosition="0">
        <references count="6">
          <reference field="2" count="1" selected="0">
            <x v="57"/>
          </reference>
          <reference field="3" count="1">
            <x v="15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70">
      <pivotArea dataOnly="0" labelOnly="1" outline="0" fieldPosition="0">
        <references count="6">
          <reference field="2" count="1" selected="0">
            <x v="58"/>
          </reference>
          <reference field="3" count="1">
            <x v="16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69">
      <pivotArea dataOnly="0" labelOnly="1" outline="0" fieldPosition="0">
        <references count="6">
          <reference field="2" count="1" selected="0">
            <x v="59"/>
          </reference>
          <reference field="3" count="1">
            <x v="17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68">
      <pivotArea dataOnly="0" labelOnly="1" outline="0" fieldPosition="0">
        <references count="6">
          <reference field="2" count="1" selected="0">
            <x v="60"/>
          </reference>
          <reference field="3" count="1">
            <x v="18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67">
      <pivotArea dataOnly="0" labelOnly="1" outline="0" fieldPosition="0">
        <references count="6">
          <reference field="2" count="1" selected="0">
            <x v="61"/>
          </reference>
          <reference field="3" count="1">
            <x v="19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66">
      <pivotArea dataOnly="0" labelOnly="1" outline="0" fieldPosition="0">
        <references count="6">
          <reference field="2" count="1" selected="0">
            <x v="62"/>
          </reference>
          <reference field="3" count="1">
            <x v="36"/>
          </reference>
          <reference field="7" count="0" selected="0"/>
          <reference field="8" count="1" selected="0">
            <x v="1"/>
          </reference>
          <reference field="9" count="1" selected="0">
            <x v="4"/>
          </reference>
          <reference field="10" count="1" selected="0">
            <x v="13"/>
          </reference>
        </references>
      </pivotArea>
    </format>
    <format dxfId="65">
      <pivotArea dataOnly="0" labelOnly="1" outline="0" fieldPosition="0">
        <references count="6">
          <reference field="2" count="1" selected="0">
            <x v="63"/>
          </reference>
          <reference field="3" count="1">
            <x v="37"/>
          </reference>
          <reference field="7" count="0" selected="0"/>
          <reference field="8" count="1" selected="0">
            <x v="1"/>
          </reference>
          <reference field="9" count="1" selected="0">
            <x v="4"/>
          </reference>
          <reference field="10" count="1" selected="0">
            <x v="13"/>
          </reference>
        </references>
      </pivotArea>
    </format>
    <format dxfId="64">
      <pivotArea dataOnly="0" labelOnly="1" outline="0" fieldPosition="0">
        <references count="7">
          <reference field="2" count="1" selected="0">
            <x v="0"/>
          </reference>
          <reference field="3" count="1" selected="0">
            <x v="41"/>
          </reference>
          <reference field="4" count="1">
            <x v="18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63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42"/>
          </reference>
          <reference field="4" count="1">
            <x v="65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</references>
      </pivotArea>
    </format>
    <format dxfId="62">
      <pivotArea dataOnly="0" labelOnly="1" outline="0" fieldPosition="0">
        <references count="7">
          <reference field="2" count="1" selected="0">
            <x v="2"/>
          </reference>
          <reference field="3" count="1" selected="0">
            <x v="43"/>
          </reference>
          <reference field="4" count="1">
            <x v="0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1"/>
          </reference>
        </references>
      </pivotArea>
    </format>
    <format dxfId="61">
      <pivotArea dataOnly="0" labelOnly="1" outline="0" fieldPosition="0">
        <references count="7">
          <reference field="2" count="1" selected="0">
            <x v="3"/>
          </reference>
          <reference field="3" count="1" selected="0">
            <x v="45"/>
          </reference>
          <reference field="4" count="1">
            <x v="2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2"/>
          </reference>
        </references>
      </pivotArea>
    </format>
    <format dxfId="60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47"/>
          </reference>
          <reference field="4" count="1">
            <x v="49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3"/>
          </reference>
        </references>
      </pivotArea>
    </format>
    <format dxfId="59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5"/>
          </reference>
          <reference field="4" count="1">
            <x v="13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4"/>
          </reference>
        </references>
      </pivotArea>
    </format>
    <format dxfId="58">
      <pivotArea dataOnly="0" labelOnly="1" outline="0" fieldPosition="0">
        <references count="7">
          <reference field="2" count="1" selected="0">
            <x v="6"/>
          </reference>
          <reference field="3" count="1" selected="0">
            <x v="6"/>
          </reference>
          <reference field="4" count="1">
            <x v="44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57">
      <pivotArea dataOnly="0" labelOnly="1" outline="0" fieldPosition="0">
        <references count="7">
          <reference field="2" count="1" selected="0">
            <x v="7"/>
          </reference>
          <reference field="3" count="1" selected="0">
            <x v="7"/>
          </reference>
          <reference field="4" count="1">
            <x v="42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56">
      <pivotArea dataOnly="0" labelOnly="1" outline="0" fieldPosition="0">
        <references count="7">
          <reference field="2" count="1" selected="0">
            <x v="8"/>
          </reference>
          <reference field="3" count="1" selected="0">
            <x v="8"/>
          </reference>
          <reference field="4" count="1">
            <x v="41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55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9"/>
          </reference>
          <reference field="4" count="1">
            <x v="30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5"/>
          </reference>
        </references>
      </pivotArea>
    </format>
    <format dxfId="54">
      <pivotArea dataOnly="0" labelOnly="1" outline="0" fieldPosition="0">
        <references count="7">
          <reference field="2" count="1" selected="0">
            <x v="10"/>
          </reference>
          <reference field="3" count="1" selected="0">
            <x v="10"/>
          </reference>
          <reference field="4" count="1">
            <x v="46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53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1"/>
          </reference>
          <reference field="4" count="1">
            <x v="20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52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2"/>
          </reference>
          <reference field="4" count="1">
            <x v="21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51">
      <pivotArea dataOnly="0" labelOnly="1" outline="0" fieldPosition="0">
        <references count="7">
          <reference field="2" count="1" selected="0">
            <x v="13"/>
          </reference>
          <reference field="3" count="1" selected="0">
            <x v="13"/>
          </reference>
          <reference field="4" count="1">
            <x v="12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50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14"/>
          </reference>
          <reference field="4" count="1">
            <x v="17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49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15"/>
          </reference>
          <reference field="4" count="1">
            <x v="66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48">
      <pivotArea dataOnly="0" labelOnly="1" outline="0" fieldPosition="0">
        <references count="7">
          <reference field="2" count="1" selected="0">
            <x v="16"/>
          </reference>
          <reference field="3" count="1" selected="0">
            <x v="16"/>
          </reference>
          <reference field="4" count="1">
            <x v="35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47">
      <pivotArea dataOnly="0" labelOnly="1" outline="0" fieldPosition="0">
        <references count="7">
          <reference field="2" count="1" selected="0">
            <x v="17"/>
          </reference>
          <reference field="3" count="1" selected="0">
            <x v="17"/>
          </reference>
          <reference field="4" count="1">
            <x v="16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46">
      <pivotArea dataOnly="0" labelOnly="1" outline="0" fieldPosition="0">
        <references count="7">
          <reference field="2" count="1" selected="0">
            <x v="18"/>
          </reference>
          <reference field="3" count="1" selected="0">
            <x v="18"/>
          </reference>
          <reference field="4" count="1">
            <x v="22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45">
      <pivotArea dataOnly="0" labelOnly="1" outline="0" fieldPosition="0">
        <references count="7">
          <reference field="2" count="1" selected="0">
            <x v="19"/>
          </reference>
          <reference field="3" count="1" selected="0">
            <x v="19"/>
          </reference>
          <reference field="4" count="1">
            <x v="33"/>
          </reference>
          <reference field="7" count="0" selected="0"/>
          <reference field="8" count="1" selected="0">
            <x v="0"/>
          </reference>
          <reference field="9" count="1" selected="0">
            <x v="0"/>
          </reference>
          <reference field="10" count="1" selected="0">
            <x v="6"/>
          </reference>
        </references>
      </pivotArea>
    </format>
    <format dxfId="44">
      <pivotArea dataOnly="0" labelOnly="1" outline="0" fieldPosition="0">
        <references count="7">
          <reference field="2" count="1" selected="0">
            <x v="20"/>
          </reference>
          <reference field="3" count="1" selected="0">
            <x v="4"/>
          </reference>
          <reference field="4" count="1">
            <x v="4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7"/>
          </reference>
        </references>
      </pivotArea>
    </format>
    <format dxfId="43">
      <pivotArea dataOnly="0" labelOnly="1" outline="0" fieldPosition="0">
        <references count="7">
          <reference field="2" count="1" selected="0">
            <x v="21"/>
          </reference>
          <reference field="3" count="1" selected="0">
            <x v="5"/>
          </reference>
          <reference field="4" count="1">
            <x v="58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8"/>
          </reference>
        </references>
      </pivotArea>
    </format>
    <format dxfId="42">
      <pivotArea dataOnly="0" labelOnly="1" outline="0" fieldPosition="0">
        <references count="7">
          <reference field="2" count="1" selected="0">
            <x v="22"/>
          </reference>
          <reference field="3" count="1" selected="0">
            <x v="6"/>
          </reference>
          <reference field="4" count="1">
            <x v="45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9"/>
          </reference>
        </references>
      </pivotArea>
    </format>
    <format dxfId="41">
      <pivotArea dataOnly="0" labelOnly="1" outline="0" fieldPosition="0">
        <references count="7">
          <reference field="2" count="1" selected="0">
            <x v="23"/>
          </reference>
          <reference field="3" count="1" selected="0">
            <x v="7"/>
          </reference>
          <reference field="4" count="1">
            <x v="42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9"/>
          </reference>
        </references>
      </pivotArea>
    </format>
    <format dxfId="40">
      <pivotArea dataOnly="0" labelOnly="1" outline="0" fieldPosition="0">
        <references count="7">
          <reference field="2" count="1" selected="0">
            <x v="24"/>
          </reference>
          <reference field="3" count="1" selected="0">
            <x v="8"/>
          </reference>
          <reference field="4" count="1">
            <x v="41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9"/>
          </reference>
        </references>
      </pivotArea>
    </format>
    <format dxfId="39">
      <pivotArea dataOnly="0" labelOnly="1" outline="0" fieldPosition="0">
        <references count="7">
          <reference field="2" count="1" selected="0">
            <x v="25"/>
          </reference>
          <reference field="3" count="1" selected="0">
            <x v="9"/>
          </reference>
          <reference field="4" count="1">
            <x v="30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9"/>
          </reference>
        </references>
      </pivotArea>
    </format>
    <format dxfId="38">
      <pivotArea dataOnly="0" labelOnly="1" outline="0" fieldPosition="0">
        <references count="7">
          <reference field="2" count="1" selected="0">
            <x v="26"/>
          </reference>
          <reference field="3" count="1" selected="0">
            <x v="10"/>
          </reference>
          <reference field="4" count="1">
            <x v="46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37">
      <pivotArea dataOnly="0" labelOnly="1" outline="0" fieldPosition="0">
        <references count="7">
          <reference field="2" count="1" selected="0">
            <x v="27"/>
          </reference>
          <reference field="3" count="1" selected="0">
            <x v="11"/>
          </reference>
          <reference field="4" count="1">
            <x v="20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36">
      <pivotArea dataOnly="0" labelOnly="1" outline="0" fieldPosition="0">
        <references count="7">
          <reference field="2" count="1" selected="0">
            <x v="28"/>
          </reference>
          <reference field="3" count="1" selected="0">
            <x v="12"/>
          </reference>
          <reference field="4" count="1">
            <x v="24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35">
      <pivotArea dataOnly="0" labelOnly="1" outline="0" fieldPosition="0">
        <references count="7">
          <reference field="2" count="1" selected="0">
            <x v="29"/>
          </reference>
          <reference field="3" count="1" selected="0">
            <x v="13"/>
          </reference>
          <reference field="4" count="1">
            <x v="12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34">
      <pivotArea dataOnly="0" labelOnly="1" outline="0" fieldPosition="0">
        <references count="7">
          <reference field="2" count="1" selected="0">
            <x v="30"/>
          </reference>
          <reference field="3" count="1" selected="0">
            <x v="14"/>
          </reference>
          <reference field="4" count="1">
            <x v="17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33">
      <pivotArea dataOnly="0" labelOnly="1" outline="0" fieldPosition="0">
        <references count="7">
          <reference field="2" count="1" selected="0">
            <x v="31"/>
          </reference>
          <reference field="3" count="1" selected="0">
            <x v="15"/>
          </reference>
          <reference field="4" count="1">
            <x v="66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32">
      <pivotArea dataOnly="0" labelOnly="1" outline="0" fieldPosition="0">
        <references count="7">
          <reference field="2" count="1" selected="0">
            <x v="32"/>
          </reference>
          <reference field="3" count="1" selected="0">
            <x v="16"/>
          </reference>
          <reference field="4" count="1">
            <x v="35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31">
      <pivotArea dataOnly="0" labelOnly="1" outline="0" fieldPosition="0">
        <references count="7">
          <reference field="2" count="1" selected="0">
            <x v="33"/>
          </reference>
          <reference field="3" count="1" selected="0">
            <x v="17"/>
          </reference>
          <reference field="4" count="1">
            <x v="15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30">
      <pivotArea dataOnly="0" labelOnly="1" outline="0" fieldPosition="0">
        <references count="7">
          <reference field="2" count="1" selected="0">
            <x v="34"/>
          </reference>
          <reference field="3" count="1" selected="0">
            <x v="18"/>
          </reference>
          <reference field="4" count="1">
            <x v="3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29">
      <pivotArea dataOnly="0" labelOnly="1" outline="0" fieldPosition="0">
        <references count="7">
          <reference field="2" count="1" selected="0">
            <x v="35"/>
          </reference>
          <reference field="3" count="1" selected="0">
            <x v="19"/>
          </reference>
          <reference field="4" count="1">
            <x v="33"/>
          </reference>
          <reference field="7" count="0" selected="0"/>
          <reference field="8" count="1" selected="0">
            <x v="1"/>
          </reference>
          <reference field="9" count="1" selected="0">
            <x v="1"/>
          </reference>
          <reference field="10" count="1" selected="0">
            <x v="10"/>
          </reference>
        </references>
      </pivotArea>
    </format>
    <format dxfId="28">
      <pivotArea dataOnly="0" labelOnly="1" outline="0" fieldPosition="0">
        <references count="7">
          <reference field="2" count="1" selected="0">
            <x v="36"/>
          </reference>
          <reference field="3" count="1" selected="0">
            <x v="24"/>
          </reference>
          <reference field="4" count="1">
            <x v="5"/>
          </reference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selected="0">
            <x v="11"/>
          </reference>
        </references>
      </pivotArea>
    </format>
    <format dxfId="27">
      <pivotArea dataOnly="0" labelOnly="1" outline="0" fieldPosition="0">
        <references count="7">
          <reference field="2" count="1" selected="0">
            <x v="37"/>
          </reference>
          <reference field="3" count="1" selected="0">
            <x v="25"/>
          </reference>
          <reference field="4" count="1">
            <x v="11"/>
          </reference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selected="0">
            <x v="11"/>
          </reference>
        </references>
      </pivotArea>
    </format>
    <format dxfId="26">
      <pivotArea dataOnly="0" labelOnly="1" outline="0" fieldPosition="0">
        <references count="7">
          <reference field="2" count="1" selected="0">
            <x v="38"/>
          </reference>
          <reference field="3" count="1" selected="0">
            <x v="26"/>
          </reference>
          <reference field="4" count="1">
            <x v="7"/>
          </reference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selected="0">
            <x v="11"/>
          </reference>
        </references>
      </pivotArea>
    </format>
    <format dxfId="25">
      <pivotArea dataOnly="0" labelOnly="1" outline="0" fieldPosition="0">
        <references count="7">
          <reference field="2" count="1" selected="0">
            <x v="39"/>
          </reference>
          <reference field="3" count="1" selected="0">
            <x v="27"/>
          </reference>
          <reference field="4" count="1">
            <x v="9"/>
          </reference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selected="0">
            <x v="11"/>
          </reference>
        </references>
      </pivotArea>
    </format>
    <format dxfId="24">
      <pivotArea dataOnly="0" labelOnly="1" outline="0" fieldPosition="0">
        <references count="7">
          <reference field="2" count="1" selected="0">
            <x v="40"/>
          </reference>
          <reference field="3" count="1" selected="0">
            <x v="28"/>
          </reference>
          <reference field="4" count="1">
            <x v="8"/>
          </reference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selected="0">
            <x v="11"/>
          </reference>
        </references>
      </pivotArea>
    </format>
    <format dxfId="23">
      <pivotArea dataOnly="0" labelOnly="1" outline="0" fieldPosition="0">
        <references count="7">
          <reference field="2" count="1" selected="0">
            <x v="41"/>
          </reference>
          <reference field="3" count="1" selected="0">
            <x v="29"/>
          </reference>
          <reference field="4" count="1">
            <x v="34"/>
          </reference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selected="0">
            <x v="11"/>
          </reference>
        </references>
      </pivotArea>
    </format>
    <format dxfId="22">
      <pivotArea dataOnly="0" labelOnly="1" outline="0" fieldPosition="0">
        <references count="7">
          <reference field="2" count="1" selected="0">
            <x v="42"/>
          </reference>
          <reference field="3" count="1" selected="0">
            <x v="30"/>
          </reference>
          <reference field="4" count="1">
            <x v="19"/>
          </reference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selected="0">
            <x v="11"/>
          </reference>
        </references>
      </pivotArea>
    </format>
    <format dxfId="21">
      <pivotArea dataOnly="0" labelOnly="1" outline="0" fieldPosition="0">
        <references count="7">
          <reference field="2" count="1" selected="0">
            <x v="43"/>
          </reference>
          <reference field="3" count="1" selected="0">
            <x v="31"/>
          </reference>
          <reference field="4" count="1">
            <x v="64"/>
          </reference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selected="0">
            <x v="11"/>
          </reference>
        </references>
      </pivotArea>
    </format>
    <format dxfId="20">
      <pivotArea dataOnly="0" labelOnly="1" outline="0" fieldPosition="0">
        <references count="7">
          <reference field="2" count="1" selected="0">
            <x v="44"/>
          </reference>
          <reference field="3" count="1" selected="0">
            <x v="32"/>
          </reference>
          <reference field="4" count="1">
            <x v="51"/>
          </reference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selected="0">
            <x v="11"/>
          </reference>
        </references>
      </pivotArea>
    </format>
    <format dxfId="19">
      <pivotArea dataOnly="0" labelOnly="1" outline="0" fieldPosition="0">
        <references count="7">
          <reference field="2" count="1" selected="0">
            <x v="45"/>
          </reference>
          <reference field="3" count="1" selected="0">
            <x v="33"/>
          </reference>
          <reference field="4" count="1">
            <x v="36"/>
          </reference>
          <reference field="7" count="0" selected="0"/>
          <reference field="8" count="1" selected="0">
            <x v="1"/>
          </reference>
          <reference field="9" count="1" selected="0">
            <x v="2"/>
          </reference>
          <reference field="10" count="1" selected="0">
            <x v="11"/>
          </reference>
        </references>
      </pivotArea>
    </format>
    <format dxfId="18">
      <pivotArea dataOnly="0" labelOnly="1" outline="0" fieldPosition="0">
        <references count="7">
          <reference field="2" count="1" selected="0">
            <x v="46"/>
          </reference>
          <reference field="3" count="1" selected="0">
            <x v="4"/>
          </reference>
          <reference field="4" count="1">
            <x v="6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17">
      <pivotArea dataOnly="0" labelOnly="1" outline="0" fieldPosition="0">
        <references count="7">
          <reference field="2" count="1" selected="0">
            <x v="47"/>
          </reference>
          <reference field="3" count="1" selected="0">
            <x v="5"/>
          </reference>
          <reference field="4" count="1">
            <x v="31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16">
      <pivotArea dataOnly="0" labelOnly="1" outline="0" fieldPosition="0">
        <references count="7">
          <reference field="2" count="1" selected="0">
            <x v="48"/>
          </reference>
          <reference field="3" count="1" selected="0">
            <x v="6"/>
          </reference>
          <reference field="4" count="1">
            <x v="43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15">
      <pivotArea dataOnly="0" labelOnly="1" outline="0" fieldPosition="0">
        <references count="7">
          <reference field="2" count="1" selected="0">
            <x v="49"/>
          </reference>
          <reference field="3" count="1" selected="0">
            <x v="7"/>
          </reference>
          <reference field="4" count="1">
            <x v="39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14">
      <pivotArea dataOnly="0" labelOnly="1" outline="0" fieldPosition="0">
        <references count="7">
          <reference field="2" count="1" selected="0">
            <x v="50"/>
          </reference>
          <reference field="3" count="1" selected="0">
            <x v="8"/>
          </reference>
          <reference field="4" count="1">
            <x v="40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13">
      <pivotArea dataOnly="0" labelOnly="1" outline="0" fieldPosition="0">
        <references count="7">
          <reference field="2" count="1" selected="0">
            <x v="51"/>
          </reference>
          <reference field="3" count="1" selected="0">
            <x v="9"/>
          </reference>
          <reference field="4" count="1">
            <x v="30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12">
      <pivotArea dataOnly="0" labelOnly="1" outline="0" fieldPosition="0">
        <references count="7">
          <reference field="2" count="1" selected="0">
            <x v="52"/>
          </reference>
          <reference field="3" count="1" selected="0">
            <x v="10"/>
          </reference>
          <reference field="4" count="1">
            <x v="46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11">
      <pivotArea dataOnly="0" labelOnly="1" outline="0" fieldPosition="0">
        <references count="7">
          <reference field="2" count="1" selected="0">
            <x v="53"/>
          </reference>
          <reference field="3" count="1" selected="0">
            <x v="11"/>
          </reference>
          <reference field="4" count="1">
            <x v="20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10">
      <pivotArea dataOnly="0" labelOnly="1" outline="0" fieldPosition="0">
        <references count="7">
          <reference field="2" count="1" selected="0">
            <x v="54"/>
          </reference>
          <reference field="3" count="1" selected="0">
            <x v="12"/>
          </reference>
          <reference field="4" count="1">
            <x v="24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9">
      <pivotArea dataOnly="0" labelOnly="1" outline="0" fieldPosition="0">
        <references count="7">
          <reference field="2" count="1" selected="0">
            <x v="55"/>
          </reference>
          <reference field="3" count="1" selected="0">
            <x v="13"/>
          </reference>
          <reference field="4" count="1">
            <x v="12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8">
      <pivotArea dataOnly="0" labelOnly="1" outline="0" fieldPosition="0">
        <references count="7">
          <reference field="2" count="1" selected="0">
            <x v="56"/>
          </reference>
          <reference field="3" count="1" selected="0">
            <x v="14"/>
          </reference>
          <reference field="4" count="1">
            <x v="17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7">
      <pivotArea dataOnly="0" labelOnly="1" outline="0" fieldPosition="0">
        <references count="7">
          <reference field="2" count="1" selected="0">
            <x v="57"/>
          </reference>
          <reference field="3" count="1" selected="0">
            <x v="15"/>
          </reference>
          <reference field="4" count="1">
            <x v="66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6">
      <pivotArea dataOnly="0" labelOnly="1" outline="0" fieldPosition="0">
        <references count="7">
          <reference field="2" count="1" selected="0">
            <x v="58"/>
          </reference>
          <reference field="3" count="1" selected="0">
            <x v="16"/>
          </reference>
          <reference field="4" count="1">
            <x v="35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5">
      <pivotArea dataOnly="0" labelOnly="1" outline="0" fieldPosition="0">
        <references count="7">
          <reference field="2" count="1" selected="0">
            <x v="59"/>
          </reference>
          <reference field="3" count="1" selected="0">
            <x v="17"/>
          </reference>
          <reference field="4" count="1">
            <x v="15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4">
      <pivotArea dataOnly="0" labelOnly="1" outline="0" fieldPosition="0">
        <references count="7">
          <reference field="2" count="1" selected="0">
            <x v="60"/>
          </reference>
          <reference field="3" count="1" selected="0">
            <x v="18"/>
          </reference>
          <reference field="4" count="1">
            <x v="22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3">
      <pivotArea dataOnly="0" labelOnly="1" outline="0" fieldPosition="0">
        <references count="7">
          <reference field="2" count="1" selected="0">
            <x v="61"/>
          </reference>
          <reference field="3" count="1" selected="0">
            <x v="19"/>
          </reference>
          <reference field="4" count="1">
            <x v="33"/>
          </reference>
          <reference field="7" count="0" selected="0"/>
          <reference field="8" count="1" selected="0">
            <x v="1"/>
          </reference>
          <reference field="9" count="1" selected="0">
            <x v="3"/>
          </reference>
          <reference field="10" count="1" selected="0">
            <x v="12"/>
          </reference>
        </references>
      </pivotArea>
    </format>
    <format dxfId="2">
      <pivotArea dataOnly="0" labelOnly="1" outline="0" fieldPosition="0">
        <references count="7">
          <reference field="2" count="1" selected="0">
            <x v="62"/>
          </reference>
          <reference field="3" count="1" selected="0">
            <x v="36"/>
          </reference>
          <reference field="4" count="1">
            <x v="29"/>
          </reference>
          <reference field="7" count="0" selected="0"/>
          <reference field="8" count="1" selected="0">
            <x v="1"/>
          </reference>
          <reference field="9" count="1" selected="0">
            <x v="4"/>
          </reference>
          <reference field="10" count="1" selected="0">
            <x v="13"/>
          </reference>
        </references>
      </pivotArea>
    </format>
    <format dxfId="1">
      <pivotArea dataOnly="0" labelOnly="1" outline="0" fieldPosition="0">
        <references count="7">
          <reference field="2" count="1" selected="0">
            <x v="63"/>
          </reference>
          <reference field="3" count="1" selected="0">
            <x v="37"/>
          </reference>
          <reference field="4" count="1">
            <x v="28"/>
          </reference>
          <reference field="7" count="0" selected="0"/>
          <reference field="8" count="1" selected="0">
            <x v="1"/>
          </reference>
          <reference field="9" count="1" selected="0">
            <x v="4"/>
          </reference>
          <reference field="10" count="1" selected="0">
            <x v="13"/>
          </reference>
        </references>
      </pivotArea>
    </format>
    <format dxfId="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topLeftCell="A17" workbookViewId="0">
      <selection activeCell="D5" sqref="D5"/>
    </sheetView>
  </sheetViews>
  <sheetFormatPr baseColWidth="10" defaultRowHeight="15" x14ac:dyDescent="0.25"/>
  <cols>
    <col min="3" max="3" width="24" bestFit="1" customWidth="1"/>
  </cols>
  <sheetData>
    <row r="1" spans="1:5" x14ac:dyDescent="0.25">
      <c r="A1" s="1"/>
      <c r="B1" s="93" t="s">
        <v>78</v>
      </c>
      <c r="C1" s="94"/>
    </row>
    <row r="2" spans="1:5" x14ac:dyDescent="0.25">
      <c r="A2" s="1"/>
      <c r="B2" s="95" t="s">
        <v>79</v>
      </c>
      <c r="C2" s="96"/>
    </row>
    <row r="3" spans="1:5" x14ac:dyDescent="0.25">
      <c r="A3" s="1"/>
      <c r="B3" s="2" t="s">
        <v>1</v>
      </c>
      <c r="C3" s="3" t="s">
        <v>76</v>
      </c>
      <c r="D3" s="4" t="s">
        <v>80</v>
      </c>
      <c r="E3" s="4" t="s">
        <v>81</v>
      </c>
    </row>
    <row r="4" spans="1:5" x14ac:dyDescent="0.25">
      <c r="A4" s="5">
        <v>1</v>
      </c>
      <c r="B4" s="6">
        <v>2</v>
      </c>
      <c r="C4" s="7" t="s">
        <v>77</v>
      </c>
      <c r="D4" s="8" t="s">
        <v>83</v>
      </c>
      <c r="E4" s="8" t="s">
        <v>83</v>
      </c>
    </row>
    <row r="5" spans="1:5" x14ac:dyDescent="0.25">
      <c r="A5" s="5">
        <v>2</v>
      </c>
      <c r="B5" s="6">
        <v>3</v>
      </c>
      <c r="C5" s="7" t="s">
        <v>82</v>
      </c>
      <c r="D5" s="8" t="s">
        <v>83</v>
      </c>
      <c r="E5" s="8" t="s">
        <v>83</v>
      </c>
    </row>
    <row r="6" spans="1:5" x14ac:dyDescent="0.25">
      <c r="A6" s="5">
        <v>3</v>
      </c>
      <c r="B6" s="6">
        <v>4</v>
      </c>
      <c r="C6" s="7" t="s">
        <v>84</v>
      </c>
      <c r="D6" s="8" t="s">
        <v>83</v>
      </c>
      <c r="E6" s="8" t="s">
        <v>83</v>
      </c>
    </row>
    <row r="7" spans="1:5" x14ac:dyDescent="0.25">
      <c r="A7" s="5">
        <v>4</v>
      </c>
      <c r="B7" s="6">
        <v>5</v>
      </c>
      <c r="C7" s="7" t="s">
        <v>85</v>
      </c>
      <c r="D7" s="8" t="s">
        <v>83</v>
      </c>
      <c r="E7" s="8" t="s">
        <v>83</v>
      </c>
    </row>
    <row r="8" spans="1:5" x14ac:dyDescent="0.25">
      <c r="A8" s="5">
        <v>5</v>
      </c>
      <c r="B8" s="6">
        <v>6</v>
      </c>
      <c r="C8" s="7" t="s">
        <v>86</v>
      </c>
      <c r="D8" s="8" t="s">
        <v>83</v>
      </c>
      <c r="E8" s="8" t="s">
        <v>83</v>
      </c>
    </row>
    <row r="9" spans="1:5" x14ac:dyDescent="0.25">
      <c r="A9" s="5">
        <v>6</v>
      </c>
      <c r="B9" s="6">
        <v>7</v>
      </c>
      <c r="C9" s="7" t="s">
        <v>87</v>
      </c>
      <c r="D9" s="8" t="s">
        <v>83</v>
      </c>
      <c r="E9" s="8" t="s">
        <v>83</v>
      </c>
    </row>
    <row r="10" spans="1:5" x14ac:dyDescent="0.25">
      <c r="A10" s="5">
        <v>7</v>
      </c>
      <c r="B10" s="6">
        <v>8</v>
      </c>
      <c r="C10" s="7" t="s">
        <v>88</v>
      </c>
      <c r="D10" s="8" t="s">
        <v>83</v>
      </c>
      <c r="E10" s="8" t="s">
        <v>83</v>
      </c>
    </row>
    <row r="11" spans="1:5" x14ac:dyDescent="0.25">
      <c r="A11" s="5">
        <v>8</v>
      </c>
      <c r="B11" s="6">
        <v>9</v>
      </c>
      <c r="C11" s="7" t="s">
        <v>89</v>
      </c>
      <c r="D11" s="8" t="s">
        <v>83</v>
      </c>
      <c r="E11" s="8" t="s">
        <v>83</v>
      </c>
    </row>
    <row r="12" spans="1:5" x14ac:dyDescent="0.25">
      <c r="A12" s="5">
        <v>9</v>
      </c>
      <c r="B12" s="6">
        <v>10</v>
      </c>
      <c r="C12" s="7" t="s">
        <v>90</v>
      </c>
      <c r="D12" s="8" t="s">
        <v>83</v>
      </c>
      <c r="E12" s="8" t="s">
        <v>83</v>
      </c>
    </row>
    <row r="13" spans="1:5" x14ac:dyDescent="0.25">
      <c r="A13" s="5">
        <v>10</v>
      </c>
      <c r="B13" s="6">
        <v>11</v>
      </c>
      <c r="C13" s="7" t="s">
        <v>91</v>
      </c>
      <c r="D13" s="8" t="s">
        <v>83</v>
      </c>
      <c r="E13" s="8" t="s">
        <v>83</v>
      </c>
    </row>
    <row r="14" spans="1:5" x14ac:dyDescent="0.25">
      <c r="A14" s="5">
        <v>11</v>
      </c>
      <c r="B14" s="6">
        <v>13</v>
      </c>
      <c r="C14" s="7" t="s">
        <v>92</v>
      </c>
      <c r="D14" s="8" t="s">
        <v>83</v>
      </c>
      <c r="E14" s="8" t="s">
        <v>83</v>
      </c>
    </row>
    <row r="15" spans="1:5" x14ac:dyDescent="0.25">
      <c r="A15" s="5">
        <v>12</v>
      </c>
      <c r="B15" s="6">
        <v>14</v>
      </c>
      <c r="C15" s="7" t="s">
        <v>93</v>
      </c>
      <c r="D15" s="8" t="s">
        <v>83</v>
      </c>
      <c r="E15" s="8" t="s">
        <v>83</v>
      </c>
    </row>
    <row r="16" spans="1:5" x14ac:dyDescent="0.25">
      <c r="A16" s="5">
        <v>13</v>
      </c>
      <c r="B16" s="6">
        <v>15</v>
      </c>
      <c r="C16" s="7" t="s">
        <v>94</v>
      </c>
      <c r="D16" s="8" t="s">
        <v>83</v>
      </c>
      <c r="E16" s="8" t="s">
        <v>83</v>
      </c>
    </row>
    <row r="17" spans="1:5" x14ac:dyDescent="0.25">
      <c r="A17" s="5">
        <v>14</v>
      </c>
      <c r="B17" s="6">
        <v>16</v>
      </c>
      <c r="C17" s="7" t="s">
        <v>95</v>
      </c>
      <c r="D17" s="8" t="s">
        <v>83</v>
      </c>
      <c r="E17" s="8" t="s">
        <v>83</v>
      </c>
    </row>
    <row r="18" spans="1:5" x14ac:dyDescent="0.25">
      <c r="A18" s="5">
        <v>15</v>
      </c>
      <c r="B18" s="6">
        <v>21</v>
      </c>
      <c r="C18" s="7" t="s">
        <v>96</v>
      </c>
      <c r="D18" s="8" t="s">
        <v>83</v>
      </c>
      <c r="E18" s="8" t="s">
        <v>83</v>
      </c>
    </row>
    <row r="19" spans="1:5" x14ac:dyDescent="0.25">
      <c r="A19" s="5">
        <v>16</v>
      </c>
      <c r="B19" s="6">
        <v>22</v>
      </c>
      <c r="C19" s="7" t="s">
        <v>97</v>
      </c>
      <c r="D19" s="8" t="s">
        <v>83</v>
      </c>
      <c r="E19" s="8" t="s">
        <v>83</v>
      </c>
    </row>
    <row r="20" spans="1:5" x14ac:dyDescent="0.25">
      <c r="A20" s="5">
        <v>17</v>
      </c>
      <c r="B20" s="6">
        <v>24</v>
      </c>
      <c r="C20" s="7" t="s">
        <v>98</v>
      </c>
      <c r="D20" s="8" t="s">
        <v>83</v>
      </c>
      <c r="E20" s="8" t="s">
        <v>83</v>
      </c>
    </row>
    <row r="21" spans="1:5" x14ac:dyDescent="0.25">
      <c r="A21" s="5">
        <v>18</v>
      </c>
      <c r="B21" s="6">
        <v>26</v>
      </c>
      <c r="C21" s="7" t="s">
        <v>99</v>
      </c>
      <c r="D21" s="8" t="s">
        <v>83</v>
      </c>
      <c r="E21" s="8" t="s">
        <v>83</v>
      </c>
    </row>
    <row r="22" spans="1:5" x14ac:dyDescent="0.25">
      <c r="A22" s="5">
        <v>19</v>
      </c>
      <c r="B22" s="6">
        <v>29</v>
      </c>
      <c r="C22" s="7" t="s">
        <v>100</v>
      </c>
      <c r="D22" s="8" t="s">
        <v>83</v>
      </c>
      <c r="E22" s="8" t="s">
        <v>83</v>
      </c>
    </row>
    <row r="23" spans="1:5" x14ac:dyDescent="0.25">
      <c r="A23" s="5">
        <v>20</v>
      </c>
      <c r="B23" s="6">
        <v>30</v>
      </c>
      <c r="C23" s="7" t="s">
        <v>101</v>
      </c>
      <c r="D23" s="8" t="s">
        <v>83</v>
      </c>
      <c r="E23" s="8" t="s">
        <v>83</v>
      </c>
    </row>
    <row r="24" spans="1:5" x14ac:dyDescent="0.25">
      <c r="A24" s="5">
        <v>21</v>
      </c>
      <c r="B24" s="6">
        <v>32</v>
      </c>
      <c r="C24" s="7" t="s">
        <v>102</v>
      </c>
      <c r="D24" s="8" t="s">
        <v>83</v>
      </c>
      <c r="E24" s="8" t="s">
        <v>83</v>
      </c>
    </row>
    <row r="25" spans="1:5" x14ac:dyDescent="0.25">
      <c r="A25" s="5">
        <v>22</v>
      </c>
      <c r="B25" s="6">
        <v>33</v>
      </c>
      <c r="C25" s="7" t="s">
        <v>103</v>
      </c>
      <c r="D25" s="8" t="s">
        <v>83</v>
      </c>
      <c r="E25" s="8" t="s">
        <v>83</v>
      </c>
    </row>
    <row r="26" spans="1:5" x14ac:dyDescent="0.25">
      <c r="A26" s="5">
        <v>23</v>
      </c>
      <c r="B26" s="6">
        <v>34</v>
      </c>
      <c r="C26" s="7" t="s">
        <v>104</v>
      </c>
      <c r="D26" s="8" t="s">
        <v>83</v>
      </c>
      <c r="E26" s="8" t="s">
        <v>83</v>
      </c>
    </row>
    <row r="27" spans="1:5" x14ac:dyDescent="0.25">
      <c r="A27" s="5">
        <v>24</v>
      </c>
      <c r="B27" s="6">
        <v>35</v>
      </c>
      <c r="C27" s="7" t="s">
        <v>105</v>
      </c>
      <c r="D27" s="8" t="s">
        <v>83</v>
      </c>
      <c r="E27" s="8" t="s">
        <v>83</v>
      </c>
    </row>
    <row r="28" spans="1:5" x14ac:dyDescent="0.25">
      <c r="A28" s="5">
        <v>25</v>
      </c>
      <c r="B28" s="6">
        <v>36</v>
      </c>
      <c r="C28" s="7" t="s">
        <v>106</v>
      </c>
      <c r="D28" s="8" t="s">
        <v>83</v>
      </c>
      <c r="E28" s="8" t="s">
        <v>83</v>
      </c>
    </row>
    <row r="29" spans="1:5" x14ac:dyDescent="0.25">
      <c r="A29" s="5">
        <v>26</v>
      </c>
      <c r="B29" s="6">
        <v>37</v>
      </c>
      <c r="C29" s="7" t="s">
        <v>107</v>
      </c>
      <c r="D29" s="8" t="s">
        <v>83</v>
      </c>
      <c r="E29" s="8" t="s">
        <v>83</v>
      </c>
    </row>
    <row r="30" spans="1:5" x14ac:dyDescent="0.25">
      <c r="A30" s="5">
        <v>27</v>
      </c>
      <c r="B30" s="6">
        <v>38</v>
      </c>
      <c r="C30" s="7" t="s">
        <v>108</v>
      </c>
      <c r="D30" s="8" t="s">
        <v>83</v>
      </c>
      <c r="E30" s="8" t="s">
        <v>83</v>
      </c>
    </row>
    <row r="31" spans="1:5" x14ac:dyDescent="0.25">
      <c r="A31" s="5">
        <v>28</v>
      </c>
      <c r="B31" s="6">
        <v>39</v>
      </c>
      <c r="C31" s="7" t="s">
        <v>109</v>
      </c>
      <c r="D31" s="8" t="s">
        <v>83</v>
      </c>
      <c r="E31" s="8" t="s">
        <v>83</v>
      </c>
    </row>
    <row r="32" spans="1:5" x14ac:dyDescent="0.25">
      <c r="A32" s="5">
        <v>29</v>
      </c>
      <c r="B32" s="6">
        <v>40</v>
      </c>
      <c r="C32" s="7" t="s">
        <v>110</v>
      </c>
      <c r="D32" s="8" t="s">
        <v>83</v>
      </c>
      <c r="E32" s="8" t="s">
        <v>83</v>
      </c>
    </row>
    <row r="33" spans="1:5" x14ac:dyDescent="0.25">
      <c r="A33" s="5">
        <v>30</v>
      </c>
      <c r="B33" s="6">
        <v>41</v>
      </c>
      <c r="C33" s="7" t="s">
        <v>111</v>
      </c>
      <c r="D33" s="8" t="s">
        <v>83</v>
      </c>
      <c r="E33" s="8" t="s">
        <v>83</v>
      </c>
    </row>
    <row r="34" spans="1:5" x14ac:dyDescent="0.25">
      <c r="A34" s="5">
        <v>31</v>
      </c>
      <c r="B34" s="6">
        <v>43</v>
      </c>
      <c r="C34" s="7" t="s">
        <v>112</v>
      </c>
      <c r="D34" s="8" t="s">
        <v>83</v>
      </c>
      <c r="E34" s="8" t="s">
        <v>83</v>
      </c>
    </row>
    <row r="35" spans="1:5" x14ac:dyDescent="0.25">
      <c r="A35" s="5">
        <v>32</v>
      </c>
      <c r="B35" s="6">
        <v>44</v>
      </c>
      <c r="C35" s="7" t="s">
        <v>113</v>
      </c>
      <c r="D35" s="8" t="s">
        <v>83</v>
      </c>
      <c r="E35" s="8" t="s">
        <v>83</v>
      </c>
    </row>
    <row r="36" spans="1:5" x14ac:dyDescent="0.25">
      <c r="A36" s="5">
        <v>33</v>
      </c>
      <c r="B36" s="6">
        <v>46</v>
      </c>
      <c r="C36" s="7" t="s">
        <v>114</v>
      </c>
      <c r="D36" s="8" t="s">
        <v>83</v>
      </c>
      <c r="E36" s="8" t="s">
        <v>83</v>
      </c>
    </row>
    <row r="37" spans="1:5" x14ac:dyDescent="0.25">
      <c r="A37" s="5">
        <v>34</v>
      </c>
      <c r="B37" s="6">
        <v>48</v>
      </c>
      <c r="C37" s="7" t="s">
        <v>115</v>
      </c>
      <c r="D37" s="8" t="s">
        <v>83</v>
      </c>
      <c r="E37" s="8" t="s">
        <v>83</v>
      </c>
    </row>
    <row r="38" spans="1:5" x14ac:dyDescent="0.25">
      <c r="A38" s="5">
        <v>35</v>
      </c>
      <c r="B38" s="9">
        <v>50</v>
      </c>
      <c r="C38" s="7" t="s">
        <v>116</v>
      </c>
      <c r="D38" s="8" t="s">
        <v>83</v>
      </c>
      <c r="E38" s="8" t="s">
        <v>83</v>
      </c>
    </row>
    <row r="39" spans="1:5" x14ac:dyDescent="0.25">
      <c r="A39" s="5">
        <v>36</v>
      </c>
      <c r="B39" s="9">
        <v>56</v>
      </c>
      <c r="C39" s="7" t="s">
        <v>117</v>
      </c>
      <c r="D39" s="8" t="s">
        <v>83</v>
      </c>
      <c r="E39" s="8" t="s">
        <v>83</v>
      </c>
    </row>
    <row r="40" spans="1:5" x14ac:dyDescent="0.25">
      <c r="A40" s="5">
        <v>37</v>
      </c>
      <c r="B40" s="6">
        <v>57</v>
      </c>
      <c r="C40" s="7" t="s">
        <v>118</v>
      </c>
      <c r="D40" s="8" t="s">
        <v>83</v>
      </c>
      <c r="E40" s="8" t="s">
        <v>83</v>
      </c>
    </row>
    <row r="41" spans="1:5" x14ac:dyDescent="0.25">
      <c r="A41" s="5">
        <v>38</v>
      </c>
      <c r="B41" s="6">
        <v>63</v>
      </c>
      <c r="C41" s="7" t="s">
        <v>119</v>
      </c>
      <c r="D41" s="8" t="s">
        <v>83</v>
      </c>
      <c r="E41" s="8" t="s">
        <v>83</v>
      </c>
    </row>
    <row r="42" spans="1:5" x14ac:dyDescent="0.25">
      <c r="A42" s="5">
        <v>39</v>
      </c>
      <c r="B42" s="6">
        <v>64</v>
      </c>
      <c r="C42" s="7" t="s">
        <v>120</v>
      </c>
      <c r="D42" s="8" t="s">
        <v>83</v>
      </c>
      <c r="E42" s="8" t="s">
        <v>83</v>
      </c>
    </row>
    <row r="43" spans="1:5" x14ac:dyDescent="0.25">
      <c r="A43" s="5">
        <v>40</v>
      </c>
      <c r="B43" s="6">
        <v>65</v>
      </c>
      <c r="C43" s="7" t="s">
        <v>121</v>
      </c>
      <c r="D43" s="8" t="s">
        <v>83</v>
      </c>
      <c r="E43" s="8" t="s">
        <v>83</v>
      </c>
    </row>
    <row r="44" spans="1:5" x14ac:dyDescent="0.25">
      <c r="A44" s="5">
        <v>41</v>
      </c>
      <c r="B44" s="6">
        <v>67</v>
      </c>
      <c r="C44" s="7" t="s">
        <v>122</v>
      </c>
      <c r="D44" s="8" t="s">
        <v>83</v>
      </c>
      <c r="E44" s="8" t="s">
        <v>83</v>
      </c>
    </row>
    <row r="45" spans="1:5" x14ac:dyDescent="0.25">
      <c r="A45" s="5">
        <v>42</v>
      </c>
      <c r="B45" s="6">
        <v>68</v>
      </c>
      <c r="C45" s="7" t="s">
        <v>123</v>
      </c>
      <c r="D45" s="8" t="s">
        <v>83</v>
      </c>
      <c r="E45" s="8" t="s">
        <v>83</v>
      </c>
    </row>
    <row r="46" spans="1:5" x14ac:dyDescent="0.25">
      <c r="A46" s="5">
        <v>43</v>
      </c>
      <c r="B46" s="6">
        <v>69</v>
      </c>
      <c r="C46" s="7" t="s">
        <v>124</v>
      </c>
      <c r="D46" s="8" t="s">
        <v>83</v>
      </c>
      <c r="E46" s="8" t="s">
        <v>83</v>
      </c>
    </row>
  </sheetData>
  <mergeCells count="2">
    <mergeCell ref="B1:C1"/>
    <mergeCell ref="B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H119"/>
  <sheetViews>
    <sheetView topLeftCell="A22" workbookViewId="0">
      <selection activeCell="B96" sqref="B96"/>
    </sheetView>
  </sheetViews>
  <sheetFormatPr baseColWidth="10" defaultRowHeight="15" x14ac:dyDescent="0.25"/>
  <cols>
    <col min="1" max="1" width="13.5703125" bestFit="1" customWidth="1"/>
    <col min="2" max="2" width="37.42578125" bestFit="1" customWidth="1"/>
    <col min="3" max="3" width="25.5703125" bestFit="1" customWidth="1"/>
    <col min="4" max="4" width="11.140625" bestFit="1" customWidth="1"/>
    <col min="5" max="5" width="52.85546875" bestFit="1" customWidth="1"/>
    <col min="6" max="6" width="12.42578125" style="11" customWidth="1"/>
    <col min="7" max="7" width="12.85546875" style="11" customWidth="1"/>
    <col min="8" max="8" width="12.42578125" style="11" customWidth="1"/>
  </cols>
  <sheetData>
    <row r="1" spans="1:8" x14ac:dyDescent="0.25">
      <c r="B1" s="97" t="s">
        <v>159</v>
      </c>
      <c r="C1" s="97"/>
      <c r="D1" s="97"/>
      <c r="E1" s="97"/>
      <c r="F1" s="97"/>
      <c r="G1" s="97"/>
      <c r="H1" s="97"/>
    </row>
    <row r="2" spans="1:8" x14ac:dyDescent="0.25">
      <c r="B2" s="97" t="s">
        <v>638</v>
      </c>
      <c r="C2" s="97"/>
      <c r="D2" s="97"/>
      <c r="E2" s="97"/>
      <c r="F2" s="97"/>
      <c r="G2" s="97"/>
      <c r="H2" s="97"/>
    </row>
    <row r="3" spans="1:8" x14ac:dyDescent="0.25">
      <c r="B3" s="97" t="s">
        <v>640</v>
      </c>
      <c r="C3" s="97"/>
      <c r="D3" s="97"/>
      <c r="E3" s="97"/>
      <c r="F3" s="97"/>
      <c r="G3" s="97"/>
      <c r="H3" s="97"/>
    </row>
    <row r="4" spans="1:8" x14ac:dyDescent="0.25">
      <c r="B4" s="98" t="str">
        <f>VLOOKUP(B6,[1]CAJAS!B4:C46,2,0)</f>
        <v>CAMACOL</v>
      </c>
      <c r="C4" s="98"/>
      <c r="D4" s="98"/>
      <c r="E4" s="98"/>
      <c r="F4" s="98"/>
      <c r="G4" s="98"/>
      <c r="H4" s="98"/>
    </row>
    <row r="5" spans="1:8" x14ac:dyDescent="0.25">
      <c r="B5" s="97" t="s">
        <v>639</v>
      </c>
      <c r="C5" s="97"/>
      <c r="D5" s="97"/>
      <c r="E5" s="97"/>
      <c r="F5" s="97"/>
      <c r="G5" s="97"/>
      <c r="H5" s="97"/>
    </row>
    <row r="6" spans="1:8" x14ac:dyDescent="0.25">
      <c r="A6" s="10" t="s">
        <v>75</v>
      </c>
      <c r="B6" s="17">
        <v>2</v>
      </c>
    </row>
    <row r="8" spans="1:8" ht="15.75" thickBot="1" x14ac:dyDescent="0.3">
      <c r="F8" s="10" t="s">
        <v>634</v>
      </c>
      <c r="G8"/>
      <c r="H8"/>
    </row>
    <row r="9" spans="1:8" ht="15.75" thickBot="1" x14ac:dyDescent="0.3">
      <c r="A9" s="10" t="s">
        <v>63</v>
      </c>
      <c r="B9" s="10" t="s">
        <v>64</v>
      </c>
      <c r="C9" s="10" t="s">
        <v>65</v>
      </c>
      <c r="D9" s="10" t="s">
        <v>1</v>
      </c>
      <c r="E9" s="10" t="s">
        <v>2</v>
      </c>
      <c r="F9" s="46" t="s">
        <v>635</v>
      </c>
      <c r="G9" s="47" t="s">
        <v>636</v>
      </c>
      <c r="H9" s="48" t="s">
        <v>637</v>
      </c>
    </row>
    <row r="10" spans="1:8" ht="15.75" thickBot="1" x14ac:dyDescent="0.3">
      <c r="A10" s="33" t="s">
        <v>356</v>
      </c>
      <c r="B10" s="33" t="s">
        <v>357</v>
      </c>
      <c r="C10" s="33" t="s">
        <v>358</v>
      </c>
      <c r="D10" s="33" t="s">
        <v>187</v>
      </c>
      <c r="E10" s="42" t="s">
        <v>188</v>
      </c>
      <c r="F10" s="18">
        <v>0</v>
      </c>
      <c r="G10" s="19">
        <v>0</v>
      </c>
      <c r="H10" s="20">
        <v>0</v>
      </c>
    </row>
    <row r="11" spans="1:8" ht="15.75" thickBot="1" x14ac:dyDescent="0.3">
      <c r="A11" s="34"/>
      <c r="B11" s="34"/>
      <c r="C11" s="34"/>
      <c r="D11" s="34" t="s">
        <v>189</v>
      </c>
      <c r="E11" s="42" t="s">
        <v>190</v>
      </c>
      <c r="F11" s="21">
        <v>1693286</v>
      </c>
      <c r="G11" s="22">
        <v>1011762</v>
      </c>
      <c r="H11" s="23">
        <v>3503119</v>
      </c>
    </row>
    <row r="12" spans="1:8" ht="15.75" thickBot="1" x14ac:dyDescent="0.3">
      <c r="A12" s="34"/>
      <c r="B12" s="34"/>
      <c r="C12" s="34"/>
      <c r="D12" s="34" t="s">
        <v>191</v>
      </c>
      <c r="E12" s="42" t="s">
        <v>192</v>
      </c>
      <c r="F12" s="21">
        <v>0</v>
      </c>
      <c r="G12" s="22">
        <v>0</v>
      </c>
      <c r="H12" s="23">
        <v>0</v>
      </c>
    </row>
    <row r="13" spans="1:8" ht="15.75" thickBot="1" x14ac:dyDescent="0.3">
      <c r="A13" s="34"/>
      <c r="B13" s="34"/>
      <c r="C13" s="35"/>
      <c r="D13" s="35" t="s">
        <v>193</v>
      </c>
      <c r="E13" s="42" t="s">
        <v>194</v>
      </c>
      <c r="F13" s="21">
        <v>1332957</v>
      </c>
      <c r="G13" s="22">
        <v>244761</v>
      </c>
      <c r="H13" s="23">
        <v>317073</v>
      </c>
    </row>
    <row r="14" spans="1:8" ht="15.75" thickBot="1" x14ac:dyDescent="0.3">
      <c r="A14" s="34"/>
      <c r="B14" s="34"/>
      <c r="C14" s="43" t="s">
        <v>614</v>
      </c>
      <c r="D14" s="44"/>
      <c r="E14" s="45"/>
      <c r="F14" s="24">
        <v>3026243</v>
      </c>
      <c r="G14" s="25">
        <v>1256523</v>
      </c>
      <c r="H14" s="26">
        <v>3820192</v>
      </c>
    </row>
    <row r="15" spans="1:8" ht="15.75" thickBot="1" x14ac:dyDescent="0.3">
      <c r="A15" s="34"/>
      <c r="B15" s="34"/>
      <c r="C15" s="33" t="s">
        <v>359</v>
      </c>
      <c r="D15" s="33" t="s">
        <v>217</v>
      </c>
      <c r="E15" s="42" t="s">
        <v>218</v>
      </c>
      <c r="F15" s="21">
        <v>0</v>
      </c>
      <c r="G15" s="22">
        <v>0</v>
      </c>
      <c r="H15" s="23">
        <v>0</v>
      </c>
    </row>
    <row r="16" spans="1:8" ht="15.75" thickBot="1" x14ac:dyDescent="0.3">
      <c r="A16" s="34"/>
      <c r="B16" s="34"/>
      <c r="C16" s="34"/>
      <c r="D16" s="34" t="s">
        <v>195</v>
      </c>
      <c r="E16" s="42" t="s">
        <v>196</v>
      </c>
      <c r="F16" s="21">
        <v>0</v>
      </c>
      <c r="G16" s="22">
        <v>0</v>
      </c>
      <c r="H16" s="23">
        <v>0</v>
      </c>
    </row>
    <row r="17" spans="1:8" ht="15.75" thickBot="1" x14ac:dyDescent="0.3">
      <c r="A17" s="34"/>
      <c r="B17" s="34"/>
      <c r="C17" s="34"/>
      <c r="D17" s="34" t="s">
        <v>197</v>
      </c>
      <c r="E17" s="42" t="s">
        <v>198</v>
      </c>
      <c r="F17" s="21">
        <v>0</v>
      </c>
      <c r="G17" s="22">
        <v>0</v>
      </c>
      <c r="H17" s="23">
        <v>0</v>
      </c>
    </row>
    <row r="18" spans="1:8" ht="15.75" thickBot="1" x14ac:dyDescent="0.3">
      <c r="A18" s="34"/>
      <c r="B18" s="34"/>
      <c r="C18" s="34"/>
      <c r="D18" s="34" t="s">
        <v>199</v>
      </c>
      <c r="E18" s="42" t="s">
        <v>200</v>
      </c>
      <c r="F18" s="21">
        <v>0</v>
      </c>
      <c r="G18" s="22">
        <v>0</v>
      </c>
      <c r="H18" s="23">
        <v>0</v>
      </c>
    </row>
    <row r="19" spans="1:8" ht="15.75" thickBot="1" x14ac:dyDescent="0.3">
      <c r="A19" s="34"/>
      <c r="B19" s="34"/>
      <c r="C19" s="34"/>
      <c r="D19" s="34" t="s">
        <v>201</v>
      </c>
      <c r="E19" s="42" t="s">
        <v>202</v>
      </c>
      <c r="F19" s="21">
        <v>0</v>
      </c>
      <c r="G19" s="22">
        <v>0</v>
      </c>
      <c r="H19" s="23">
        <v>0</v>
      </c>
    </row>
    <row r="20" spans="1:8" ht="15.75" thickBot="1" x14ac:dyDescent="0.3">
      <c r="A20" s="34"/>
      <c r="B20" s="34"/>
      <c r="C20" s="34"/>
      <c r="D20" s="34" t="s">
        <v>203</v>
      </c>
      <c r="E20" s="42" t="s">
        <v>204</v>
      </c>
      <c r="F20" s="21">
        <v>0</v>
      </c>
      <c r="G20" s="22">
        <v>0</v>
      </c>
      <c r="H20" s="23">
        <v>0</v>
      </c>
    </row>
    <row r="21" spans="1:8" ht="15.75" thickBot="1" x14ac:dyDescent="0.3">
      <c r="A21" s="34"/>
      <c r="B21" s="34"/>
      <c r="C21" s="34"/>
      <c r="D21" s="34" t="s">
        <v>205</v>
      </c>
      <c r="E21" s="42" t="s">
        <v>206</v>
      </c>
      <c r="F21" s="21">
        <v>0</v>
      </c>
      <c r="G21" s="22">
        <v>0</v>
      </c>
      <c r="H21" s="23">
        <v>0</v>
      </c>
    </row>
    <row r="22" spans="1:8" ht="15.75" thickBot="1" x14ac:dyDescent="0.3">
      <c r="A22" s="34"/>
      <c r="B22" s="34"/>
      <c r="C22" s="34"/>
      <c r="D22" s="34" t="s">
        <v>207</v>
      </c>
      <c r="E22" s="42" t="s">
        <v>208</v>
      </c>
      <c r="F22" s="21">
        <v>0</v>
      </c>
      <c r="G22" s="22">
        <v>0</v>
      </c>
      <c r="H22" s="23">
        <v>0</v>
      </c>
    </row>
    <row r="23" spans="1:8" ht="15.75" thickBot="1" x14ac:dyDescent="0.3">
      <c r="A23" s="34"/>
      <c r="B23" s="34"/>
      <c r="C23" s="34"/>
      <c r="D23" s="34" t="s">
        <v>209</v>
      </c>
      <c r="E23" s="42" t="s">
        <v>210</v>
      </c>
      <c r="F23" s="21">
        <v>0</v>
      </c>
      <c r="G23" s="22">
        <v>0</v>
      </c>
      <c r="H23" s="23">
        <v>0</v>
      </c>
    </row>
    <row r="24" spans="1:8" ht="15.75" thickBot="1" x14ac:dyDescent="0.3">
      <c r="A24" s="34"/>
      <c r="B24" s="34"/>
      <c r="C24" s="34"/>
      <c r="D24" s="34" t="s">
        <v>211</v>
      </c>
      <c r="E24" s="42" t="s">
        <v>212</v>
      </c>
      <c r="F24" s="21">
        <v>251052</v>
      </c>
      <c r="G24" s="22">
        <v>38154</v>
      </c>
      <c r="H24" s="23">
        <v>69943</v>
      </c>
    </row>
    <row r="25" spans="1:8" ht="15.75" thickBot="1" x14ac:dyDescent="0.3">
      <c r="A25" s="34"/>
      <c r="B25" s="34"/>
      <c r="C25" s="34"/>
      <c r="D25" s="34" t="s">
        <v>213</v>
      </c>
      <c r="E25" s="42" t="s">
        <v>214</v>
      </c>
      <c r="F25" s="21">
        <v>0</v>
      </c>
      <c r="G25" s="22">
        <v>0</v>
      </c>
      <c r="H25" s="23">
        <v>0</v>
      </c>
    </row>
    <row r="26" spans="1:8" ht="15.75" thickBot="1" x14ac:dyDescent="0.3">
      <c r="A26" s="34"/>
      <c r="B26" s="34"/>
      <c r="C26" s="35"/>
      <c r="D26" s="35" t="s">
        <v>215</v>
      </c>
      <c r="E26" s="42" t="s">
        <v>216</v>
      </c>
      <c r="F26" s="21">
        <v>0</v>
      </c>
      <c r="G26" s="22">
        <v>0</v>
      </c>
      <c r="H26" s="23">
        <v>0</v>
      </c>
    </row>
    <row r="27" spans="1:8" ht="15.75" thickBot="1" x14ac:dyDescent="0.3">
      <c r="A27" s="34"/>
      <c r="B27" s="34"/>
      <c r="C27" s="43" t="s">
        <v>615</v>
      </c>
      <c r="D27" s="44"/>
      <c r="E27" s="45"/>
      <c r="F27" s="24">
        <v>251052</v>
      </c>
      <c r="G27" s="25">
        <v>38154</v>
      </c>
      <c r="H27" s="26">
        <v>69943</v>
      </c>
    </row>
    <row r="28" spans="1:8" ht="15.75" thickBot="1" x14ac:dyDescent="0.3">
      <c r="A28" s="34"/>
      <c r="B28" s="34"/>
      <c r="C28" s="33" t="s">
        <v>360</v>
      </c>
      <c r="D28" s="33" t="s">
        <v>252</v>
      </c>
      <c r="E28" s="42" t="s">
        <v>253</v>
      </c>
      <c r="F28" s="21">
        <v>-354039</v>
      </c>
      <c r="G28" s="22">
        <v>-3442379</v>
      </c>
      <c r="H28" s="23">
        <v>-3275360</v>
      </c>
    </row>
    <row r="29" spans="1:8" ht="15.75" thickBot="1" x14ac:dyDescent="0.3">
      <c r="A29" s="34"/>
      <c r="B29" s="34"/>
      <c r="C29" s="34"/>
      <c r="D29" s="34" t="s">
        <v>220</v>
      </c>
      <c r="E29" s="42" t="s">
        <v>221</v>
      </c>
      <c r="F29" s="21">
        <v>8380841</v>
      </c>
      <c r="G29" s="22">
        <v>1061431</v>
      </c>
      <c r="H29" s="23">
        <v>1026797</v>
      </c>
    </row>
    <row r="30" spans="1:8" ht="15.75" thickBot="1" x14ac:dyDescent="0.3">
      <c r="A30" s="34"/>
      <c r="B30" s="34"/>
      <c r="C30" s="34"/>
      <c r="D30" s="34" t="s">
        <v>222</v>
      </c>
      <c r="E30" s="42" t="s">
        <v>223</v>
      </c>
      <c r="F30" s="21">
        <v>1221220</v>
      </c>
      <c r="G30" s="22">
        <v>728111</v>
      </c>
      <c r="H30" s="23">
        <v>361240</v>
      </c>
    </row>
    <row r="31" spans="1:8" ht="15.75" thickBot="1" x14ac:dyDescent="0.3">
      <c r="A31" s="34"/>
      <c r="B31" s="34"/>
      <c r="C31" s="34"/>
      <c r="D31" s="34" t="s">
        <v>224</v>
      </c>
      <c r="E31" s="42" t="s">
        <v>225</v>
      </c>
      <c r="F31" s="21">
        <v>0</v>
      </c>
      <c r="G31" s="22">
        <v>0</v>
      </c>
      <c r="H31" s="23">
        <v>0</v>
      </c>
    </row>
    <row r="32" spans="1:8" ht="15.75" thickBot="1" x14ac:dyDescent="0.3">
      <c r="A32" s="34"/>
      <c r="B32" s="34"/>
      <c r="C32" s="34"/>
      <c r="D32" s="34" t="s">
        <v>226</v>
      </c>
      <c r="E32" s="42" t="s">
        <v>227</v>
      </c>
      <c r="F32" s="21">
        <v>102332</v>
      </c>
      <c r="G32" s="22">
        <v>125412</v>
      </c>
      <c r="H32" s="23">
        <v>98467</v>
      </c>
    </row>
    <row r="33" spans="1:8" ht="15.75" thickBot="1" x14ac:dyDescent="0.3">
      <c r="A33" s="34"/>
      <c r="B33" s="34"/>
      <c r="C33" s="34"/>
      <c r="D33" s="34" t="s">
        <v>228</v>
      </c>
      <c r="E33" s="42" t="s">
        <v>229</v>
      </c>
      <c r="F33" s="21">
        <v>0</v>
      </c>
      <c r="G33" s="22">
        <v>0</v>
      </c>
      <c r="H33" s="23">
        <v>0</v>
      </c>
    </row>
    <row r="34" spans="1:8" ht="15.75" thickBot="1" x14ac:dyDescent="0.3">
      <c r="A34" s="34"/>
      <c r="B34" s="34"/>
      <c r="C34" s="34"/>
      <c r="D34" s="34" t="s">
        <v>230</v>
      </c>
      <c r="E34" s="42" t="s">
        <v>231</v>
      </c>
      <c r="F34" s="21">
        <v>262608</v>
      </c>
      <c r="G34" s="22">
        <v>1504132</v>
      </c>
      <c r="H34" s="23">
        <v>3874007</v>
      </c>
    </row>
    <row r="35" spans="1:8" ht="15.75" thickBot="1" x14ac:dyDescent="0.3">
      <c r="A35" s="34"/>
      <c r="B35" s="34"/>
      <c r="C35" s="34"/>
      <c r="D35" s="34" t="s">
        <v>232</v>
      </c>
      <c r="E35" s="42" t="s">
        <v>233</v>
      </c>
      <c r="F35" s="21">
        <v>0</v>
      </c>
      <c r="G35" s="22">
        <v>0</v>
      </c>
      <c r="H35" s="23">
        <v>0</v>
      </c>
    </row>
    <row r="36" spans="1:8" ht="15.75" thickBot="1" x14ac:dyDescent="0.3">
      <c r="A36" s="34"/>
      <c r="B36" s="34"/>
      <c r="C36" s="34"/>
      <c r="D36" s="34" t="s">
        <v>234</v>
      </c>
      <c r="E36" s="42" t="s">
        <v>235</v>
      </c>
      <c r="F36" s="21">
        <v>0</v>
      </c>
      <c r="G36" s="22">
        <v>0</v>
      </c>
      <c r="H36" s="23">
        <v>0</v>
      </c>
    </row>
    <row r="37" spans="1:8" ht="15.75" thickBot="1" x14ac:dyDescent="0.3">
      <c r="A37" s="34"/>
      <c r="B37" s="34"/>
      <c r="C37" s="34"/>
      <c r="D37" s="34" t="s">
        <v>236</v>
      </c>
      <c r="E37" s="42" t="s">
        <v>237</v>
      </c>
      <c r="F37" s="21">
        <v>0</v>
      </c>
      <c r="G37" s="22">
        <v>563168</v>
      </c>
      <c r="H37" s="23">
        <v>959261</v>
      </c>
    </row>
    <row r="38" spans="1:8" ht="15.75" thickBot="1" x14ac:dyDescent="0.3">
      <c r="A38" s="34"/>
      <c r="B38" s="34"/>
      <c r="C38" s="34"/>
      <c r="D38" s="34" t="s">
        <v>238</v>
      </c>
      <c r="E38" s="42" t="s">
        <v>239</v>
      </c>
      <c r="F38" s="21">
        <v>0</v>
      </c>
      <c r="G38" s="22">
        <v>0</v>
      </c>
      <c r="H38" s="23">
        <v>0</v>
      </c>
    </row>
    <row r="39" spans="1:8" ht="15.75" thickBot="1" x14ac:dyDescent="0.3">
      <c r="A39" s="34"/>
      <c r="B39" s="34"/>
      <c r="C39" s="34"/>
      <c r="D39" s="34" t="s">
        <v>240</v>
      </c>
      <c r="E39" s="42" t="s">
        <v>241</v>
      </c>
      <c r="F39" s="21">
        <v>7957</v>
      </c>
      <c r="G39" s="22">
        <v>22367</v>
      </c>
      <c r="H39" s="23">
        <v>20885</v>
      </c>
    </row>
    <row r="40" spans="1:8" ht="15.75" thickBot="1" x14ac:dyDescent="0.3">
      <c r="A40" s="34"/>
      <c r="B40" s="34"/>
      <c r="C40" s="34"/>
      <c r="D40" s="34" t="s">
        <v>242</v>
      </c>
      <c r="E40" s="42" t="s">
        <v>243</v>
      </c>
      <c r="F40" s="21">
        <v>0</v>
      </c>
      <c r="G40" s="22">
        <v>0</v>
      </c>
      <c r="H40" s="23">
        <v>0</v>
      </c>
    </row>
    <row r="41" spans="1:8" ht="15.75" thickBot="1" x14ac:dyDescent="0.3">
      <c r="A41" s="34"/>
      <c r="B41" s="34"/>
      <c r="C41" s="34"/>
      <c r="D41" s="34" t="s">
        <v>244</v>
      </c>
      <c r="E41" s="42" t="s">
        <v>245</v>
      </c>
      <c r="F41" s="21">
        <v>20339</v>
      </c>
      <c r="G41" s="22">
        <v>28158</v>
      </c>
      <c r="H41" s="23">
        <v>15372</v>
      </c>
    </row>
    <row r="42" spans="1:8" ht="15.75" thickBot="1" x14ac:dyDescent="0.3">
      <c r="A42" s="34"/>
      <c r="B42" s="34"/>
      <c r="C42" s="34"/>
      <c r="D42" s="34" t="s">
        <v>246</v>
      </c>
      <c r="E42" s="42" t="s">
        <v>247</v>
      </c>
      <c r="F42" s="21">
        <v>210000</v>
      </c>
      <c r="G42" s="22">
        <v>210000</v>
      </c>
      <c r="H42" s="23">
        <v>210000</v>
      </c>
    </row>
    <row r="43" spans="1:8" ht="15.75" thickBot="1" x14ac:dyDescent="0.3">
      <c r="A43" s="34"/>
      <c r="B43" s="34"/>
      <c r="C43" s="34"/>
      <c r="D43" s="34" t="s">
        <v>248</v>
      </c>
      <c r="E43" s="42" t="s">
        <v>249</v>
      </c>
      <c r="F43" s="21">
        <v>1141465</v>
      </c>
      <c r="G43" s="22">
        <v>914193</v>
      </c>
      <c r="H43" s="23">
        <v>1356194</v>
      </c>
    </row>
    <row r="44" spans="1:8" ht="15.75" thickBot="1" x14ac:dyDescent="0.3">
      <c r="A44" s="34"/>
      <c r="B44" s="34"/>
      <c r="C44" s="35"/>
      <c r="D44" s="35" t="s">
        <v>250</v>
      </c>
      <c r="E44" s="42" t="s">
        <v>251</v>
      </c>
      <c r="F44" s="21">
        <v>0</v>
      </c>
      <c r="G44" s="22">
        <v>3043764</v>
      </c>
      <c r="H44" s="23">
        <v>2689423</v>
      </c>
    </row>
    <row r="45" spans="1:8" ht="15.75" thickBot="1" x14ac:dyDescent="0.3">
      <c r="A45" s="34"/>
      <c r="B45" s="34"/>
      <c r="C45" s="43" t="s">
        <v>616</v>
      </c>
      <c r="D45" s="44"/>
      <c r="E45" s="45"/>
      <c r="F45" s="24">
        <v>10992723</v>
      </c>
      <c r="G45" s="25">
        <v>4758357</v>
      </c>
      <c r="H45" s="26">
        <v>7336286</v>
      </c>
    </row>
    <row r="46" spans="1:8" ht="15.75" thickBot="1" x14ac:dyDescent="0.3">
      <c r="A46" s="34"/>
      <c r="B46" s="34"/>
      <c r="C46" s="33" t="s">
        <v>361</v>
      </c>
      <c r="D46" s="33" t="s">
        <v>281</v>
      </c>
      <c r="E46" s="42" t="s">
        <v>218</v>
      </c>
      <c r="F46" s="21">
        <v>0</v>
      </c>
      <c r="G46" s="22">
        <v>0</v>
      </c>
      <c r="H46" s="23">
        <v>0</v>
      </c>
    </row>
    <row r="47" spans="1:8" ht="15.75" thickBot="1" x14ac:dyDescent="0.3">
      <c r="A47" s="34"/>
      <c r="B47" s="34"/>
      <c r="C47" s="34"/>
      <c r="D47" s="34" t="s">
        <v>255</v>
      </c>
      <c r="E47" s="42" t="s">
        <v>256</v>
      </c>
      <c r="F47" s="21">
        <v>0</v>
      </c>
      <c r="G47" s="22">
        <v>0</v>
      </c>
      <c r="H47" s="23">
        <v>0</v>
      </c>
    </row>
    <row r="48" spans="1:8" ht="15.75" thickBot="1" x14ac:dyDescent="0.3">
      <c r="A48" s="34"/>
      <c r="B48" s="34"/>
      <c r="C48" s="34"/>
      <c r="D48" s="34" t="s">
        <v>257</v>
      </c>
      <c r="E48" s="42" t="s">
        <v>258</v>
      </c>
      <c r="F48" s="21">
        <v>0</v>
      </c>
      <c r="G48" s="22">
        <v>0</v>
      </c>
      <c r="H48" s="23">
        <v>0</v>
      </c>
    </row>
    <row r="49" spans="1:8" ht="15.75" thickBot="1" x14ac:dyDescent="0.3">
      <c r="A49" s="34"/>
      <c r="B49" s="34"/>
      <c r="C49" s="34"/>
      <c r="D49" s="34" t="s">
        <v>259</v>
      </c>
      <c r="E49" s="42" t="s">
        <v>260</v>
      </c>
      <c r="F49" s="21">
        <v>0</v>
      </c>
      <c r="G49" s="22">
        <v>0</v>
      </c>
      <c r="H49" s="23">
        <v>0</v>
      </c>
    </row>
    <row r="50" spans="1:8" ht="15.75" thickBot="1" x14ac:dyDescent="0.3">
      <c r="A50" s="34"/>
      <c r="B50" s="34"/>
      <c r="C50" s="34"/>
      <c r="D50" s="34" t="s">
        <v>261</v>
      </c>
      <c r="E50" s="42" t="s">
        <v>262</v>
      </c>
      <c r="F50" s="21">
        <v>0</v>
      </c>
      <c r="G50" s="22">
        <v>0</v>
      </c>
      <c r="H50" s="23">
        <v>0</v>
      </c>
    </row>
    <row r="51" spans="1:8" ht="15.75" thickBot="1" x14ac:dyDescent="0.3">
      <c r="A51" s="34"/>
      <c r="B51" s="34"/>
      <c r="C51" s="34"/>
      <c r="D51" s="34" t="s">
        <v>263</v>
      </c>
      <c r="E51" s="42" t="s">
        <v>264</v>
      </c>
      <c r="F51" s="21">
        <v>0</v>
      </c>
      <c r="G51" s="22">
        <v>0</v>
      </c>
      <c r="H51" s="23">
        <v>0</v>
      </c>
    </row>
    <row r="52" spans="1:8" ht="15.75" thickBot="1" x14ac:dyDescent="0.3">
      <c r="A52" s="34"/>
      <c r="B52" s="34"/>
      <c r="C52" s="34"/>
      <c r="D52" s="34" t="s">
        <v>265</v>
      </c>
      <c r="E52" s="42" t="s">
        <v>266</v>
      </c>
      <c r="F52" s="21">
        <v>0</v>
      </c>
      <c r="G52" s="22">
        <v>0</v>
      </c>
      <c r="H52" s="23">
        <v>0</v>
      </c>
    </row>
    <row r="53" spans="1:8" ht="15.75" thickBot="1" x14ac:dyDescent="0.3">
      <c r="A53" s="34"/>
      <c r="B53" s="34"/>
      <c r="C53" s="34"/>
      <c r="D53" s="34" t="s">
        <v>267</v>
      </c>
      <c r="E53" s="42" t="s">
        <v>268</v>
      </c>
      <c r="F53" s="21">
        <v>0</v>
      </c>
      <c r="G53" s="22">
        <v>0</v>
      </c>
      <c r="H53" s="23">
        <v>0</v>
      </c>
    </row>
    <row r="54" spans="1:8" ht="15.75" thickBot="1" x14ac:dyDescent="0.3">
      <c r="A54" s="34"/>
      <c r="B54" s="34"/>
      <c r="C54" s="34"/>
      <c r="D54" s="34" t="s">
        <v>269</v>
      </c>
      <c r="E54" s="42" t="s">
        <v>270</v>
      </c>
      <c r="F54" s="21">
        <v>0</v>
      </c>
      <c r="G54" s="22">
        <v>0</v>
      </c>
      <c r="H54" s="23">
        <v>0</v>
      </c>
    </row>
    <row r="55" spans="1:8" ht="15.75" thickBot="1" x14ac:dyDescent="0.3">
      <c r="A55" s="34"/>
      <c r="B55" s="34"/>
      <c r="C55" s="34"/>
      <c r="D55" s="34" t="s">
        <v>271</v>
      </c>
      <c r="E55" s="42" t="s">
        <v>272</v>
      </c>
      <c r="F55" s="21">
        <v>0</v>
      </c>
      <c r="G55" s="22">
        <v>0</v>
      </c>
      <c r="H55" s="23">
        <v>0</v>
      </c>
    </row>
    <row r="56" spans="1:8" ht="15.75" thickBot="1" x14ac:dyDescent="0.3">
      <c r="A56" s="34"/>
      <c r="B56" s="34"/>
      <c r="C56" s="34"/>
      <c r="D56" s="34" t="s">
        <v>273</v>
      </c>
      <c r="E56" s="42" t="s">
        <v>274</v>
      </c>
      <c r="F56" s="21">
        <v>0</v>
      </c>
      <c r="G56" s="22">
        <v>0</v>
      </c>
      <c r="H56" s="23">
        <v>0</v>
      </c>
    </row>
    <row r="57" spans="1:8" ht="15.75" thickBot="1" x14ac:dyDescent="0.3">
      <c r="A57" s="34"/>
      <c r="B57" s="34"/>
      <c r="C57" s="34"/>
      <c r="D57" s="34" t="s">
        <v>275</v>
      </c>
      <c r="E57" s="42" t="s">
        <v>276</v>
      </c>
      <c r="F57" s="21">
        <v>0</v>
      </c>
      <c r="G57" s="22">
        <v>0</v>
      </c>
      <c r="H57" s="23">
        <v>0</v>
      </c>
    </row>
    <row r="58" spans="1:8" ht="15.75" thickBot="1" x14ac:dyDescent="0.3">
      <c r="A58" s="34"/>
      <c r="B58" s="34"/>
      <c r="C58" s="34"/>
      <c r="D58" s="34" t="s">
        <v>277</v>
      </c>
      <c r="E58" s="42" t="s">
        <v>278</v>
      </c>
      <c r="F58" s="21">
        <v>0</v>
      </c>
      <c r="G58" s="22">
        <v>0</v>
      </c>
      <c r="H58" s="23">
        <v>0</v>
      </c>
    </row>
    <row r="59" spans="1:8" ht="15.75" thickBot="1" x14ac:dyDescent="0.3">
      <c r="A59" s="34"/>
      <c r="B59" s="34"/>
      <c r="C59" s="35"/>
      <c r="D59" s="35" t="s">
        <v>279</v>
      </c>
      <c r="E59" s="42" t="s">
        <v>280</v>
      </c>
      <c r="F59" s="21">
        <v>0</v>
      </c>
      <c r="G59" s="22">
        <v>0</v>
      </c>
      <c r="H59" s="23">
        <v>0</v>
      </c>
    </row>
    <row r="60" spans="1:8" ht="15.75" thickBot="1" x14ac:dyDescent="0.3">
      <c r="A60" s="34"/>
      <c r="B60" s="34"/>
      <c r="C60" s="43" t="s">
        <v>617</v>
      </c>
      <c r="D60" s="44"/>
      <c r="E60" s="45"/>
      <c r="F60" s="24">
        <v>0</v>
      </c>
      <c r="G60" s="25">
        <v>0</v>
      </c>
      <c r="H60" s="26">
        <v>0</v>
      </c>
    </row>
    <row r="61" spans="1:8" ht="15.75" thickBot="1" x14ac:dyDescent="0.3">
      <c r="A61" s="34"/>
      <c r="B61" s="34"/>
      <c r="C61" s="42" t="s">
        <v>362</v>
      </c>
      <c r="D61" s="42" t="s">
        <v>282</v>
      </c>
      <c r="E61" s="42" t="s">
        <v>283</v>
      </c>
      <c r="F61" s="21">
        <v>0</v>
      </c>
      <c r="G61" s="22">
        <v>0</v>
      </c>
      <c r="H61" s="23">
        <v>10647</v>
      </c>
    </row>
    <row r="62" spans="1:8" ht="15.75" thickBot="1" x14ac:dyDescent="0.3">
      <c r="A62" s="34"/>
      <c r="B62" s="34"/>
      <c r="C62" s="43" t="s">
        <v>618</v>
      </c>
      <c r="D62" s="44"/>
      <c r="E62" s="45"/>
      <c r="F62" s="24">
        <v>0</v>
      </c>
      <c r="G62" s="25">
        <v>0</v>
      </c>
      <c r="H62" s="26">
        <v>10647</v>
      </c>
    </row>
    <row r="63" spans="1:8" ht="15.75" thickBot="1" x14ac:dyDescent="0.3">
      <c r="A63" s="34"/>
      <c r="B63" s="34"/>
      <c r="C63" s="33" t="s">
        <v>363</v>
      </c>
      <c r="D63" s="33" t="s">
        <v>284</v>
      </c>
      <c r="E63" s="42" t="s">
        <v>285</v>
      </c>
      <c r="F63" s="21">
        <v>2845461</v>
      </c>
      <c r="G63" s="22">
        <v>2146050</v>
      </c>
      <c r="H63" s="23">
        <v>1324853</v>
      </c>
    </row>
    <row r="64" spans="1:8" ht="15.75" thickBot="1" x14ac:dyDescent="0.3">
      <c r="A64" s="34"/>
      <c r="B64" s="34"/>
      <c r="C64" s="35"/>
      <c r="D64" s="35" t="s">
        <v>286</v>
      </c>
      <c r="E64" s="42" t="s">
        <v>287</v>
      </c>
      <c r="F64" s="21">
        <v>0</v>
      </c>
      <c r="G64" s="22">
        <v>0</v>
      </c>
      <c r="H64" s="23">
        <v>0</v>
      </c>
    </row>
    <row r="65" spans="1:8" ht="15.75" thickBot="1" x14ac:dyDescent="0.3">
      <c r="A65" s="34"/>
      <c r="B65" s="34"/>
      <c r="C65" s="43" t="s">
        <v>619</v>
      </c>
      <c r="D65" s="44"/>
      <c r="E65" s="45"/>
      <c r="F65" s="24">
        <v>2845461</v>
      </c>
      <c r="G65" s="25">
        <v>2146050</v>
      </c>
      <c r="H65" s="26">
        <v>1324853</v>
      </c>
    </row>
    <row r="66" spans="1:8" ht="15.75" thickBot="1" x14ac:dyDescent="0.3">
      <c r="A66" s="34"/>
      <c r="B66" s="34"/>
      <c r="C66" s="42" t="s">
        <v>375</v>
      </c>
      <c r="D66" s="42" t="s">
        <v>288</v>
      </c>
      <c r="E66" s="42" t="s">
        <v>289</v>
      </c>
      <c r="F66" s="21">
        <v>0</v>
      </c>
      <c r="G66" s="22">
        <v>0</v>
      </c>
      <c r="H66" s="23">
        <v>0</v>
      </c>
    </row>
    <row r="67" spans="1:8" ht="15.75" thickBot="1" x14ac:dyDescent="0.3">
      <c r="A67" s="34"/>
      <c r="B67" s="35"/>
      <c r="C67" s="43" t="s">
        <v>620</v>
      </c>
      <c r="D67" s="44"/>
      <c r="E67" s="45"/>
      <c r="F67" s="24">
        <v>0</v>
      </c>
      <c r="G67" s="25">
        <v>0</v>
      </c>
      <c r="H67" s="26">
        <v>0</v>
      </c>
    </row>
    <row r="68" spans="1:8" ht="15.75" thickBot="1" x14ac:dyDescent="0.3">
      <c r="A68" s="34"/>
      <c r="B68" s="39" t="s">
        <v>621</v>
      </c>
      <c r="C68" s="40"/>
      <c r="D68" s="40"/>
      <c r="E68" s="41"/>
      <c r="F68" s="27">
        <v>17115479</v>
      </c>
      <c r="G68" s="28">
        <v>8199084</v>
      </c>
      <c r="H68" s="29">
        <v>12561921</v>
      </c>
    </row>
    <row r="69" spans="1:8" ht="15.75" thickBot="1" x14ac:dyDescent="0.3">
      <c r="A69" s="34"/>
      <c r="B69" s="33" t="s">
        <v>364</v>
      </c>
      <c r="C69" s="33" t="s">
        <v>365</v>
      </c>
      <c r="D69" s="33" t="s">
        <v>290</v>
      </c>
      <c r="E69" s="42" t="s">
        <v>272</v>
      </c>
      <c r="F69" s="21">
        <v>906694</v>
      </c>
      <c r="G69" s="22">
        <v>906694</v>
      </c>
      <c r="H69" s="23">
        <v>906694</v>
      </c>
    </row>
    <row r="70" spans="1:8" ht="15.75" thickBot="1" x14ac:dyDescent="0.3">
      <c r="A70" s="34"/>
      <c r="B70" s="34"/>
      <c r="C70" s="34"/>
      <c r="D70" s="34" t="s">
        <v>291</v>
      </c>
      <c r="E70" s="42" t="s">
        <v>292</v>
      </c>
      <c r="F70" s="21">
        <v>0</v>
      </c>
      <c r="G70" s="22">
        <v>0</v>
      </c>
      <c r="H70" s="23">
        <v>27947</v>
      </c>
    </row>
    <row r="71" spans="1:8" ht="15.75" thickBot="1" x14ac:dyDescent="0.3">
      <c r="A71" s="34"/>
      <c r="B71" s="34"/>
      <c r="C71" s="35"/>
      <c r="D71" s="35" t="s">
        <v>293</v>
      </c>
      <c r="E71" s="42" t="s">
        <v>294</v>
      </c>
      <c r="F71" s="21">
        <v>0</v>
      </c>
      <c r="G71" s="22">
        <v>0</v>
      </c>
      <c r="H71" s="23">
        <v>0</v>
      </c>
    </row>
    <row r="72" spans="1:8" ht="15.75" thickBot="1" x14ac:dyDescent="0.3">
      <c r="A72" s="34"/>
      <c r="B72" s="34"/>
      <c r="C72" s="43" t="s">
        <v>622</v>
      </c>
      <c r="D72" s="44"/>
      <c r="E72" s="45"/>
      <c r="F72" s="24">
        <v>906694</v>
      </c>
      <c r="G72" s="25">
        <v>906694</v>
      </c>
      <c r="H72" s="26">
        <v>934641</v>
      </c>
    </row>
    <row r="73" spans="1:8" ht="15.75" thickBot="1" x14ac:dyDescent="0.3">
      <c r="A73" s="34"/>
      <c r="B73" s="34"/>
      <c r="C73" s="33" t="s">
        <v>366</v>
      </c>
      <c r="D73" s="33" t="s">
        <v>318</v>
      </c>
      <c r="E73" s="42" t="s">
        <v>319</v>
      </c>
      <c r="F73" s="21">
        <v>-5138881</v>
      </c>
      <c r="G73" s="22">
        <v>-6498476</v>
      </c>
      <c r="H73" s="23">
        <v>-7095665</v>
      </c>
    </row>
    <row r="74" spans="1:8" ht="15.75" thickBot="1" x14ac:dyDescent="0.3">
      <c r="A74" s="34"/>
      <c r="B74" s="34"/>
      <c r="C74" s="34"/>
      <c r="D74" s="34" t="s">
        <v>320</v>
      </c>
      <c r="E74" s="42" t="s">
        <v>321</v>
      </c>
      <c r="F74" s="21">
        <v>0</v>
      </c>
      <c r="G74" s="22">
        <v>0</v>
      </c>
      <c r="H74" s="23">
        <v>0</v>
      </c>
    </row>
    <row r="75" spans="1:8" ht="15.75" thickBot="1" x14ac:dyDescent="0.3">
      <c r="A75" s="34"/>
      <c r="B75" s="34"/>
      <c r="C75" s="34"/>
      <c r="D75" s="34" t="s">
        <v>322</v>
      </c>
      <c r="E75" s="42" t="s">
        <v>218</v>
      </c>
      <c r="F75" s="21">
        <v>0</v>
      </c>
      <c r="G75" s="22">
        <v>0</v>
      </c>
      <c r="H75" s="23">
        <v>0</v>
      </c>
    </row>
    <row r="76" spans="1:8" ht="15.75" thickBot="1" x14ac:dyDescent="0.3">
      <c r="A76" s="34"/>
      <c r="B76" s="34"/>
      <c r="C76" s="34"/>
      <c r="D76" s="34" t="s">
        <v>295</v>
      </c>
      <c r="E76" s="42" t="s">
        <v>296</v>
      </c>
      <c r="F76" s="21">
        <v>11895755</v>
      </c>
      <c r="G76" s="22">
        <v>11806502</v>
      </c>
      <c r="H76" s="23">
        <v>11987983</v>
      </c>
    </row>
    <row r="77" spans="1:8" ht="15.75" thickBot="1" x14ac:dyDescent="0.3">
      <c r="A77" s="34"/>
      <c r="B77" s="34"/>
      <c r="C77" s="34"/>
      <c r="D77" s="34" t="s">
        <v>297</v>
      </c>
      <c r="E77" s="42" t="s">
        <v>298</v>
      </c>
      <c r="F77" s="21">
        <v>2359368</v>
      </c>
      <c r="G77" s="22">
        <v>2360898</v>
      </c>
      <c r="H77" s="23">
        <v>2365118</v>
      </c>
    </row>
    <row r="78" spans="1:8" ht="15.75" thickBot="1" x14ac:dyDescent="0.3">
      <c r="A78" s="34"/>
      <c r="B78" s="34"/>
      <c r="C78" s="34"/>
      <c r="D78" s="34" t="s">
        <v>299</v>
      </c>
      <c r="E78" s="42" t="s">
        <v>300</v>
      </c>
      <c r="F78" s="21">
        <v>1557273</v>
      </c>
      <c r="G78" s="22">
        <v>1558981</v>
      </c>
      <c r="H78" s="23">
        <v>1558981</v>
      </c>
    </row>
    <row r="79" spans="1:8" ht="15.75" thickBot="1" x14ac:dyDescent="0.3">
      <c r="A79" s="34"/>
      <c r="B79" s="34"/>
      <c r="C79" s="34"/>
      <c r="D79" s="34" t="s">
        <v>301</v>
      </c>
      <c r="E79" s="42" t="s">
        <v>302</v>
      </c>
      <c r="F79" s="21">
        <v>986496</v>
      </c>
      <c r="G79" s="22">
        <v>989055</v>
      </c>
      <c r="H79" s="23">
        <v>998295</v>
      </c>
    </row>
    <row r="80" spans="1:8" ht="15.75" thickBot="1" x14ac:dyDescent="0.3">
      <c r="A80" s="34"/>
      <c r="B80" s="34"/>
      <c r="C80" s="34"/>
      <c r="D80" s="34" t="s">
        <v>303</v>
      </c>
      <c r="E80" s="42" t="s">
        <v>304</v>
      </c>
      <c r="F80" s="21">
        <v>15216</v>
      </c>
      <c r="G80" s="22">
        <v>15216</v>
      </c>
      <c r="H80" s="23">
        <v>15216</v>
      </c>
    </row>
    <row r="81" spans="1:8" ht="15.75" thickBot="1" x14ac:dyDescent="0.3">
      <c r="A81" s="34"/>
      <c r="B81" s="34"/>
      <c r="C81" s="34"/>
      <c r="D81" s="34" t="s">
        <v>305</v>
      </c>
      <c r="E81" s="42" t="s">
        <v>306</v>
      </c>
      <c r="F81" s="21">
        <v>27664</v>
      </c>
      <c r="G81" s="22">
        <v>27664</v>
      </c>
      <c r="H81" s="23">
        <v>27664</v>
      </c>
    </row>
    <row r="82" spans="1:8" ht="15.75" thickBot="1" x14ac:dyDescent="0.3">
      <c r="A82" s="34"/>
      <c r="B82" s="34"/>
      <c r="C82" s="34"/>
      <c r="D82" s="34" t="s">
        <v>307</v>
      </c>
      <c r="E82" s="42" t="s">
        <v>308</v>
      </c>
      <c r="F82" s="21">
        <v>384528</v>
      </c>
      <c r="G82" s="22">
        <v>754257</v>
      </c>
      <c r="H82" s="23">
        <v>665741</v>
      </c>
    </row>
    <row r="83" spans="1:8" ht="15.75" thickBot="1" x14ac:dyDescent="0.3">
      <c r="A83" s="34"/>
      <c r="B83" s="34"/>
      <c r="C83" s="34"/>
      <c r="D83" s="34" t="s">
        <v>309</v>
      </c>
      <c r="E83" s="42" t="s">
        <v>310</v>
      </c>
      <c r="F83" s="21">
        <v>0</v>
      </c>
      <c r="G83" s="22">
        <v>0</v>
      </c>
      <c r="H83" s="23">
        <v>0</v>
      </c>
    </row>
    <row r="84" spans="1:8" ht="15.75" thickBot="1" x14ac:dyDescent="0.3">
      <c r="A84" s="34"/>
      <c r="B84" s="34"/>
      <c r="C84" s="34"/>
      <c r="D84" s="34" t="s">
        <v>311</v>
      </c>
      <c r="E84" s="42" t="s">
        <v>312</v>
      </c>
      <c r="F84" s="21">
        <v>0</v>
      </c>
      <c r="G84" s="22">
        <v>0</v>
      </c>
      <c r="H84" s="23">
        <v>0</v>
      </c>
    </row>
    <row r="85" spans="1:8" ht="15.75" thickBot="1" x14ac:dyDescent="0.3">
      <c r="A85" s="34"/>
      <c r="B85" s="34"/>
      <c r="C85" s="34"/>
      <c r="D85" s="34" t="s">
        <v>313</v>
      </c>
      <c r="E85" s="42" t="s">
        <v>314</v>
      </c>
      <c r="F85" s="21">
        <v>0</v>
      </c>
      <c r="G85" s="22">
        <v>0</v>
      </c>
      <c r="H85" s="23">
        <v>0</v>
      </c>
    </row>
    <row r="86" spans="1:8" ht="15.75" thickBot="1" x14ac:dyDescent="0.3">
      <c r="A86" s="34"/>
      <c r="B86" s="34"/>
      <c r="C86" s="34"/>
      <c r="D86" s="34" t="s">
        <v>315</v>
      </c>
      <c r="E86" s="42" t="s">
        <v>270</v>
      </c>
      <c r="F86" s="21">
        <v>0</v>
      </c>
      <c r="G86" s="22">
        <v>0</v>
      </c>
      <c r="H86" s="23">
        <v>0</v>
      </c>
    </row>
    <row r="87" spans="1:8" ht="15.75" thickBot="1" x14ac:dyDescent="0.3">
      <c r="A87" s="34"/>
      <c r="B87" s="34"/>
      <c r="C87" s="35"/>
      <c r="D87" s="35" t="s">
        <v>316</v>
      </c>
      <c r="E87" s="42" t="s">
        <v>317</v>
      </c>
      <c r="F87" s="21">
        <v>0</v>
      </c>
      <c r="G87" s="22">
        <v>0</v>
      </c>
      <c r="H87" s="23">
        <v>0</v>
      </c>
    </row>
    <row r="88" spans="1:8" ht="15.75" thickBot="1" x14ac:dyDescent="0.3">
      <c r="A88" s="34"/>
      <c r="B88" s="35"/>
      <c r="C88" s="43" t="s">
        <v>623</v>
      </c>
      <c r="D88" s="44"/>
      <c r="E88" s="45"/>
      <c r="F88" s="24">
        <v>12087419</v>
      </c>
      <c r="G88" s="25">
        <v>11014097</v>
      </c>
      <c r="H88" s="26">
        <v>10523333</v>
      </c>
    </row>
    <row r="89" spans="1:8" ht="15.75" thickBot="1" x14ac:dyDescent="0.3">
      <c r="A89" s="34"/>
      <c r="B89" s="39" t="s">
        <v>624</v>
      </c>
      <c r="C89" s="40"/>
      <c r="D89" s="40"/>
      <c r="E89" s="41"/>
      <c r="F89" s="27">
        <v>12994113</v>
      </c>
      <c r="G89" s="28">
        <v>11920791</v>
      </c>
      <c r="H89" s="29">
        <v>11457974</v>
      </c>
    </row>
    <row r="90" spans="1:8" ht="15.75" thickBot="1" x14ac:dyDescent="0.3">
      <c r="A90" s="34"/>
      <c r="B90" s="33" t="s">
        <v>367</v>
      </c>
      <c r="C90" s="33" t="s">
        <v>368</v>
      </c>
      <c r="D90" s="33" t="s">
        <v>335</v>
      </c>
      <c r="E90" s="42" t="s">
        <v>321</v>
      </c>
      <c r="F90" s="21">
        <v>-333836</v>
      </c>
      <c r="G90" s="22">
        <v>0</v>
      </c>
      <c r="H90" s="23">
        <v>0</v>
      </c>
    </row>
    <row r="91" spans="1:8" ht="15.75" thickBot="1" x14ac:dyDescent="0.3">
      <c r="A91" s="34"/>
      <c r="B91" s="34"/>
      <c r="C91" s="34"/>
      <c r="D91" s="34" t="s">
        <v>323</v>
      </c>
      <c r="E91" s="42" t="s">
        <v>324</v>
      </c>
      <c r="F91" s="21">
        <v>0</v>
      </c>
      <c r="G91" s="22">
        <v>0</v>
      </c>
      <c r="H91" s="23">
        <v>0</v>
      </c>
    </row>
    <row r="92" spans="1:8" ht="15.75" thickBot="1" x14ac:dyDescent="0.3">
      <c r="A92" s="34"/>
      <c r="B92" s="34"/>
      <c r="C92" s="34"/>
      <c r="D92" s="34" t="s">
        <v>325</v>
      </c>
      <c r="E92" s="42" t="s">
        <v>326</v>
      </c>
      <c r="F92" s="21">
        <v>0</v>
      </c>
      <c r="G92" s="22">
        <v>0</v>
      </c>
      <c r="H92" s="23">
        <v>0</v>
      </c>
    </row>
    <row r="93" spans="1:8" ht="15.75" thickBot="1" x14ac:dyDescent="0.3">
      <c r="A93" s="34"/>
      <c r="B93" s="34"/>
      <c r="C93" s="34"/>
      <c r="D93" s="34" t="s">
        <v>327</v>
      </c>
      <c r="E93" s="42" t="s">
        <v>328</v>
      </c>
      <c r="F93" s="21">
        <v>0</v>
      </c>
      <c r="G93" s="22">
        <v>0</v>
      </c>
      <c r="H93" s="23">
        <v>0</v>
      </c>
    </row>
    <row r="94" spans="1:8" ht="15.75" thickBot="1" x14ac:dyDescent="0.3">
      <c r="A94" s="34"/>
      <c r="B94" s="34"/>
      <c r="C94" s="34"/>
      <c r="D94" s="34" t="s">
        <v>329</v>
      </c>
      <c r="E94" s="42" t="s">
        <v>330</v>
      </c>
      <c r="F94" s="21">
        <v>0</v>
      </c>
      <c r="G94" s="22">
        <v>0</v>
      </c>
      <c r="H94" s="23">
        <v>0</v>
      </c>
    </row>
    <row r="95" spans="1:8" ht="15.75" thickBot="1" x14ac:dyDescent="0.3">
      <c r="A95" s="34"/>
      <c r="B95" s="34"/>
      <c r="C95" s="34"/>
      <c r="D95" s="34" t="s">
        <v>331</v>
      </c>
      <c r="E95" s="42" t="s">
        <v>332</v>
      </c>
      <c r="F95" s="21">
        <v>364185</v>
      </c>
      <c r="G95" s="22">
        <v>0</v>
      </c>
      <c r="H95" s="23">
        <v>0</v>
      </c>
    </row>
    <row r="96" spans="1:8" ht="15.75" thickBot="1" x14ac:dyDescent="0.3">
      <c r="A96" s="34"/>
      <c r="B96" s="34"/>
      <c r="C96" s="35"/>
      <c r="D96" s="35" t="s">
        <v>333</v>
      </c>
      <c r="E96" s="42" t="s">
        <v>334</v>
      </c>
      <c r="F96" s="21">
        <v>0</v>
      </c>
      <c r="G96" s="22">
        <v>0</v>
      </c>
      <c r="H96" s="23">
        <v>0</v>
      </c>
    </row>
    <row r="97" spans="1:8" ht="15.75" thickBot="1" x14ac:dyDescent="0.3">
      <c r="A97" s="34"/>
      <c r="B97" s="35"/>
      <c r="C97" s="43" t="s">
        <v>625</v>
      </c>
      <c r="D97" s="44"/>
      <c r="E97" s="45"/>
      <c r="F97" s="24">
        <v>30349</v>
      </c>
      <c r="G97" s="25">
        <v>0</v>
      </c>
      <c r="H97" s="26">
        <v>0</v>
      </c>
    </row>
    <row r="98" spans="1:8" ht="15.75" thickBot="1" x14ac:dyDescent="0.3">
      <c r="A98" s="34"/>
      <c r="B98" s="39" t="s">
        <v>626</v>
      </c>
      <c r="C98" s="40"/>
      <c r="D98" s="40"/>
      <c r="E98" s="41"/>
      <c r="F98" s="27">
        <v>30349</v>
      </c>
      <c r="G98" s="28">
        <v>0</v>
      </c>
      <c r="H98" s="29">
        <v>0</v>
      </c>
    </row>
    <row r="99" spans="1:8" ht="15.75" thickBot="1" x14ac:dyDescent="0.3">
      <c r="A99" s="34"/>
      <c r="B99" s="33" t="s">
        <v>369</v>
      </c>
      <c r="C99" s="33" t="s">
        <v>370</v>
      </c>
      <c r="D99" s="33" t="s">
        <v>282</v>
      </c>
      <c r="E99" s="42" t="s">
        <v>336</v>
      </c>
      <c r="F99" s="21">
        <v>0</v>
      </c>
      <c r="G99" s="22">
        <v>0</v>
      </c>
      <c r="H99" s="23">
        <v>0</v>
      </c>
    </row>
    <row r="100" spans="1:8" ht="15.75" thickBot="1" x14ac:dyDescent="0.3">
      <c r="A100" s="34"/>
      <c r="B100" s="34"/>
      <c r="C100" s="34"/>
      <c r="D100" s="34" t="s">
        <v>337</v>
      </c>
      <c r="E100" s="42" t="s">
        <v>338</v>
      </c>
      <c r="F100" s="21">
        <v>491184</v>
      </c>
      <c r="G100" s="22">
        <v>140407</v>
      </c>
      <c r="H100" s="23">
        <v>0</v>
      </c>
    </row>
    <row r="101" spans="1:8" ht="15.75" thickBot="1" x14ac:dyDescent="0.3">
      <c r="A101" s="34"/>
      <c r="B101" s="34"/>
      <c r="C101" s="35"/>
      <c r="D101" s="35" t="s">
        <v>339</v>
      </c>
      <c r="E101" s="42" t="s">
        <v>340</v>
      </c>
      <c r="F101" s="21">
        <v>0</v>
      </c>
      <c r="G101" s="22">
        <v>0</v>
      </c>
      <c r="H101" s="23">
        <v>0</v>
      </c>
    </row>
    <row r="102" spans="1:8" ht="15.75" thickBot="1" x14ac:dyDescent="0.3">
      <c r="A102" s="34"/>
      <c r="B102" s="35"/>
      <c r="C102" s="43" t="s">
        <v>627</v>
      </c>
      <c r="D102" s="44"/>
      <c r="E102" s="45"/>
      <c r="F102" s="24">
        <v>491184</v>
      </c>
      <c r="G102" s="25">
        <v>140407</v>
      </c>
      <c r="H102" s="26">
        <v>0</v>
      </c>
    </row>
    <row r="103" spans="1:8" ht="15.75" thickBot="1" x14ac:dyDescent="0.3">
      <c r="A103" s="34"/>
      <c r="B103" s="39" t="s">
        <v>628</v>
      </c>
      <c r="C103" s="40"/>
      <c r="D103" s="40"/>
      <c r="E103" s="41"/>
      <c r="F103" s="27">
        <v>491184</v>
      </c>
      <c r="G103" s="28">
        <v>140407</v>
      </c>
      <c r="H103" s="29">
        <v>0</v>
      </c>
    </row>
    <row r="104" spans="1:8" ht="15.75" thickBot="1" x14ac:dyDescent="0.3">
      <c r="A104" s="34"/>
      <c r="B104" s="33" t="s">
        <v>371</v>
      </c>
      <c r="C104" s="33" t="s">
        <v>372</v>
      </c>
      <c r="D104" s="33" t="s">
        <v>348</v>
      </c>
      <c r="E104" s="42" t="s">
        <v>349</v>
      </c>
      <c r="F104" s="21">
        <v>0</v>
      </c>
      <c r="G104" s="22">
        <v>0</v>
      </c>
      <c r="H104" s="23">
        <v>0</v>
      </c>
    </row>
    <row r="105" spans="1:8" ht="15.75" thickBot="1" x14ac:dyDescent="0.3">
      <c r="A105" s="34"/>
      <c r="B105" s="34"/>
      <c r="C105" s="34"/>
      <c r="D105" s="34" t="s">
        <v>219</v>
      </c>
      <c r="E105" s="42" t="s">
        <v>344</v>
      </c>
      <c r="F105" s="21">
        <v>34664</v>
      </c>
      <c r="G105" s="22">
        <v>44414</v>
      </c>
      <c r="H105" s="23">
        <v>45264</v>
      </c>
    </row>
    <row r="106" spans="1:8" ht="15.75" thickBot="1" x14ac:dyDescent="0.3">
      <c r="A106" s="34"/>
      <c r="B106" s="34"/>
      <c r="C106" s="34"/>
      <c r="D106" s="34" t="s">
        <v>254</v>
      </c>
      <c r="E106" s="42" t="s">
        <v>345</v>
      </c>
      <c r="F106" s="21">
        <v>0</v>
      </c>
      <c r="G106" s="22">
        <v>0</v>
      </c>
      <c r="H106" s="23">
        <v>0</v>
      </c>
    </row>
    <row r="107" spans="1:8" ht="15.75" thickBot="1" x14ac:dyDescent="0.3">
      <c r="A107" s="34"/>
      <c r="B107" s="34"/>
      <c r="C107" s="34"/>
      <c r="D107" s="34" t="s">
        <v>341</v>
      </c>
      <c r="E107" s="42" t="s">
        <v>342</v>
      </c>
      <c r="F107" s="21">
        <v>0</v>
      </c>
      <c r="G107" s="22">
        <v>0</v>
      </c>
      <c r="H107" s="23">
        <v>0</v>
      </c>
    </row>
    <row r="108" spans="1:8" ht="15.75" thickBot="1" x14ac:dyDescent="0.3">
      <c r="A108" s="34"/>
      <c r="B108" s="34"/>
      <c r="C108" s="34"/>
      <c r="D108" s="34" t="s">
        <v>284</v>
      </c>
      <c r="E108" s="42" t="s">
        <v>343</v>
      </c>
      <c r="F108" s="21">
        <v>0</v>
      </c>
      <c r="G108" s="22">
        <v>0</v>
      </c>
      <c r="H108" s="23">
        <v>0</v>
      </c>
    </row>
    <row r="109" spans="1:8" ht="15.75" thickBot="1" x14ac:dyDescent="0.3">
      <c r="A109" s="34"/>
      <c r="B109" s="34"/>
      <c r="C109" s="34"/>
      <c r="D109" s="34" t="s">
        <v>286</v>
      </c>
      <c r="E109" s="42" t="s">
        <v>287</v>
      </c>
      <c r="F109" s="21">
        <v>0</v>
      </c>
      <c r="G109" s="22">
        <v>0</v>
      </c>
      <c r="H109" s="23">
        <v>0</v>
      </c>
    </row>
    <row r="110" spans="1:8" ht="15.75" thickBot="1" x14ac:dyDescent="0.3">
      <c r="A110" s="34"/>
      <c r="B110" s="34"/>
      <c r="C110" s="34"/>
      <c r="D110" s="34" t="s">
        <v>288</v>
      </c>
      <c r="E110" s="42" t="s">
        <v>289</v>
      </c>
      <c r="F110" s="21">
        <v>0</v>
      </c>
      <c r="G110" s="22">
        <v>0</v>
      </c>
      <c r="H110" s="23">
        <v>0</v>
      </c>
    </row>
    <row r="111" spans="1:8" ht="15.75" thickBot="1" x14ac:dyDescent="0.3">
      <c r="A111" s="34"/>
      <c r="B111" s="34"/>
      <c r="C111" s="35"/>
      <c r="D111" s="35" t="s">
        <v>346</v>
      </c>
      <c r="E111" s="42" t="s">
        <v>347</v>
      </c>
      <c r="F111" s="21">
        <v>0</v>
      </c>
      <c r="G111" s="22">
        <v>0</v>
      </c>
      <c r="H111" s="23">
        <v>0</v>
      </c>
    </row>
    <row r="112" spans="1:8" ht="15.75" thickBot="1" x14ac:dyDescent="0.3">
      <c r="A112" s="34"/>
      <c r="B112" s="35"/>
      <c r="C112" s="43" t="s">
        <v>629</v>
      </c>
      <c r="D112" s="44"/>
      <c r="E112" s="45"/>
      <c r="F112" s="24">
        <v>34664</v>
      </c>
      <c r="G112" s="25">
        <v>44414</v>
      </c>
      <c r="H112" s="26">
        <v>45264</v>
      </c>
    </row>
    <row r="113" spans="1:8" ht="15.75" thickBot="1" x14ac:dyDescent="0.3">
      <c r="A113" s="34"/>
      <c r="B113" s="39" t="s">
        <v>630</v>
      </c>
      <c r="C113" s="40"/>
      <c r="D113" s="40"/>
      <c r="E113" s="41"/>
      <c r="F113" s="27">
        <v>34664</v>
      </c>
      <c r="G113" s="28">
        <v>44414</v>
      </c>
      <c r="H113" s="29">
        <v>45264</v>
      </c>
    </row>
    <row r="114" spans="1:8" ht="15.75" thickBot="1" x14ac:dyDescent="0.3">
      <c r="A114" s="34"/>
      <c r="B114" s="33" t="s">
        <v>373</v>
      </c>
      <c r="C114" s="33" t="s">
        <v>374</v>
      </c>
      <c r="D114" s="33" t="s">
        <v>350</v>
      </c>
      <c r="E114" s="42" t="s">
        <v>351</v>
      </c>
      <c r="F114" s="21">
        <v>12236</v>
      </c>
      <c r="G114" s="22">
        <v>8844</v>
      </c>
      <c r="H114" s="23">
        <v>3815</v>
      </c>
    </row>
    <row r="115" spans="1:8" ht="15.75" thickBot="1" x14ac:dyDescent="0.3">
      <c r="A115" s="34"/>
      <c r="B115" s="34"/>
      <c r="C115" s="34"/>
      <c r="D115" s="34" t="s">
        <v>352</v>
      </c>
      <c r="E115" s="42" t="s">
        <v>353</v>
      </c>
      <c r="F115" s="21">
        <v>26307916</v>
      </c>
      <c r="G115" s="22">
        <v>26307916</v>
      </c>
      <c r="H115" s="23">
        <v>32406315</v>
      </c>
    </row>
    <row r="116" spans="1:8" ht="15.75" thickBot="1" x14ac:dyDescent="0.3">
      <c r="A116" s="34"/>
      <c r="B116" s="34"/>
      <c r="C116" s="35"/>
      <c r="D116" s="35" t="s">
        <v>354</v>
      </c>
      <c r="E116" s="42" t="s">
        <v>355</v>
      </c>
      <c r="F116" s="21">
        <v>0</v>
      </c>
      <c r="G116" s="22">
        <v>0</v>
      </c>
      <c r="H116" s="23">
        <v>0</v>
      </c>
    </row>
    <row r="117" spans="1:8" ht="15.75" thickBot="1" x14ac:dyDescent="0.3">
      <c r="A117" s="34"/>
      <c r="B117" s="35"/>
      <c r="C117" s="43" t="s">
        <v>631</v>
      </c>
      <c r="D117" s="44"/>
      <c r="E117" s="45"/>
      <c r="F117" s="24">
        <v>26320152</v>
      </c>
      <c r="G117" s="25">
        <v>26316760</v>
      </c>
      <c r="H117" s="26">
        <v>32410130</v>
      </c>
    </row>
    <row r="118" spans="1:8" ht="15.75" thickBot="1" x14ac:dyDescent="0.3">
      <c r="A118" s="35"/>
      <c r="B118" s="39" t="s">
        <v>632</v>
      </c>
      <c r="C118" s="40"/>
      <c r="D118" s="40"/>
      <c r="E118" s="41"/>
      <c r="F118" s="27">
        <v>26320152</v>
      </c>
      <c r="G118" s="28">
        <v>26316760</v>
      </c>
      <c r="H118" s="29">
        <v>32410130</v>
      </c>
    </row>
    <row r="119" spans="1:8" ht="15.75" thickBot="1" x14ac:dyDescent="0.3">
      <c r="A119" s="36" t="s">
        <v>633</v>
      </c>
      <c r="B119" s="37"/>
      <c r="C119" s="37"/>
      <c r="D119" s="37"/>
      <c r="E119" s="38"/>
      <c r="F119" s="30">
        <v>56985941</v>
      </c>
      <c r="G119" s="31">
        <v>46621456</v>
      </c>
      <c r="H119" s="32">
        <v>56475289</v>
      </c>
    </row>
  </sheetData>
  <mergeCells count="5">
    <mergeCell ref="B1:H1"/>
    <mergeCell ref="B2:H2"/>
    <mergeCell ref="B3:H3"/>
    <mergeCell ref="B4:H4"/>
    <mergeCell ref="B5:H5"/>
  </mergeCells>
  <pageMargins left="0.7" right="0.7" top="0.75" bottom="0.75" header="0.3" footer="0.3"/>
  <pageSetup orientation="portrait" horizontalDpi="4294967294" verticalDpi="4294967294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I156"/>
  <sheetViews>
    <sheetView tabSelected="1" workbookViewId="0">
      <selection activeCell="E22" sqref="E22"/>
    </sheetView>
  </sheetViews>
  <sheetFormatPr baseColWidth="10" defaultRowHeight="15" x14ac:dyDescent="0.25"/>
  <cols>
    <col min="1" max="1" width="12.5703125" bestFit="1" customWidth="1"/>
    <col min="2" max="2" width="22.5703125" bestFit="1" customWidth="1"/>
    <col min="3" max="3" width="31.140625" bestFit="1" customWidth="1"/>
    <col min="4" max="4" width="5.85546875" bestFit="1" customWidth="1"/>
    <col min="5" max="5" width="10.5703125" bestFit="1" customWidth="1"/>
    <col min="6" max="6" width="56" bestFit="1" customWidth="1"/>
    <col min="7" max="9" width="13.7109375" style="11" customWidth="1"/>
  </cols>
  <sheetData>
    <row r="1" spans="1:9" x14ac:dyDescent="0.25">
      <c r="B1" s="97" t="s">
        <v>159</v>
      </c>
      <c r="C1" s="97"/>
      <c r="D1" s="97"/>
      <c r="E1" s="97"/>
      <c r="F1" s="97"/>
      <c r="G1" s="97"/>
      <c r="H1" s="97"/>
      <c r="I1"/>
    </row>
    <row r="2" spans="1:9" x14ac:dyDescent="0.25">
      <c r="B2" s="97" t="s">
        <v>638</v>
      </c>
      <c r="C2" s="97"/>
      <c r="D2" s="97"/>
      <c r="E2" s="97"/>
      <c r="F2" s="97"/>
      <c r="G2" s="97"/>
      <c r="H2" s="97"/>
      <c r="I2"/>
    </row>
    <row r="3" spans="1:9" x14ac:dyDescent="0.25">
      <c r="B3" s="97" t="s">
        <v>640</v>
      </c>
      <c r="C3" s="97"/>
      <c r="D3" s="97"/>
      <c r="E3" s="97"/>
      <c r="F3" s="97"/>
      <c r="G3" s="97"/>
      <c r="H3" s="97"/>
      <c r="I3"/>
    </row>
    <row r="4" spans="1:9" x14ac:dyDescent="0.25">
      <c r="B4" s="98" t="str">
        <f>VLOOKUP(B6,[1]CAJAS!B4:C46,2,0)</f>
        <v>COMFAMILIAR ATLANTICO</v>
      </c>
      <c r="C4" s="98"/>
      <c r="D4" s="98"/>
      <c r="E4" s="98"/>
      <c r="F4" s="98"/>
      <c r="G4" s="98"/>
      <c r="H4" s="98"/>
      <c r="I4"/>
    </row>
    <row r="5" spans="1:9" ht="15.75" thickBot="1" x14ac:dyDescent="0.3">
      <c r="B5" s="97" t="s">
        <v>376</v>
      </c>
      <c r="C5" s="97"/>
      <c r="D5" s="97"/>
      <c r="E5" s="97"/>
      <c r="F5" s="97"/>
      <c r="G5" s="97"/>
      <c r="H5" s="97"/>
      <c r="I5"/>
    </row>
    <row r="6" spans="1:9" ht="15.75" thickBot="1" x14ac:dyDescent="0.3">
      <c r="A6" s="52" t="s">
        <v>75</v>
      </c>
      <c r="B6" s="59">
        <v>7</v>
      </c>
    </row>
    <row r="7" spans="1:9" ht="15.75" thickBot="1" x14ac:dyDescent="0.3"/>
    <row r="8" spans="1:9" ht="15.75" thickBot="1" x14ac:dyDescent="0.3">
      <c r="A8" s="53"/>
      <c r="B8" s="12"/>
      <c r="C8" s="12"/>
      <c r="D8" s="12"/>
      <c r="E8" s="12"/>
      <c r="F8" s="12"/>
      <c r="G8" s="54" t="s">
        <v>634</v>
      </c>
      <c r="H8" s="12"/>
      <c r="I8" s="13"/>
    </row>
    <row r="9" spans="1:9" ht="15.75" thickBot="1" x14ac:dyDescent="0.3">
      <c r="A9" s="14" t="s">
        <v>63</v>
      </c>
      <c r="B9" s="15" t="s">
        <v>64</v>
      </c>
      <c r="C9" s="15" t="s">
        <v>65</v>
      </c>
      <c r="D9" s="15" t="s">
        <v>0</v>
      </c>
      <c r="E9" s="15" t="s">
        <v>1</v>
      </c>
      <c r="F9" s="15" t="s">
        <v>2</v>
      </c>
      <c r="G9" s="46" t="s">
        <v>662</v>
      </c>
      <c r="H9" s="47" t="s">
        <v>661</v>
      </c>
      <c r="I9" s="48" t="s">
        <v>660</v>
      </c>
    </row>
    <row r="10" spans="1:9" ht="15.75" thickBot="1" x14ac:dyDescent="0.3">
      <c r="A10" s="33" t="s">
        <v>376</v>
      </c>
      <c r="B10" s="33" t="s">
        <v>539</v>
      </c>
      <c r="C10" s="33" t="s">
        <v>540</v>
      </c>
      <c r="D10" s="33">
        <v>5</v>
      </c>
      <c r="E10" s="42" t="s">
        <v>377</v>
      </c>
      <c r="F10" s="42" t="s">
        <v>378</v>
      </c>
      <c r="G10" s="18">
        <v>8539627</v>
      </c>
      <c r="H10" s="19">
        <v>11388775</v>
      </c>
      <c r="I10" s="20">
        <v>3869932</v>
      </c>
    </row>
    <row r="11" spans="1:9" ht="15.75" thickBot="1" x14ac:dyDescent="0.3">
      <c r="A11" s="34"/>
      <c r="B11" s="34"/>
      <c r="C11" s="34"/>
      <c r="D11" s="34">
        <v>10</v>
      </c>
      <c r="E11" s="42" t="s">
        <v>379</v>
      </c>
      <c r="F11" s="42" t="s">
        <v>380</v>
      </c>
      <c r="G11" s="21">
        <v>0</v>
      </c>
      <c r="H11" s="22">
        <v>0</v>
      </c>
      <c r="I11" s="23">
        <v>0</v>
      </c>
    </row>
    <row r="12" spans="1:9" ht="15.75" thickBot="1" x14ac:dyDescent="0.3">
      <c r="A12" s="34"/>
      <c r="B12" s="34"/>
      <c r="C12" s="34"/>
      <c r="D12" s="34">
        <v>15</v>
      </c>
      <c r="E12" s="42" t="s">
        <v>381</v>
      </c>
      <c r="F12" s="42" t="s">
        <v>382</v>
      </c>
      <c r="G12" s="21">
        <v>0</v>
      </c>
      <c r="H12" s="22">
        <v>0</v>
      </c>
      <c r="I12" s="23">
        <v>0</v>
      </c>
    </row>
    <row r="13" spans="1:9" ht="15.75" thickBot="1" x14ac:dyDescent="0.3">
      <c r="A13" s="34"/>
      <c r="B13" s="34"/>
      <c r="C13" s="34"/>
      <c r="D13" s="34">
        <v>20</v>
      </c>
      <c r="E13" s="42" t="s">
        <v>383</v>
      </c>
      <c r="F13" s="42" t="s">
        <v>384</v>
      </c>
      <c r="G13" s="21">
        <v>0</v>
      </c>
      <c r="H13" s="22">
        <v>0</v>
      </c>
      <c r="I13" s="23">
        <v>0</v>
      </c>
    </row>
    <row r="14" spans="1:9" ht="15.75" thickBot="1" x14ac:dyDescent="0.3">
      <c r="A14" s="34"/>
      <c r="B14" s="34"/>
      <c r="C14" s="34"/>
      <c r="D14" s="34">
        <v>25</v>
      </c>
      <c r="E14" s="42" t="s">
        <v>385</v>
      </c>
      <c r="F14" s="42" t="s">
        <v>386</v>
      </c>
      <c r="G14" s="21">
        <v>0</v>
      </c>
      <c r="H14" s="22">
        <v>0</v>
      </c>
      <c r="I14" s="23">
        <v>0</v>
      </c>
    </row>
    <row r="15" spans="1:9" ht="15.75" thickBot="1" x14ac:dyDescent="0.3">
      <c r="A15" s="34"/>
      <c r="B15" s="34"/>
      <c r="C15" s="34"/>
      <c r="D15" s="34">
        <v>30</v>
      </c>
      <c r="E15" s="42" t="s">
        <v>387</v>
      </c>
      <c r="F15" s="55"/>
      <c r="G15" s="21">
        <v>0</v>
      </c>
      <c r="H15" s="22">
        <v>0</v>
      </c>
      <c r="I15" s="23">
        <v>0</v>
      </c>
    </row>
    <row r="16" spans="1:9" ht="15.75" thickBot="1" x14ac:dyDescent="0.3">
      <c r="A16" s="34"/>
      <c r="B16" s="34"/>
      <c r="C16" s="34"/>
      <c r="D16" s="34">
        <v>35</v>
      </c>
      <c r="E16" s="42" t="s">
        <v>388</v>
      </c>
      <c r="F16" s="42" t="s">
        <v>389</v>
      </c>
      <c r="G16" s="21">
        <v>0</v>
      </c>
      <c r="H16" s="22">
        <v>0</v>
      </c>
      <c r="I16" s="23">
        <v>0</v>
      </c>
    </row>
    <row r="17" spans="1:9" ht="15.75" thickBot="1" x14ac:dyDescent="0.3">
      <c r="A17" s="34"/>
      <c r="B17" s="34"/>
      <c r="C17" s="35"/>
      <c r="D17" s="35">
        <v>40</v>
      </c>
      <c r="E17" s="42" t="s">
        <v>390</v>
      </c>
      <c r="F17" s="42" t="s">
        <v>391</v>
      </c>
      <c r="G17" s="21">
        <v>0</v>
      </c>
      <c r="H17" s="22">
        <v>0</v>
      </c>
      <c r="I17" s="23">
        <v>0</v>
      </c>
    </row>
    <row r="18" spans="1:9" ht="15.75" thickBot="1" x14ac:dyDescent="0.3">
      <c r="A18" s="34"/>
      <c r="B18" s="34"/>
      <c r="C18" s="43" t="s">
        <v>642</v>
      </c>
      <c r="D18" s="44"/>
      <c r="E18" s="44"/>
      <c r="F18" s="45"/>
      <c r="G18" s="24">
        <v>8539627</v>
      </c>
      <c r="H18" s="25">
        <v>11388775</v>
      </c>
      <c r="I18" s="26">
        <v>3869932</v>
      </c>
    </row>
    <row r="19" spans="1:9" ht="15.75" thickBot="1" x14ac:dyDescent="0.3">
      <c r="A19" s="34"/>
      <c r="B19" s="34"/>
      <c r="C19" s="33" t="s">
        <v>541</v>
      </c>
      <c r="D19" s="33">
        <v>45</v>
      </c>
      <c r="E19" s="42" t="s">
        <v>392</v>
      </c>
      <c r="F19" s="42" t="s">
        <v>393</v>
      </c>
      <c r="G19" s="21">
        <v>1725134</v>
      </c>
      <c r="H19" s="22">
        <v>2037050</v>
      </c>
      <c r="I19" s="23">
        <v>1864155</v>
      </c>
    </row>
    <row r="20" spans="1:9" ht="15.75" thickBot="1" x14ac:dyDescent="0.3">
      <c r="A20" s="34"/>
      <c r="B20" s="34"/>
      <c r="C20" s="35"/>
      <c r="D20" s="35">
        <v>50</v>
      </c>
      <c r="E20" s="42" t="s">
        <v>394</v>
      </c>
      <c r="F20" s="42" t="s">
        <v>395</v>
      </c>
      <c r="G20" s="21">
        <v>0</v>
      </c>
      <c r="H20" s="22">
        <v>0</v>
      </c>
      <c r="I20" s="23">
        <v>0</v>
      </c>
    </row>
    <row r="21" spans="1:9" ht="15.75" thickBot="1" x14ac:dyDescent="0.3">
      <c r="A21" s="34"/>
      <c r="B21" s="34"/>
      <c r="C21" s="43" t="s">
        <v>643</v>
      </c>
      <c r="D21" s="44"/>
      <c r="E21" s="44"/>
      <c r="F21" s="45"/>
      <c r="G21" s="24">
        <v>1725134</v>
      </c>
      <c r="H21" s="25">
        <v>2037050</v>
      </c>
      <c r="I21" s="26">
        <v>1864155</v>
      </c>
    </row>
    <row r="22" spans="1:9" ht="15.75" thickBot="1" x14ac:dyDescent="0.3">
      <c r="A22" s="34"/>
      <c r="B22" s="34"/>
      <c r="C22" s="33" t="s">
        <v>542</v>
      </c>
      <c r="D22" s="33">
        <v>55</v>
      </c>
      <c r="E22" s="42" t="s">
        <v>396</v>
      </c>
      <c r="F22" s="55"/>
      <c r="G22" s="21">
        <v>1768420</v>
      </c>
      <c r="H22" s="22">
        <v>2308343</v>
      </c>
      <c r="I22" s="23">
        <v>2955387</v>
      </c>
    </row>
    <row r="23" spans="1:9" ht="15.75" thickBot="1" x14ac:dyDescent="0.3">
      <c r="A23" s="34"/>
      <c r="B23" s="34"/>
      <c r="C23" s="34"/>
      <c r="D23" s="34">
        <v>60</v>
      </c>
      <c r="E23" s="42" t="s">
        <v>397</v>
      </c>
      <c r="F23" s="42" t="s">
        <v>398</v>
      </c>
      <c r="G23" s="21">
        <v>4344965</v>
      </c>
      <c r="H23" s="22">
        <v>5660644</v>
      </c>
      <c r="I23" s="23">
        <v>5731163</v>
      </c>
    </row>
    <row r="24" spans="1:9" ht="15.75" thickBot="1" x14ac:dyDescent="0.3">
      <c r="A24" s="34"/>
      <c r="B24" s="34"/>
      <c r="C24" s="34"/>
      <c r="D24" s="34">
        <v>65</v>
      </c>
      <c r="E24" s="42" t="s">
        <v>399</v>
      </c>
      <c r="F24" s="42" t="s">
        <v>400</v>
      </c>
      <c r="G24" s="21">
        <v>4011068</v>
      </c>
      <c r="H24" s="22">
        <v>1283056</v>
      </c>
      <c r="I24" s="23">
        <v>3123921</v>
      </c>
    </row>
    <row r="25" spans="1:9" ht="15.75" thickBot="1" x14ac:dyDescent="0.3">
      <c r="A25" s="34"/>
      <c r="B25" s="34"/>
      <c r="C25" s="34"/>
      <c r="D25" s="34">
        <v>70</v>
      </c>
      <c r="E25" s="42" t="s">
        <v>401</v>
      </c>
      <c r="F25" s="42" t="s">
        <v>402</v>
      </c>
      <c r="G25" s="21">
        <v>0</v>
      </c>
      <c r="H25" s="22">
        <v>0</v>
      </c>
      <c r="I25" s="23">
        <v>0</v>
      </c>
    </row>
    <row r="26" spans="1:9" ht="15.75" thickBot="1" x14ac:dyDescent="0.3">
      <c r="A26" s="34"/>
      <c r="B26" s="34"/>
      <c r="C26" s="34"/>
      <c r="D26" s="34">
        <v>75</v>
      </c>
      <c r="E26" s="42" t="s">
        <v>403</v>
      </c>
      <c r="F26" s="42" t="s">
        <v>404</v>
      </c>
      <c r="G26" s="21">
        <v>46800</v>
      </c>
      <c r="H26" s="22">
        <v>38750</v>
      </c>
      <c r="I26" s="23">
        <v>64648</v>
      </c>
    </row>
    <row r="27" spans="1:9" ht="15.75" thickBot="1" x14ac:dyDescent="0.3">
      <c r="A27" s="34"/>
      <c r="B27" s="34"/>
      <c r="C27" s="34"/>
      <c r="D27" s="34">
        <v>80</v>
      </c>
      <c r="E27" s="42" t="s">
        <v>405</v>
      </c>
      <c r="F27" s="42" t="s">
        <v>406</v>
      </c>
      <c r="G27" s="21">
        <v>430365</v>
      </c>
      <c r="H27" s="22">
        <v>537811</v>
      </c>
      <c r="I27" s="23">
        <v>626588</v>
      </c>
    </row>
    <row r="28" spans="1:9" ht="15.75" thickBot="1" x14ac:dyDescent="0.3">
      <c r="A28" s="34"/>
      <c r="B28" s="34"/>
      <c r="C28" s="34"/>
      <c r="D28" s="34">
        <v>85</v>
      </c>
      <c r="E28" s="42" t="s">
        <v>407</v>
      </c>
      <c r="F28" s="42" t="s">
        <v>408</v>
      </c>
      <c r="G28" s="21">
        <v>0</v>
      </c>
      <c r="H28" s="22">
        <v>0</v>
      </c>
      <c r="I28" s="23">
        <v>0</v>
      </c>
    </row>
    <row r="29" spans="1:9" ht="15.75" thickBot="1" x14ac:dyDescent="0.3">
      <c r="A29" s="34"/>
      <c r="B29" s="34"/>
      <c r="C29" s="34"/>
      <c r="D29" s="34">
        <v>90</v>
      </c>
      <c r="E29" s="42" t="s">
        <v>409</v>
      </c>
      <c r="F29" s="42" t="s">
        <v>410</v>
      </c>
      <c r="G29" s="21">
        <v>373596</v>
      </c>
      <c r="H29" s="22">
        <v>299342</v>
      </c>
      <c r="I29" s="23">
        <v>254499</v>
      </c>
    </row>
    <row r="30" spans="1:9" ht="15.75" thickBot="1" x14ac:dyDescent="0.3">
      <c r="A30" s="34"/>
      <c r="B30" s="34"/>
      <c r="C30" s="34"/>
      <c r="D30" s="34">
        <v>95</v>
      </c>
      <c r="E30" s="42" t="s">
        <v>411</v>
      </c>
      <c r="F30" s="42" t="s">
        <v>412</v>
      </c>
      <c r="G30" s="21">
        <v>6143081</v>
      </c>
      <c r="H30" s="22">
        <v>5395908</v>
      </c>
      <c r="I30" s="23">
        <v>7264544</v>
      </c>
    </row>
    <row r="31" spans="1:9" ht="15.75" thickBot="1" x14ac:dyDescent="0.3">
      <c r="A31" s="34"/>
      <c r="B31" s="34"/>
      <c r="C31" s="34"/>
      <c r="D31" s="34">
        <v>100</v>
      </c>
      <c r="E31" s="42" t="s">
        <v>413</v>
      </c>
      <c r="F31" s="42" t="s">
        <v>414</v>
      </c>
      <c r="G31" s="21">
        <v>0</v>
      </c>
      <c r="H31" s="22">
        <v>0</v>
      </c>
      <c r="I31" s="23">
        <v>0</v>
      </c>
    </row>
    <row r="32" spans="1:9" ht="15.75" thickBot="1" x14ac:dyDescent="0.3">
      <c r="A32" s="34"/>
      <c r="B32" s="34"/>
      <c r="C32" s="34"/>
      <c r="D32" s="34">
        <v>105</v>
      </c>
      <c r="E32" s="42" t="s">
        <v>415</v>
      </c>
      <c r="F32" s="42" t="s">
        <v>416</v>
      </c>
      <c r="G32" s="21">
        <v>0</v>
      </c>
      <c r="H32" s="22">
        <v>0</v>
      </c>
      <c r="I32" s="23">
        <v>0</v>
      </c>
    </row>
    <row r="33" spans="1:9" ht="15.75" thickBot="1" x14ac:dyDescent="0.3">
      <c r="A33" s="34"/>
      <c r="B33" s="34"/>
      <c r="C33" s="34"/>
      <c r="D33" s="34">
        <v>110</v>
      </c>
      <c r="E33" s="42" t="s">
        <v>417</v>
      </c>
      <c r="F33" s="42" t="s">
        <v>418</v>
      </c>
      <c r="G33" s="21">
        <v>137513</v>
      </c>
      <c r="H33" s="22">
        <v>130048</v>
      </c>
      <c r="I33" s="23">
        <v>132748</v>
      </c>
    </row>
    <row r="34" spans="1:9" ht="15.75" thickBot="1" x14ac:dyDescent="0.3">
      <c r="A34" s="34"/>
      <c r="B34" s="34"/>
      <c r="C34" s="34"/>
      <c r="D34" s="34">
        <v>115</v>
      </c>
      <c r="E34" s="42" t="s">
        <v>419</v>
      </c>
      <c r="F34" s="42" t="s">
        <v>420</v>
      </c>
      <c r="G34" s="21">
        <v>113855</v>
      </c>
      <c r="H34" s="22">
        <v>98544</v>
      </c>
      <c r="I34" s="23">
        <v>38937</v>
      </c>
    </row>
    <row r="35" spans="1:9" ht="15.75" thickBot="1" x14ac:dyDescent="0.3">
      <c r="A35" s="34"/>
      <c r="B35" s="34"/>
      <c r="C35" s="34"/>
      <c r="D35" s="34">
        <v>120</v>
      </c>
      <c r="E35" s="42" t="s">
        <v>421</v>
      </c>
      <c r="F35" s="42" t="s">
        <v>422</v>
      </c>
      <c r="G35" s="21">
        <v>11128</v>
      </c>
      <c r="H35" s="22">
        <v>13778</v>
      </c>
      <c r="I35" s="23">
        <v>16114</v>
      </c>
    </row>
    <row r="36" spans="1:9" ht="15.75" thickBot="1" x14ac:dyDescent="0.3">
      <c r="A36" s="34"/>
      <c r="B36" s="34"/>
      <c r="C36" s="34"/>
      <c r="D36" s="34">
        <v>125</v>
      </c>
      <c r="E36" s="42" t="s">
        <v>423</v>
      </c>
      <c r="F36" s="42" t="s">
        <v>424</v>
      </c>
      <c r="G36" s="21">
        <v>362119</v>
      </c>
      <c r="H36" s="22">
        <v>350024</v>
      </c>
      <c r="I36" s="23">
        <v>361475</v>
      </c>
    </row>
    <row r="37" spans="1:9" ht="15.75" thickBot="1" x14ac:dyDescent="0.3">
      <c r="A37" s="34"/>
      <c r="B37" s="34"/>
      <c r="C37" s="35"/>
      <c r="D37" s="35">
        <v>130</v>
      </c>
      <c r="E37" s="42" t="s">
        <v>425</v>
      </c>
      <c r="F37" s="42" t="s">
        <v>426</v>
      </c>
      <c r="G37" s="21">
        <v>95010</v>
      </c>
      <c r="H37" s="22">
        <v>175797</v>
      </c>
      <c r="I37" s="23">
        <v>142760</v>
      </c>
    </row>
    <row r="38" spans="1:9" ht="15.75" thickBot="1" x14ac:dyDescent="0.3">
      <c r="A38" s="34"/>
      <c r="B38" s="34"/>
      <c r="C38" s="43" t="s">
        <v>644</v>
      </c>
      <c r="D38" s="44"/>
      <c r="E38" s="44"/>
      <c r="F38" s="45"/>
      <c r="G38" s="24">
        <v>17837920</v>
      </c>
      <c r="H38" s="25">
        <v>16292045</v>
      </c>
      <c r="I38" s="26">
        <v>20712784</v>
      </c>
    </row>
    <row r="39" spans="1:9" ht="15.75" thickBot="1" x14ac:dyDescent="0.3">
      <c r="A39" s="34"/>
      <c r="B39" s="34"/>
      <c r="C39" s="33" t="s">
        <v>543</v>
      </c>
      <c r="D39" s="33">
        <v>135</v>
      </c>
      <c r="E39" s="42" t="s">
        <v>427</v>
      </c>
      <c r="F39" s="42" t="s">
        <v>428</v>
      </c>
      <c r="G39" s="21">
        <v>0</v>
      </c>
      <c r="H39" s="22">
        <v>0</v>
      </c>
      <c r="I39" s="23">
        <v>0</v>
      </c>
    </row>
    <row r="40" spans="1:9" ht="15.75" thickBot="1" x14ac:dyDescent="0.3">
      <c r="A40" s="34"/>
      <c r="B40" s="34"/>
      <c r="C40" s="34"/>
      <c r="D40" s="34">
        <v>140</v>
      </c>
      <c r="E40" s="42" t="s">
        <v>429</v>
      </c>
      <c r="F40" s="42" t="s">
        <v>430</v>
      </c>
      <c r="G40" s="21">
        <v>296622</v>
      </c>
      <c r="H40" s="22">
        <v>458221</v>
      </c>
      <c r="I40" s="23">
        <v>312478</v>
      </c>
    </row>
    <row r="41" spans="1:9" ht="15.75" thickBot="1" x14ac:dyDescent="0.3">
      <c r="A41" s="34"/>
      <c r="B41" s="34"/>
      <c r="C41" s="34"/>
      <c r="D41" s="34">
        <v>145</v>
      </c>
      <c r="E41" s="42" t="s">
        <v>431</v>
      </c>
      <c r="F41" s="42" t="s">
        <v>432</v>
      </c>
      <c r="G41" s="21">
        <v>0</v>
      </c>
      <c r="H41" s="22">
        <v>0</v>
      </c>
      <c r="I41" s="23">
        <v>0</v>
      </c>
    </row>
    <row r="42" spans="1:9" ht="15.75" thickBot="1" x14ac:dyDescent="0.3">
      <c r="A42" s="34"/>
      <c r="B42" s="34"/>
      <c r="C42" s="34"/>
      <c r="D42" s="34">
        <v>150</v>
      </c>
      <c r="E42" s="42" t="s">
        <v>433</v>
      </c>
      <c r="F42" s="42" t="s">
        <v>434</v>
      </c>
      <c r="G42" s="21">
        <v>39643</v>
      </c>
      <c r="H42" s="22">
        <v>32975</v>
      </c>
      <c r="I42" s="23">
        <v>27318</v>
      </c>
    </row>
    <row r="43" spans="1:9" ht="15.75" thickBot="1" x14ac:dyDescent="0.3">
      <c r="A43" s="34"/>
      <c r="B43" s="34"/>
      <c r="C43" s="34"/>
      <c r="D43" s="34">
        <v>155</v>
      </c>
      <c r="E43" s="42" t="s">
        <v>435</v>
      </c>
      <c r="F43" s="42" t="s">
        <v>436</v>
      </c>
      <c r="G43" s="21">
        <v>0</v>
      </c>
      <c r="H43" s="22">
        <v>0</v>
      </c>
      <c r="I43" s="23">
        <v>0</v>
      </c>
    </row>
    <row r="44" spans="1:9" ht="15.75" thickBot="1" x14ac:dyDescent="0.3">
      <c r="A44" s="34"/>
      <c r="B44" s="34"/>
      <c r="C44" s="34"/>
      <c r="D44" s="34">
        <v>160</v>
      </c>
      <c r="E44" s="42" t="s">
        <v>437</v>
      </c>
      <c r="F44" s="42" t="s">
        <v>438</v>
      </c>
      <c r="G44" s="21">
        <v>0</v>
      </c>
      <c r="H44" s="22">
        <v>0</v>
      </c>
      <c r="I44" s="23">
        <v>0</v>
      </c>
    </row>
    <row r="45" spans="1:9" ht="15.75" thickBot="1" x14ac:dyDescent="0.3">
      <c r="A45" s="34"/>
      <c r="B45" s="34"/>
      <c r="C45" s="34"/>
      <c r="D45" s="34">
        <v>165</v>
      </c>
      <c r="E45" s="42" t="s">
        <v>439</v>
      </c>
      <c r="F45" s="42" t="s">
        <v>440</v>
      </c>
      <c r="G45" s="21">
        <v>0</v>
      </c>
      <c r="H45" s="22">
        <v>0</v>
      </c>
      <c r="I45" s="23">
        <v>0</v>
      </c>
    </row>
    <row r="46" spans="1:9" ht="15.75" thickBot="1" x14ac:dyDescent="0.3">
      <c r="A46" s="34"/>
      <c r="B46" s="34"/>
      <c r="C46" s="34"/>
      <c r="D46" s="34">
        <v>170</v>
      </c>
      <c r="E46" s="42" t="s">
        <v>441</v>
      </c>
      <c r="F46" s="42" t="s">
        <v>442</v>
      </c>
      <c r="G46" s="21">
        <v>0</v>
      </c>
      <c r="H46" s="22">
        <v>0</v>
      </c>
      <c r="I46" s="23">
        <v>0</v>
      </c>
    </row>
    <row r="47" spans="1:9" ht="15.75" thickBot="1" x14ac:dyDescent="0.3">
      <c r="A47" s="34"/>
      <c r="B47" s="34"/>
      <c r="C47" s="34"/>
      <c r="D47" s="34">
        <v>175</v>
      </c>
      <c r="E47" s="42" t="s">
        <v>443</v>
      </c>
      <c r="F47" s="42" t="s">
        <v>444</v>
      </c>
      <c r="G47" s="21">
        <v>0</v>
      </c>
      <c r="H47" s="22">
        <v>0</v>
      </c>
      <c r="I47" s="23">
        <v>0</v>
      </c>
    </row>
    <row r="48" spans="1:9" ht="15.75" thickBot="1" x14ac:dyDescent="0.3">
      <c r="A48" s="34"/>
      <c r="B48" s="34"/>
      <c r="C48" s="34"/>
      <c r="D48" s="34">
        <v>180</v>
      </c>
      <c r="E48" s="42" t="s">
        <v>445</v>
      </c>
      <c r="F48" s="42" t="s">
        <v>446</v>
      </c>
      <c r="G48" s="21">
        <v>0</v>
      </c>
      <c r="H48" s="22">
        <v>0</v>
      </c>
      <c r="I48" s="23">
        <v>0</v>
      </c>
    </row>
    <row r="49" spans="1:9" ht="15.75" thickBot="1" x14ac:dyDescent="0.3">
      <c r="A49" s="34"/>
      <c r="B49" s="34"/>
      <c r="C49" s="34"/>
      <c r="D49" s="34">
        <v>185</v>
      </c>
      <c r="E49" s="42" t="s">
        <v>447</v>
      </c>
      <c r="F49" s="42" t="s">
        <v>448</v>
      </c>
      <c r="G49" s="21">
        <v>0</v>
      </c>
      <c r="H49" s="22">
        <v>0</v>
      </c>
      <c r="I49" s="23">
        <v>0</v>
      </c>
    </row>
    <row r="50" spans="1:9" ht="15.75" thickBot="1" x14ac:dyDescent="0.3">
      <c r="A50" s="34"/>
      <c r="B50" s="34"/>
      <c r="C50" s="34"/>
      <c r="D50" s="34">
        <v>190</v>
      </c>
      <c r="E50" s="42" t="s">
        <v>449</v>
      </c>
      <c r="F50" s="42" t="s">
        <v>450</v>
      </c>
      <c r="G50" s="21">
        <v>3625</v>
      </c>
      <c r="H50" s="22">
        <v>739</v>
      </c>
      <c r="I50" s="23">
        <v>669</v>
      </c>
    </row>
    <row r="51" spans="1:9" ht="15.75" thickBot="1" x14ac:dyDescent="0.3">
      <c r="A51" s="34"/>
      <c r="B51" s="34"/>
      <c r="C51" s="35"/>
      <c r="D51" s="35">
        <v>195</v>
      </c>
      <c r="E51" s="42" t="s">
        <v>451</v>
      </c>
      <c r="F51" s="42" t="s">
        <v>452</v>
      </c>
      <c r="G51" s="21">
        <v>7247</v>
      </c>
      <c r="H51" s="22">
        <v>7122</v>
      </c>
      <c r="I51" s="23">
        <v>181396</v>
      </c>
    </row>
    <row r="52" spans="1:9" ht="15.75" thickBot="1" x14ac:dyDescent="0.3">
      <c r="A52" s="34"/>
      <c r="B52" s="34"/>
      <c r="C52" s="43" t="s">
        <v>645</v>
      </c>
      <c r="D52" s="44"/>
      <c r="E52" s="44"/>
      <c r="F52" s="45"/>
      <c r="G52" s="24">
        <v>347137</v>
      </c>
      <c r="H52" s="25">
        <v>499057</v>
      </c>
      <c r="I52" s="26">
        <v>521861</v>
      </c>
    </row>
    <row r="53" spans="1:9" ht="15.75" thickBot="1" x14ac:dyDescent="0.3">
      <c r="A53" s="34"/>
      <c r="B53" s="34"/>
      <c r="C53" s="33" t="s">
        <v>544</v>
      </c>
      <c r="D53" s="33">
        <v>200</v>
      </c>
      <c r="E53" s="42" t="s">
        <v>453</v>
      </c>
      <c r="F53" s="42" t="s">
        <v>454</v>
      </c>
      <c r="G53" s="21">
        <v>0</v>
      </c>
      <c r="H53" s="22">
        <v>0</v>
      </c>
      <c r="I53" s="23">
        <v>0</v>
      </c>
    </row>
    <row r="54" spans="1:9" ht="15.75" thickBot="1" x14ac:dyDescent="0.3">
      <c r="A54" s="34"/>
      <c r="B54" s="34"/>
      <c r="C54" s="34"/>
      <c r="D54" s="34">
        <v>205</v>
      </c>
      <c r="E54" s="42" t="s">
        <v>455</v>
      </c>
      <c r="F54" s="42" t="s">
        <v>456</v>
      </c>
      <c r="G54" s="21">
        <v>235283</v>
      </c>
      <c r="H54" s="22">
        <v>220945</v>
      </c>
      <c r="I54" s="23">
        <v>261124</v>
      </c>
    </row>
    <row r="55" spans="1:9" ht="15.75" thickBot="1" x14ac:dyDescent="0.3">
      <c r="A55" s="34"/>
      <c r="B55" s="34"/>
      <c r="C55" s="34"/>
      <c r="D55" s="34">
        <v>210</v>
      </c>
      <c r="E55" s="42" t="s">
        <v>457</v>
      </c>
      <c r="F55" s="42" t="s">
        <v>458</v>
      </c>
      <c r="G55" s="21">
        <v>30111</v>
      </c>
      <c r="H55" s="22">
        <v>28684</v>
      </c>
      <c r="I55" s="23">
        <v>31914</v>
      </c>
    </row>
    <row r="56" spans="1:9" ht="15.75" thickBot="1" x14ac:dyDescent="0.3">
      <c r="A56" s="34"/>
      <c r="B56" s="34"/>
      <c r="C56" s="34"/>
      <c r="D56" s="34">
        <v>215</v>
      </c>
      <c r="E56" s="42" t="s">
        <v>459</v>
      </c>
      <c r="F56" s="42" t="s">
        <v>460</v>
      </c>
      <c r="G56" s="21">
        <v>0</v>
      </c>
      <c r="H56" s="22">
        <v>0</v>
      </c>
      <c r="I56" s="23">
        <v>0</v>
      </c>
    </row>
    <row r="57" spans="1:9" ht="15.75" thickBot="1" x14ac:dyDescent="0.3">
      <c r="A57" s="34"/>
      <c r="B57" s="34"/>
      <c r="C57" s="34"/>
      <c r="D57" s="34">
        <v>220</v>
      </c>
      <c r="E57" s="42" t="s">
        <v>461</v>
      </c>
      <c r="F57" s="42" t="s">
        <v>462</v>
      </c>
      <c r="G57" s="21">
        <v>185324</v>
      </c>
      <c r="H57" s="22">
        <v>208726</v>
      </c>
      <c r="I57" s="23">
        <v>216602</v>
      </c>
    </row>
    <row r="58" spans="1:9" ht="15.75" thickBot="1" x14ac:dyDescent="0.3">
      <c r="A58" s="34"/>
      <c r="B58" s="34"/>
      <c r="C58" s="34"/>
      <c r="D58" s="34">
        <v>225</v>
      </c>
      <c r="E58" s="42" t="s">
        <v>463</v>
      </c>
      <c r="F58" s="42" t="s">
        <v>464</v>
      </c>
      <c r="G58" s="21">
        <v>125215</v>
      </c>
      <c r="H58" s="22">
        <v>140860</v>
      </c>
      <c r="I58" s="23">
        <v>142261</v>
      </c>
    </row>
    <row r="59" spans="1:9" ht="15.75" thickBot="1" x14ac:dyDescent="0.3">
      <c r="A59" s="34"/>
      <c r="B59" s="34"/>
      <c r="C59" s="34"/>
      <c r="D59" s="34">
        <v>230</v>
      </c>
      <c r="E59" s="42" t="s">
        <v>465</v>
      </c>
      <c r="F59" s="42" t="s">
        <v>466</v>
      </c>
      <c r="G59" s="21">
        <v>0</v>
      </c>
      <c r="H59" s="22">
        <v>0</v>
      </c>
      <c r="I59" s="23">
        <v>0</v>
      </c>
    </row>
    <row r="60" spans="1:9" ht="15.75" thickBot="1" x14ac:dyDescent="0.3">
      <c r="A60" s="34"/>
      <c r="B60" s="34"/>
      <c r="C60" s="34"/>
      <c r="D60" s="34">
        <v>235</v>
      </c>
      <c r="E60" s="42" t="s">
        <v>467</v>
      </c>
      <c r="F60" s="42" t="s">
        <v>468</v>
      </c>
      <c r="G60" s="21">
        <v>0</v>
      </c>
      <c r="H60" s="22">
        <v>0</v>
      </c>
      <c r="I60" s="23">
        <v>0</v>
      </c>
    </row>
    <row r="61" spans="1:9" ht="15.75" thickBot="1" x14ac:dyDescent="0.3">
      <c r="A61" s="34"/>
      <c r="B61" s="34"/>
      <c r="C61" s="35"/>
      <c r="D61" s="35">
        <v>240</v>
      </c>
      <c r="E61" s="42" t="s">
        <v>469</v>
      </c>
      <c r="F61" s="42" t="s">
        <v>470</v>
      </c>
      <c r="G61" s="21">
        <v>0</v>
      </c>
      <c r="H61" s="22">
        <v>0</v>
      </c>
      <c r="I61" s="23">
        <v>0</v>
      </c>
    </row>
    <row r="62" spans="1:9" ht="15.75" thickBot="1" x14ac:dyDescent="0.3">
      <c r="A62" s="34"/>
      <c r="B62" s="34"/>
      <c r="C62" s="43" t="s">
        <v>646</v>
      </c>
      <c r="D62" s="44"/>
      <c r="E62" s="44"/>
      <c r="F62" s="45"/>
      <c r="G62" s="24">
        <v>575933</v>
      </c>
      <c r="H62" s="25">
        <v>599215</v>
      </c>
      <c r="I62" s="26">
        <v>651901</v>
      </c>
    </row>
    <row r="63" spans="1:9" ht="15.75" thickBot="1" x14ac:dyDescent="0.3">
      <c r="A63" s="34"/>
      <c r="B63" s="34"/>
      <c r="C63" s="33" t="s">
        <v>545</v>
      </c>
      <c r="D63" s="33">
        <v>245</v>
      </c>
      <c r="E63" s="42" t="s">
        <v>471</v>
      </c>
      <c r="F63" s="42" t="s">
        <v>472</v>
      </c>
      <c r="G63" s="21">
        <v>23750</v>
      </c>
      <c r="H63" s="22">
        <v>23750</v>
      </c>
      <c r="I63" s="23">
        <v>167650</v>
      </c>
    </row>
    <row r="64" spans="1:9" ht="15.75" thickBot="1" x14ac:dyDescent="0.3">
      <c r="A64" s="34"/>
      <c r="B64" s="34"/>
      <c r="C64" s="34"/>
      <c r="D64" s="34">
        <v>250</v>
      </c>
      <c r="E64" s="42" t="s">
        <v>473</v>
      </c>
      <c r="F64" s="42" t="s">
        <v>474</v>
      </c>
      <c r="G64" s="21">
        <v>0</v>
      </c>
      <c r="H64" s="22">
        <v>0</v>
      </c>
      <c r="I64" s="23">
        <v>0</v>
      </c>
    </row>
    <row r="65" spans="1:9" ht="15.75" thickBot="1" x14ac:dyDescent="0.3">
      <c r="A65" s="34"/>
      <c r="B65" s="34"/>
      <c r="C65" s="34"/>
      <c r="D65" s="34">
        <v>255</v>
      </c>
      <c r="E65" s="42" t="s">
        <v>475</v>
      </c>
      <c r="F65" s="42" t="s">
        <v>476</v>
      </c>
      <c r="G65" s="21">
        <v>459074</v>
      </c>
      <c r="H65" s="22">
        <v>402206</v>
      </c>
      <c r="I65" s="23">
        <v>0</v>
      </c>
    </row>
    <row r="66" spans="1:9" ht="15.75" thickBot="1" x14ac:dyDescent="0.3">
      <c r="A66" s="34"/>
      <c r="B66" s="34"/>
      <c r="C66" s="34"/>
      <c r="D66" s="34">
        <v>260</v>
      </c>
      <c r="E66" s="42" t="s">
        <v>477</v>
      </c>
      <c r="F66" s="42" t="s">
        <v>478</v>
      </c>
      <c r="G66" s="21">
        <v>0</v>
      </c>
      <c r="H66" s="22">
        <v>0</v>
      </c>
      <c r="I66" s="23">
        <v>0</v>
      </c>
    </row>
    <row r="67" spans="1:9" ht="15.75" thickBot="1" x14ac:dyDescent="0.3">
      <c r="A67" s="34"/>
      <c r="B67" s="34"/>
      <c r="C67" s="34"/>
      <c r="D67" s="34">
        <v>265</v>
      </c>
      <c r="E67" s="42" t="s">
        <v>479</v>
      </c>
      <c r="F67" s="42" t="s">
        <v>480</v>
      </c>
      <c r="G67" s="21">
        <v>0</v>
      </c>
      <c r="H67" s="22">
        <v>0</v>
      </c>
      <c r="I67" s="23">
        <v>0</v>
      </c>
    </row>
    <row r="68" spans="1:9" ht="15.75" thickBot="1" x14ac:dyDescent="0.3">
      <c r="A68" s="34"/>
      <c r="B68" s="34"/>
      <c r="C68" s="34"/>
      <c r="D68" s="34">
        <v>270</v>
      </c>
      <c r="E68" s="42" t="s">
        <v>481</v>
      </c>
      <c r="F68" s="42" t="s">
        <v>482</v>
      </c>
      <c r="G68" s="21">
        <v>0</v>
      </c>
      <c r="H68" s="22">
        <v>0</v>
      </c>
      <c r="I68" s="23">
        <v>0</v>
      </c>
    </row>
    <row r="69" spans="1:9" ht="15.75" thickBot="1" x14ac:dyDescent="0.3">
      <c r="A69" s="34"/>
      <c r="B69" s="34"/>
      <c r="C69" s="34"/>
      <c r="D69" s="34">
        <v>275</v>
      </c>
      <c r="E69" s="42" t="s">
        <v>483</v>
      </c>
      <c r="F69" s="42" t="s">
        <v>484</v>
      </c>
      <c r="G69" s="21">
        <v>15368</v>
      </c>
      <c r="H69" s="22">
        <v>15368</v>
      </c>
      <c r="I69" s="23">
        <v>12573</v>
      </c>
    </row>
    <row r="70" spans="1:9" ht="15.75" thickBot="1" x14ac:dyDescent="0.3">
      <c r="A70" s="34"/>
      <c r="B70" s="34"/>
      <c r="C70" s="35"/>
      <c r="D70" s="35">
        <v>280</v>
      </c>
      <c r="E70" s="42" t="s">
        <v>485</v>
      </c>
      <c r="F70" s="42" t="s">
        <v>486</v>
      </c>
      <c r="G70" s="21">
        <v>0</v>
      </c>
      <c r="H70" s="22">
        <v>0</v>
      </c>
      <c r="I70" s="23">
        <v>0</v>
      </c>
    </row>
    <row r="71" spans="1:9" ht="15.75" thickBot="1" x14ac:dyDescent="0.3">
      <c r="A71" s="34"/>
      <c r="B71" s="34"/>
      <c r="C71" s="43" t="s">
        <v>647</v>
      </c>
      <c r="D71" s="44"/>
      <c r="E71" s="44"/>
      <c r="F71" s="45"/>
      <c r="G71" s="24">
        <v>498192</v>
      </c>
      <c r="H71" s="25">
        <v>441324</v>
      </c>
      <c r="I71" s="26">
        <v>180223</v>
      </c>
    </row>
    <row r="72" spans="1:9" ht="15.75" thickBot="1" x14ac:dyDescent="0.3">
      <c r="A72" s="34"/>
      <c r="B72" s="34"/>
      <c r="C72" s="42" t="s">
        <v>546</v>
      </c>
      <c r="D72" s="42">
        <v>285</v>
      </c>
      <c r="E72" s="42" t="s">
        <v>487</v>
      </c>
      <c r="F72" s="42" t="s">
        <v>488</v>
      </c>
      <c r="G72" s="21">
        <v>354087</v>
      </c>
      <c r="H72" s="22">
        <v>356403</v>
      </c>
      <c r="I72" s="23">
        <v>311509</v>
      </c>
    </row>
    <row r="73" spans="1:9" ht="15.75" thickBot="1" x14ac:dyDescent="0.3">
      <c r="A73" s="34"/>
      <c r="B73" s="34"/>
      <c r="C73" s="43" t="s">
        <v>648</v>
      </c>
      <c r="D73" s="44"/>
      <c r="E73" s="44"/>
      <c r="F73" s="45"/>
      <c r="G73" s="24">
        <v>354087</v>
      </c>
      <c r="H73" s="25">
        <v>356403</v>
      </c>
      <c r="I73" s="26">
        <v>311509</v>
      </c>
    </row>
    <row r="74" spans="1:9" ht="15.75" thickBot="1" x14ac:dyDescent="0.3">
      <c r="A74" s="34"/>
      <c r="B74" s="34"/>
      <c r="C74" s="33" t="s">
        <v>547</v>
      </c>
      <c r="D74" s="33">
        <v>290</v>
      </c>
      <c r="E74" s="42" t="s">
        <v>489</v>
      </c>
      <c r="F74" s="42" t="s">
        <v>490</v>
      </c>
      <c r="G74" s="21">
        <v>0</v>
      </c>
      <c r="H74" s="22">
        <v>0</v>
      </c>
      <c r="I74" s="23">
        <v>0</v>
      </c>
    </row>
    <row r="75" spans="1:9" ht="15.75" thickBot="1" x14ac:dyDescent="0.3">
      <c r="A75" s="34"/>
      <c r="B75" s="34"/>
      <c r="C75" s="34"/>
      <c r="D75" s="34">
        <v>295</v>
      </c>
      <c r="E75" s="42" t="s">
        <v>491</v>
      </c>
      <c r="F75" s="42" t="s">
        <v>492</v>
      </c>
      <c r="G75" s="21">
        <v>1311373</v>
      </c>
      <c r="H75" s="22">
        <v>740896</v>
      </c>
      <c r="I75" s="23">
        <v>1039256</v>
      </c>
    </row>
    <row r="76" spans="1:9" ht="15.75" thickBot="1" x14ac:dyDescent="0.3">
      <c r="A76" s="34"/>
      <c r="B76" s="34"/>
      <c r="C76" s="34"/>
      <c r="D76" s="34">
        <v>300</v>
      </c>
      <c r="E76" s="42" t="s">
        <v>493</v>
      </c>
      <c r="F76" s="42" t="s">
        <v>641</v>
      </c>
      <c r="G76" s="21">
        <v>29594</v>
      </c>
      <c r="H76" s="22">
        <v>120170</v>
      </c>
      <c r="I76" s="23">
        <v>96723</v>
      </c>
    </row>
    <row r="77" spans="1:9" ht="15.75" thickBot="1" x14ac:dyDescent="0.3">
      <c r="A77" s="34"/>
      <c r="B77" s="34"/>
      <c r="C77" s="34"/>
      <c r="D77" s="34">
        <v>305</v>
      </c>
      <c r="E77" s="42" t="s">
        <v>494</v>
      </c>
      <c r="F77" s="42" t="s">
        <v>495</v>
      </c>
      <c r="G77" s="21">
        <v>0</v>
      </c>
      <c r="H77" s="22">
        <v>0</v>
      </c>
      <c r="I77" s="23">
        <v>0</v>
      </c>
    </row>
    <row r="78" spans="1:9" ht="15.75" thickBot="1" x14ac:dyDescent="0.3">
      <c r="A78" s="34"/>
      <c r="B78" s="34"/>
      <c r="C78" s="34"/>
      <c r="D78" s="34">
        <v>310</v>
      </c>
      <c r="E78" s="42" t="s">
        <v>496</v>
      </c>
      <c r="F78" s="42" t="s">
        <v>497</v>
      </c>
      <c r="G78" s="21">
        <v>0</v>
      </c>
      <c r="H78" s="22">
        <v>0</v>
      </c>
      <c r="I78" s="23">
        <v>0</v>
      </c>
    </row>
    <row r="79" spans="1:9" ht="15.75" thickBot="1" x14ac:dyDescent="0.3">
      <c r="A79" s="34"/>
      <c r="B79" s="34"/>
      <c r="C79" s="34"/>
      <c r="D79" s="34">
        <v>315</v>
      </c>
      <c r="E79" s="42" t="s">
        <v>498</v>
      </c>
      <c r="F79" s="42" t="s">
        <v>214</v>
      </c>
      <c r="G79" s="21">
        <v>0</v>
      </c>
      <c r="H79" s="22">
        <v>0</v>
      </c>
      <c r="I79" s="23">
        <v>0</v>
      </c>
    </row>
    <row r="80" spans="1:9" ht="15.75" thickBot="1" x14ac:dyDescent="0.3">
      <c r="A80" s="34"/>
      <c r="B80" s="34"/>
      <c r="C80" s="34"/>
      <c r="D80" s="34">
        <v>320</v>
      </c>
      <c r="E80" s="42" t="s">
        <v>499</v>
      </c>
      <c r="F80" s="42" t="s">
        <v>500</v>
      </c>
      <c r="G80" s="21">
        <v>2562713</v>
      </c>
      <c r="H80" s="22">
        <v>91760</v>
      </c>
      <c r="I80" s="23">
        <v>0</v>
      </c>
    </row>
    <row r="81" spans="1:9" ht="15.75" thickBot="1" x14ac:dyDescent="0.3">
      <c r="A81" s="34"/>
      <c r="B81" s="34"/>
      <c r="C81" s="34"/>
      <c r="D81" s="34">
        <v>325</v>
      </c>
      <c r="E81" s="42" t="s">
        <v>501</v>
      </c>
      <c r="F81" s="42" t="s">
        <v>502</v>
      </c>
      <c r="G81" s="21">
        <v>223894</v>
      </c>
      <c r="H81" s="22">
        <v>0</v>
      </c>
      <c r="I81" s="23">
        <v>0</v>
      </c>
    </row>
    <row r="82" spans="1:9" ht="15.75" thickBot="1" x14ac:dyDescent="0.3">
      <c r="A82" s="34"/>
      <c r="B82" s="34"/>
      <c r="C82" s="34"/>
      <c r="D82" s="34">
        <v>330</v>
      </c>
      <c r="E82" s="42" t="s">
        <v>503</v>
      </c>
      <c r="F82" s="42" t="s">
        <v>504</v>
      </c>
      <c r="G82" s="21">
        <v>0</v>
      </c>
      <c r="H82" s="22">
        <v>0</v>
      </c>
      <c r="I82" s="23">
        <v>0</v>
      </c>
    </row>
    <row r="83" spans="1:9" ht="15.75" thickBot="1" x14ac:dyDescent="0.3">
      <c r="A83" s="34"/>
      <c r="B83" s="34"/>
      <c r="C83" s="34"/>
      <c r="D83" s="34">
        <v>335</v>
      </c>
      <c r="E83" s="42" t="s">
        <v>505</v>
      </c>
      <c r="F83" s="42" t="s">
        <v>506</v>
      </c>
      <c r="G83" s="21">
        <v>0</v>
      </c>
      <c r="H83" s="22">
        <v>195472</v>
      </c>
      <c r="I83" s="23">
        <v>180373</v>
      </c>
    </row>
    <row r="84" spans="1:9" ht="15.75" thickBot="1" x14ac:dyDescent="0.3">
      <c r="A84" s="34"/>
      <c r="B84" s="34"/>
      <c r="C84" s="34"/>
      <c r="D84" s="34">
        <v>340</v>
      </c>
      <c r="E84" s="42" t="s">
        <v>507</v>
      </c>
      <c r="F84" s="42" t="s">
        <v>508</v>
      </c>
      <c r="G84" s="21">
        <v>0</v>
      </c>
      <c r="H84" s="22">
        <v>0</v>
      </c>
      <c r="I84" s="23">
        <v>0</v>
      </c>
    </row>
    <row r="85" spans="1:9" ht="15.75" thickBot="1" x14ac:dyDescent="0.3">
      <c r="A85" s="34"/>
      <c r="B85" s="34"/>
      <c r="C85" s="34"/>
      <c r="D85" s="34">
        <v>345</v>
      </c>
      <c r="E85" s="42" t="s">
        <v>509</v>
      </c>
      <c r="F85" s="42" t="s">
        <v>510</v>
      </c>
      <c r="G85" s="21">
        <v>0</v>
      </c>
      <c r="H85" s="22">
        <v>35471</v>
      </c>
      <c r="I85" s="23">
        <v>232024</v>
      </c>
    </row>
    <row r="86" spans="1:9" ht="15.75" thickBot="1" x14ac:dyDescent="0.3">
      <c r="A86" s="34"/>
      <c r="B86" s="34"/>
      <c r="C86" s="34"/>
      <c r="D86" s="34">
        <v>350</v>
      </c>
      <c r="E86" s="42" t="s">
        <v>511</v>
      </c>
      <c r="F86" s="42" t="s">
        <v>512</v>
      </c>
      <c r="G86" s="21">
        <v>0</v>
      </c>
      <c r="H86" s="22">
        <v>0</v>
      </c>
      <c r="I86" s="23">
        <v>0</v>
      </c>
    </row>
    <row r="87" spans="1:9" ht="15.75" thickBot="1" x14ac:dyDescent="0.3">
      <c r="A87" s="34"/>
      <c r="B87" s="34"/>
      <c r="C87" s="34"/>
      <c r="D87" s="34">
        <v>355</v>
      </c>
      <c r="E87" s="42" t="s">
        <v>513</v>
      </c>
      <c r="F87" s="42" t="s">
        <v>514</v>
      </c>
      <c r="G87" s="21">
        <v>0</v>
      </c>
      <c r="H87" s="22">
        <v>0</v>
      </c>
      <c r="I87" s="23">
        <v>0</v>
      </c>
    </row>
    <row r="88" spans="1:9" ht="15.75" thickBot="1" x14ac:dyDescent="0.3">
      <c r="A88" s="34"/>
      <c r="B88" s="34"/>
      <c r="C88" s="34"/>
      <c r="D88" s="34">
        <v>360</v>
      </c>
      <c r="E88" s="42" t="s">
        <v>515</v>
      </c>
      <c r="F88" s="42" t="s">
        <v>516</v>
      </c>
      <c r="G88" s="21">
        <v>2502000</v>
      </c>
      <c r="H88" s="22">
        <v>4874244</v>
      </c>
      <c r="I88" s="23">
        <v>6744380</v>
      </c>
    </row>
    <row r="89" spans="1:9" ht="15.75" thickBot="1" x14ac:dyDescent="0.3">
      <c r="A89" s="34"/>
      <c r="B89" s="34"/>
      <c r="C89" s="34"/>
      <c r="D89" s="34">
        <v>365</v>
      </c>
      <c r="E89" s="42" t="s">
        <v>517</v>
      </c>
      <c r="F89" s="42" t="s">
        <v>518</v>
      </c>
      <c r="G89" s="21">
        <v>172987</v>
      </c>
      <c r="H89" s="22">
        <v>285</v>
      </c>
      <c r="I89" s="23">
        <v>285</v>
      </c>
    </row>
    <row r="90" spans="1:9" ht="15.75" thickBot="1" x14ac:dyDescent="0.3">
      <c r="A90" s="34"/>
      <c r="B90" s="34"/>
      <c r="C90" s="34"/>
      <c r="D90" s="34">
        <v>370</v>
      </c>
      <c r="E90" s="42" t="s">
        <v>519</v>
      </c>
      <c r="F90" s="42" t="s">
        <v>520</v>
      </c>
      <c r="G90" s="21">
        <v>237236</v>
      </c>
      <c r="H90" s="22">
        <v>237236</v>
      </c>
      <c r="I90" s="23">
        <v>0</v>
      </c>
    </row>
    <row r="91" spans="1:9" ht="15.75" thickBot="1" x14ac:dyDescent="0.3">
      <c r="A91" s="34"/>
      <c r="B91" s="34"/>
      <c r="C91" s="34"/>
      <c r="D91" s="34">
        <v>375</v>
      </c>
      <c r="E91" s="42" t="s">
        <v>521</v>
      </c>
      <c r="F91" s="42" t="s">
        <v>522</v>
      </c>
      <c r="G91" s="21">
        <v>0</v>
      </c>
      <c r="H91" s="22">
        <v>0</v>
      </c>
      <c r="I91" s="23">
        <v>0</v>
      </c>
    </row>
    <row r="92" spans="1:9" ht="15.75" thickBot="1" x14ac:dyDescent="0.3">
      <c r="A92" s="34"/>
      <c r="B92" s="34"/>
      <c r="C92" s="34"/>
      <c r="D92" s="34">
        <v>380</v>
      </c>
      <c r="E92" s="42" t="s">
        <v>523</v>
      </c>
      <c r="F92" s="42" t="s">
        <v>524</v>
      </c>
      <c r="G92" s="21">
        <v>1995889</v>
      </c>
      <c r="H92" s="22">
        <v>1983453</v>
      </c>
      <c r="I92" s="23">
        <v>1983098</v>
      </c>
    </row>
    <row r="93" spans="1:9" ht="15.75" thickBot="1" x14ac:dyDescent="0.3">
      <c r="A93" s="34"/>
      <c r="B93" s="34"/>
      <c r="C93" s="35"/>
      <c r="D93" s="35">
        <v>385</v>
      </c>
      <c r="E93" s="42" t="s">
        <v>525</v>
      </c>
      <c r="F93" s="42" t="s">
        <v>347</v>
      </c>
      <c r="G93" s="21">
        <v>800609</v>
      </c>
      <c r="H93" s="22">
        <v>908785</v>
      </c>
      <c r="I93" s="23">
        <v>1001937</v>
      </c>
    </row>
    <row r="94" spans="1:9" ht="15.75" thickBot="1" x14ac:dyDescent="0.3">
      <c r="A94" s="34"/>
      <c r="B94" s="34"/>
      <c r="C94" s="43" t="s">
        <v>649</v>
      </c>
      <c r="D94" s="44"/>
      <c r="E94" s="44"/>
      <c r="F94" s="45"/>
      <c r="G94" s="24">
        <v>9836295</v>
      </c>
      <c r="H94" s="25">
        <v>9187772</v>
      </c>
      <c r="I94" s="26">
        <v>11278076</v>
      </c>
    </row>
    <row r="95" spans="1:9" ht="15.75" thickBot="1" x14ac:dyDescent="0.3">
      <c r="A95" s="34"/>
      <c r="B95" s="34"/>
      <c r="C95" s="42" t="s">
        <v>548</v>
      </c>
      <c r="D95" s="42">
        <v>390</v>
      </c>
      <c r="E95" s="42" t="s">
        <v>526</v>
      </c>
      <c r="F95" s="42" t="s">
        <v>527</v>
      </c>
      <c r="G95" s="21">
        <v>0</v>
      </c>
      <c r="H95" s="22">
        <v>0</v>
      </c>
      <c r="I95" s="23">
        <v>0</v>
      </c>
    </row>
    <row r="96" spans="1:9" ht="15.75" thickBot="1" x14ac:dyDescent="0.3">
      <c r="A96" s="34"/>
      <c r="B96" s="35"/>
      <c r="C96" s="43" t="s">
        <v>650</v>
      </c>
      <c r="D96" s="44"/>
      <c r="E96" s="44"/>
      <c r="F96" s="45"/>
      <c r="G96" s="24">
        <v>0</v>
      </c>
      <c r="H96" s="25">
        <v>0</v>
      </c>
      <c r="I96" s="26">
        <v>0</v>
      </c>
    </row>
    <row r="97" spans="1:9" ht="15.75" thickBot="1" x14ac:dyDescent="0.3">
      <c r="A97" s="34"/>
      <c r="B97" s="39" t="s">
        <v>651</v>
      </c>
      <c r="C97" s="40"/>
      <c r="D97" s="40"/>
      <c r="E97" s="40"/>
      <c r="F97" s="41"/>
      <c r="G97" s="27">
        <v>39714325</v>
      </c>
      <c r="H97" s="28">
        <v>40801641</v>
      </c>
      <c r="I97" s="29">
        <v>39390441</v>
      </c>
    </row>
    <row r="98" spans="1:9" ht="15.75" thickBot="1" x14ac:dyDescent="0.3">
      <c r="A98" s="34"/>
      <c r="B98" s="33" t="s">
        <v>549</v>
      </c>
      <c r="C98" s="33" t="s">
        <v>550</v>
      </c>
      <c r="D98" s="33">
        <v>395</v>
      </c>
      <c r="E98" s="42" t="s">
        <v>377</v>
      </c>
      <c r="F98" s="42" t="s">
        <v>528</v>
      </c>
      <c r="G98" s="21">
        <v>17736302</v>
      </c>
      <c r="H98" s="22">
        <v>17391249</v>
      </c>
      <c r="I98" s="23">
        <v>22890321</v>
      </c>
    </row>
    <row r="99" spans="1:9" ht="15.75" thickBot="1" x14ac:dyDescent="0.3">
      <c r="A99" s="34"/>
      <c r="B99" s="34"/>
      <c r="C99" s="34"/>
      <c r="D99" s="34">
        <v>400</v>
      </c>
      <c r="E99" s="42" t="s">
        <v>379</v>
      </c>
      <c r="F99" s="42" t="s">
        <v>529</v>
      </c>
      <c r="G99" s="21">
        <v>0</v>
      </c>
      <c r="H99" s="22">
        <v>0</v>
      </c>
      <c r="I99" s="23">
        <v>0</v>
      </c>
    </row>
    <row r="100" spans="1:9" ht="15.75" thickBot="1" x14ac:dyDescent="0.3">
      <c r="A100" s="34"/>
      <c r="B100" s="34"/>
      <c r="C100" s="34"/>
      <c r="D100" s="34">
        <v>405</v>
      </c>
      <c r="E100" s="42" t="s">
        <v>381</v>
      </c>
      <c r="F100" s="42" t="s">
        <v>530</v>
      </c>
      <c r="G100" s="21">
        <v>0</v>
      </c>
      <c r="H100" s="22">
        <v>0</v>
      </c>
      <c r="I100" s="23">
        <v>0</v>
      </c>
    </row>
    <row r="101" spans="1:9" ht="15.75" thickBot="1" x14ac:dyDescent="0.3">
      <c r="A101" s="34"/>
      <c r="B101" s="34"/>
      <c r="C101" s="34"/>
      <c r="D101" s="34">
        <v>410</v>
      </c>
      <c r="E101" s="42" t="s">
        <v>383</v>
      </c>
      <c r="F101" s="42" t="s">
        <v>531</v>
      </c>
      <c r="G101" s="21">
        <v>18926</v>
      </c>
      <c r="H101" s="22">
        <v>8510</v>
      </c>
      <c r="I101" s="23">
        <v>692</v>
      </c>
    </row>
    <row r="102" spans="1:9" ht="15.75" thickBot="1" x14ac:dyDescent="0.3">
      <c r="A102" s="34"/>
      <c r="B102" s="34"/>
      <c r="C102" s="35"/>
      <c r="D102" s="35">
        <v>415</v>
      </c>
      <c r="E102" s="42" t="s">
        <v>385</v>
      </c>
      <c r="F102" s="42" t="s">
        <v>532</v>
      </c>
      <c r="G102" s="21">
        <v>0</v>
      </c>
      <c r="H102" s="22">
        <v>0</v>
      </c>
      <c r="I102" s="23">
        <v>0</v>
      </c>
    </row>
    <row r="103" spans="1:9" ht="15.75" thickBot="1" x14ac:dyDescent="0.3">
      <c r="A103" s="34"/>
      <c r="B103" s="34"/>
      <c r="C103" s="43" t="s">
        <v>652</v>
      </c>
      <c r="D103" s="44"/>
      <c r="E103" s="44"/>
      <c r="F103" s="45"/>
      <c r="G103" s="24">
        <v>17755228</v>
      </c>
      <c r="H103" s="25">
        <v>17399759</v>
      </c>
      <c r="I103" s="26">
        <v>22891013</v>
      </c>
    </row>
    <row r="104" spans="1:9" ht="15.75" thickBot="1" x14ac:dyDescent="0.3">
      <c r="A104" s="34"/>
      <c r="B104" s="34"/>
      <c r="C104" s="33" t="s">
        <v>551</v>
      </c>
      <c r="D104" s="33">
        <v>420</v>
      </c>
      <c r="E104" s="42" t="s">
        <v>411</v>
      </c>
      <c r="F104" s="42" t="s">
        <v>412</v>
      </c>
      <c r="G104" s="21">
        <v>0</v>
      </c>
      <c r="H104" s="22">
        <v>0</v>
      </c>
      <c r="I104" s="23">
        <v>0</v>
      </c>
    </row>
    <row r="105" spans="1:9" ht="15.75" thickBot="1" x14ac:dyDescent="0.3">
      <c r="A105" s="34"/>
      <c r="B105" s="34"/>
      <c r="C105" s="35"/>
      <c r="D105" s="35">
        <v>425</v>
      </c>
      <c r="E105" s="42" t="s">
        <v>425</v>
      </c>
      <c r="F105" s="42" t="s">
        <v>533</v>
      </c>
      <c r="G105" s="21">
        <v>0</v>
      </c>
      <c r="H105" s="22">
        <v>0</v>
      </c>
      <c r="I105" s="23">
        <v>0</v>
      </c>
    </row>
    <row r="106" spans="1:9" ht="15.75" thickBot="1" x14ac:dyDescent="0.3">
      <c r="A106" s="34"/>
      <c r="B106" s="34"/>
      <c r="C106" s="43" t="s">
        <v>653</v>
      </c>
      <c r="D106" s="44"/>
      <c r="E106" s="44"/>
      <c r="F106" s="45"/>
      <c r="G106" s="24">
        <v>0</v>
      </c>
      <c r="H106" s="25">
        <v>0</v>
      </c>
      <c r="I106" s="26">
        <v>0</v>
      </c>
    </row>
    <row r="107" spans="1:9" ht="15.75" thickBot="1" x14ac:dyDescent="0.3">
      <c r="A107" s="34"/>
      <c r="B107" s="34"/>
      <c r="C107" s="33" t="s">
        <v>552</v>
      </c>
      <c r="D107" s="33">
        <v>430</v>
      </c>
      <c r="E107" s="42" t="s">
        <v>463</v>
      </c>
      <c r="F107" s="42" t="s">
        <v>464</v>
      </c>
      <c r="G107" s="21">
        <v>18453</v>
      </c>
      <c r="H107" s="22">
        <v>20223</v>
      </c>
      <c r="I107" s="23">
        <v>1817</v>
      </c>
    </row>
    <row r="108" spans="1:9" ht="15.75" thickBot="1" x14ac:dyDescent="0.3">
      <c r="A108" s="34"/>
      <c r="B108" s="34"/>
      <c r="C108" s="35"/>
      <c r="D108" s="35">
        <v>435</v>
      </c>
      <c r="E108" s="42" t="s">
        <v>465</v>
      </c>
      <c r="F108" s="42" t="s">
        <v>466</v>
      </c>
      <c r="G108" s="21">
        <v>198545</v>
      </c>
      <c r="H108" s="22">
        <v>198545</v>
      </c>
      <c r="I108" s="23">
        <v>195218</v>
      </c>
    </row>
    <row r="109" spans="1:9" ht="15.75" thickBot="1" x14ac:dyDescent="0.3">
      <c r="A109" s="34"/>
      <c r="B109" s="34"/>
      <c r="C109" s="43" t="s">
        <v>654</v>
      </c>
      <c r="D109" s="44"/>
      <c r="E109" s="44"/>
      <c r="F109" s="45"/>
      <c r="G109" s="24">
        <v>216998</v>
      </c>
      <c r="H109" s="25">
        <v>218768</v>
      </c>
      <c r="I109" s="26">
        <v>197035</v>
      </c>
    </row>
    <row r="110" spans="1:9" ht="15.75" thickBot="1" x14ac:dyDescent="0.3">
      <c r="A110" s="34"/>
      <c r="B110" s="34"/>
      <c r="C110" s="33" t="s">
        <v>553</v>
      </c>
      <c r="D110" s="33">
        <v>440</v>
      </c>
      <c r="E110" s="42" t="s">
        <v>471</v>
      </c>
      <c r="F110" s="42" t="s">
        <v>472</v>
      </c>
      <c r="G110" s="21">
        <v>0</v>
      </c>
      <c r="H110" s="22">
        <v>0</v>
      </c>
      <c r="I110" s="23">
        <v>0</v>
      </c>
    </row>
    <row r="111" spans="1:9" ht="15.75" thickBot="1" x14ac:dyDescent="0.3">
      <c r="A111" s="34"/>
      <c r="B111" s="34"/>
      <c r="C111" s="34"/>
      <c r="D111" s="34">
        <v>445</v>
      </c>
      <c r="E111" s="42" t="s">
        <v>473</v>
      </c>
      <c r="F111" s="42" t="s">
        <v>474</v>
      </c>
      <c r="G111" s="21">
        <v>0</v>
      </c>
      <c r="H111" s="22">
        <v>0</v>
      </c>
      <c r="I111" s="23">
        <v>0</v>
      </c>
    </row>
    <row r="112" spans="1:9" ht="15.75" thickBot="1" x14ac:dyDescent="0.3">
      <c r="A112" s="34"/>
      <c r="B112" s="34"/>
      <c r="C112" s="34"/>
      <c r="D112" s="34">
        <v>450</v>
      </c>
      <c r="E112" s="42" t="s">
        <v>477</v>
      </c>
      <c r="F112" s="42" t="s">
        <v>534</v>
      </c>
      <c r="G112" s="21">
        <v>0</v>
      </c>
      <c r="H112" s="22">
        <v>0</v>
      </c>
      <c r="I112" s="23">
        <v>0</v>
      </c>
    </row>
    <row r="113" spans="1:9" ht="15.75" thickBot="1" x14ac:dyDescent="0.3">
      <c r="A113" s="34"/>
      <c r="B113" s="34"/>
      <c r="C113" s="35"/>
      <c r="D113" s="35">
        <v>455</v>
      </c>
      <c r="E113" s="42" t="s">
        <v>483</v>
      </c>
      <c r="F113" s="42" t="s">
        <v>484</v>
      </c>
      <c r="G113" s="21">
        <v>0</v>
      </c>
      <c r="H113" s="22">
        <v>0</v>
      </c>
      <c r="I113" s="23">
        <v>0</v>
      </c>
    </row>
    <row r="114" spans="1:9" ht="15.75" thickBot="1" x14ac:dyDescent="0.3">
      <c r="A114" s="34"/>
      <c r="B114" s="34"/>
      <c r="C114" s="43" t="s">
        <v>655</v>
      </c>
      <c r="D114" s="44"/>
      <c r="E114" s="44"/>
      <c r="F114" s="45"/>
      <c r="G114" s="24">
        <v>0</v>
      </c>
      <c r="H114" s="25">
        <v>0</v>
      </c>
      <c r="I114" s="26">
        <v>0</v>
      </c>
    </row>
    <row r="115" spans="1:9" ht="15.75" thickBot="1" x14ac:dyDescent="0.3">
      <c r="A115" s="34"/>
      <c r="B115" s="34"/>
      <c r="C115" s="33" t="s">
        <v>554</v>
      </c>
      <c r="D115" s="33">
        <v>460</v>
      </c>
      <c r="E115" s="42" t="s">
        <v>499</v>
      </c>
      <c r="F115" s="42" t="s">
        <v>500</v>
      </c>
      <c r="G115" s="21">
        <v>908100</v>
      </c>
      <c r="H115" s="22">
        <v>1329553</v>
      </c>
      <c r="I115" s="23">
        <v>1267747</v>
      </c>
    </row>
    <row r="116" spans="1:9" ht="15.75" thickBot="1" x14ac:dyDescent="0.3">
      <c r="A116" s="34"/>
      <c r="B116" s="34"/>
      <c r="C116" s="34"/>
      <c r="D116" s="34">
        <v>465</v>
      </c>
      <c r="E116" s="42" t="s">
        <v>501</v>
      </c>
      <c r="F116" s="42" t="s">
        <v>502</v>
      </c>
      <c r="G116" s="21">
        <v>0</v>
      </c>
      <c r="H116" s="22">
        <v>223894</v>
      </c>
      <c r="I116" s="23">
        <v>223894</v>
      </c>
    </row>
    <row r="117" spans="1:9" ht="15.75" thickBot="1" x14ac:dyDescent="0.3">
      <c r="A117" s="34"/>
      <c r="B117" s="34"/>
      <c r="C117" s="34"/>
      <c r="D117" s="34">
        <v>470</v>
      </c>
      <c r="E117" s="42" t="s">
        <v>503</v>
      </c>
      <c r="F117" s="42" t="s">
        <v>504</v>
      </c>
      <c r="G117" s="21">
        <v>4686547</v>
      </c>
      <c r="H117" s="22">
        <v>3777707</v>
      </c>
      <c r="I117" s="23">
        <v>3242373</v>
      </c>
    </row>
    <row r="118" spans="1:9" ht="15.75" thickBot="1" x14ac:dyDescent="0.3">
      <c r="A118" s="34"/>
      <c r="B118" s="34"/>
      <c r="C118" s="34"/>
      <c r="D118" s="34">
        <v>475</v>
      </c>
      <c r="E118" s="42" t="s">
        <v>505</v>
      </c>
      <c r="F118" s="42" t="s">
        <v>506</v>
      </c>
      <c r="G118" s="21">
        <v>0</v>
      </c>
      <c r="H118" s="22">
        <v>0</v>
      </c>
      <c r="I118" s="23">
        <v>0</v>
      </c>
    </row>
    <row r="119" spans="1:9" ht="15.75" thickBot="1" x14ac:dyDescent="0.3">
      <c r="A119" s="34"/>
      <c r="B119" s="34"/>
      <c r="C119" s="34"/>
      <c r="D119" s="34">
        <v>480</v>
      </c>
      <c r="E119" s="42" t="s">
        <v>507</v>
      </c>
      <c r="F119" s="42" t="s">
        <v>508</v>
      </c>
      <c r="G119" s="21">
        <v>0</v>
      </c>
      <c r="H119" s="22">
        <v>607857</v>
      </c>
      <c r="I119" s="23">
        <v>752346</v>
      </c>
    </row>
    <row r="120" spans="1:9" ht="15.75" thickBot="1" x14ac:dyDescent="0.3">
      <c r="A120" s="34"/>
      <c r="B120" s="34"/>
      <c r="C120" s="34"/>
      <c r="D120" s="34">
        <v>485</v>
      </c>
      <c r="E120" s="42" t="s">
        <v>509</v>
      </c>
      <c r="F120" s="42" t="s">
        <v>510</v>
      </c>
      <c r="G120" s="21">
        <v>0</v>
      </c>
      <c r="H120" s="22">
        <v>0</v>
      </c>
      <c r="I120" s="23">
        <v>0</v>
      </c>
    </row>
    <row r="121" spans="1:9" ht="15.75" thickBot="1" x14ac:dyDescent="0.3">
      <c r="A121" s="34"/>
      <c r="B121" s="34"/>
      <c r="C121" s="34"/>
      <c r="D121" s="34">
        <v>490</v>
      </c>
      <c r="E121" s="42" t="s">
        <v>511</v>
      </c>
      <c r="F121" s="42" t="s">
        <v>512</v>
      </c>
      <c r="G121" s="21">
        <v>617157</v>
      </c>
      <c r="H121" s="22">
        <v>1245901</v>
      </c>
      <c r="I121" s="23">
        <v>2124580</v>
      </c>
    </row>
    <row r="122" spans="1:9" ht="15.75" thickBot="1" x14ac:dyDescent="0.3">
      <c r="A122" s="34"/>
      <c r="B122" s="34"/>
      <c r="C122" s="34"/>
      <c r="D122" s="34">
        <v>495</v>
      </c>
      <c r="E122" s="42" t="s">
        <v>513</v>
      </c>
      <c r="F122" s="42" t="s">
        <v>514</v>
      </c>
      <c r="G122" s="21">
        <v>882065</v>
      </c>
      <c r="H122" s="22">
        <v>172184</v>
      </c>
      <c r="I122" s="23">
        <v>282833</v>
      </c>
    </row>
    <row r="123" spans="1:9" ht="15.75" thickBot="1" x14ac:dyDescent="0.3">
      <c r="A123" s="34"/>
      <c r="B123" s="34"/>
      <c r="C123" s="34"/>
      <c r="D123" s="34">
        <v>500</v>
      </c>
      <c r="E123" s="42" t="s">
        <v>535</v>
      </c>
      <c r="F123" s="42" t="s">
        <v>536</v>
      </c>
      <c r="G123" s="21">
        <v>0</v>
      </c>
      <c r="H123" s="22">
        <v>5801954</v>
      </c>
      <c r="I123" s="23">
        <v>6399056</v>
      </c>
    </row>
    <row r="124" spans="1:9" ht="15.75" thickBot="1" x14ac:dyDescent="0.3">
      <c r="A124" s="34"/>
      <c r="B124" s="34"/>
      <c r="C124" s="34"/>
      <c r="D124" s="34">
        <v>505</v>
      </c>
      <c r="E124" s="42" t="s">
        <v>515</v>
      </c>
      <c r="F124" s="42" t="s">
        <v>516</v>
      </c>
      <c r="G124" s="21">
        <v>0</v>
      </c>
      <c r="H124" s="22">
        <v>0</v>
      </c>
      <c r="I124" s="23">
        <v>0</v>
      </c>
    </row>
    <row r="125" spans="1:9" ht="15.75" thickBot="1" x14ac:dyDescent="0.3">
      <c r="A125" s="34"/>
      <c r="B125" s="34"/>
      <c r="C125" s="34"/>
      <c r="D125" s="34">
        <v>510</v>
      </c>
      <c r="E125" s="42" t="s">
        <v>517</v>
      </c>
      <c r="F125" s="42" t="s">
        <v>518</v>
      </c>
      <c r="G125" s="21">
        <v>0</v>
      </c>
      <c r="H125" s="22">
        <v>0</v>
      </c>
      <c r="I125" s="23">
        <v>0</v>
      </c>
    </row>
    <row r="126" spans="1:9" ht="15.75" thickBot="1" x14ac:dyDescent="0.3">
      <c r="A126" s="34"/>
      <c r="B126" s="34"/>
      <c r="C126" s="34"/>
      <c r="D126" s="34">
        <v>515</v>
      </c>
      <c r="E126" s="42" t="s">
        <v>519</v>
      </c>
      <c r="F126" s="42" t="s">
        <v>520</v>
      </c>
      <c r="G126" s="21">
        <v>0</v>
      </c>
      <c r="H126" s="22">
        <v>0</v>
      </c>
      <c r="I126" s="23">
        <v>0</v>
      </c>
    </row>
    <row r="127" spans="1:9" ht="15.75" thickBot="1" x14ac:dyDescent="0.3">
      <c r="A127" s="34"/>
      <c r="B127" s="34"/>
      <c r="C127" s="34"/>
      <c r="D127" s="34">
        <v>520</v>
      </c>
      <c r="E127" s="42" t="s">
        <v>521</v>
      </c>
      <c r="F127" s="42" t="s">
        <v>522</v>
      </c>
      <c r="G127" s="21">
        <v>0</v>
      </c>
      <c r="H127" s="22">
        <v>0</v>
      </c>
      <c r="I127" s="23">
        <v>0</v>
      </c>
    </row>
    <row r="128" spans="1:9" ht="15.75" thickBot="1" x14ac:dyDescent="0.3">
      <c r="A128" s="34"/>
      <c r="B128" s="34"/>
      <c r="C128" s="35"/>
      <c r="D128" s="35">
        <v>525</v>
      </c>
      <c r="E128" s="42" t="s">
        <v>523</v>
      </c>
      <c r="F128" s="42" t="s">
        <v>524</v>
      </c>
      <c r="G128" s="21">
        <v>0</v>
      </c>
      <c r="H128" s="22">
        <v>0</v>
      </c>
      <c r="I128" s="23">
        <v>0</v>
      </c>
    </row>
    <row r="129" spans="1:9" ht="15.75" thickBot="1" x14ac:dyDescent="0.3">
      <c r="A129" s="34"/>
      <c r="B129" s="34"/>
      <c r="C129" s="43" t="s">
        <v>656</v>
      </c>
      <c r="D129" s="44"/>
      <c r="E129" s="44"/>
      <c r="F129" s="45"/>
      <c r="G129" s="24">
        <v>7093869</v>
      </c>
      <c r="H129" s="25">
        <v>13159050</v>
      </c>
      <c r="I129" s="26">
        <v>14292829</v>
      </c>
    </row>
    <row r="130" spans="1:9" ht="15.75" thickBot="1" x14ac:dyDescent="0.3">
      <c r="A130" s="34"/>
      <c r="B130" s="34"/>
      <c r="C130" s="42" t="s">
        <v>555</v>
      </c>
      <c r="D130" s="42">
        <v>530</v>
      </c>
      <c r="E130" s="42" t="s">
        <v>537</v>
      </c>
      <c r="F130" s="42" t="s">
        <v>538</v>
      </c>
      <c r="G130" s="21">
        <v>0</v>
      </c>
      <c r="H130" s="22">
        <v>0</v>
      </c>
      <c r="I130" s="23">
        <v>0</v>
      </c>
    </row>
    <row r="131" spans="1:9" ht="15.75" thickBot="1" x14ac:dyDescent="0.3">
      <c r="A131" s="34"/>
      <c r="B131" s="35"/>
      <c r="C131" s="43" t="s">
        <v>657</v>
      </c>
      <c r="D131" s="44"/>
      <c r="E131" s="44"/>
      <c r="F131" s="45"/>
      <c r="G131" s="24">
        <v>0</v>
      </c>
      <c r="H131" s="25">
        <v>0</v>
      </c>
      <c r="I131" s="26">
        <v>0</v>
      </c>
    </row>
    <row r="132" spans="1:9" ht="15.75" thickBot="1" x14ac:dyDescent="0.3">
      <c r="A132" s="35"/>
      <c r="B132" s="39" t="s">
        <v>658</v>
      </c>
      <c r="C132" s="40"/>
      <c r="D132" s="40"/>
      <c r="E132" s="40"/>
      <c r="F132" s="41"/>
      <c r="G132" s="27">
        <v>25066095</v>
      </c>
      <c r="H132" s="28">
        <v>30777577</v>
      </c>
      <c r="I132" s="29">
        <v>37380877</v>
      </c>
    </row>
    <row r="133" spans="1:9" ht="15.75" thickBot="1" x14ac:dyDescent="0.3">
      <c r="A133" s="49" t="s">
        <v>659</v>
      </c>
      <c r="B133" s="50"/>
      <c r="C133" s="50"/>
      <c r="D133" s="50"/>
      <c r="E133" s="50"/>
      <c r="F133" s="51"/>
      <c r="G133" s="58">
        <v>64780420</v>
      </c>
      <c r="H133" s="56">
        <v>71579218</v>
      </c>
      <c r="I133" s="57">
        <v>76771318</v>
      </c>
    </row>
    <row r="134" spans="1:9" x14ac:dyDescent="0.25">
      <c r="G134"/>
      <c r="H134"/>
      <c r="I134"/>
    </row>
    <row r="135" spans="1:9" ht="15.75" thickBot="1" x14ac:dyDescent="0.3">
      <c r="G135"/>
      <c r="H135"/>
      <c r="I135"/>
    </row>
    <row r="136" spans="1:9" ht="15.75" thickBot="1" x14ac:dyDescent="0.3">
      <c r="G136"/>
      <c r="H136"/>
      <c r="I136"/>
    </row>
    <row r="137" spans="1:9" x14ac:dyDescent="0.25">
      <c r="G137"/>
      <c r="H137"/>
      <c r="I137"/>
    </row>
    <row r="138" spans="1:9" x14ac:dyDescent="0.25">
      <c r="G138"/>
      <c r="H138"/>
      <c r="I138"/>
    </row>
    <row r="139" spans="1:9" x14ac:dyDescent="0.25">
      <c r="G139"/>
      <c r="H139"/>
      <c r="I139"/>
    </row>
    <row r="140" spans="1:9" x14ac:dyDescent="0.25">
      <c r="G140"/>
      <c r="H140"/>
      <c r="I140"/>
    </row>
    <row r="141" spans="1:9" x14ac:dyDescent="0.25">
      <c r="G141"/>
      <c r="H141"/>
      <c r="I141"/>
    </row>
    <row r="142" spans="1:9" x14ac:dyDescent="0.25">
      <c r="G142"/>
      <c r="H142"/>
      <c r="I142"/>
    </row>
    <row r="143" spans="1:9" x14ac:dyDescent="0.25">
      <c r="G143"/>
      <c r="H143"/>
      <c r="I143"/>
    </row>
    <row r="144" spans="1:9" x14ac:dyDescent="0.25">
      <c r="G144"/>
      <c r="H144"/>
      <c r="I144"/>
    </row>
    <row r="145" spans="7:9" x14ac:dyDescent="0.25">
      <c r="G145"/>
      <c r="H145"/>
      <c r="I145"/>
    </row>
    <row r="146" spans="7:9" x14ac:dyDescent="0.25">
      <c r="G146"/>
      <c r="H146"/>
      <c r="I146"/>
    </row>
    <row r="147" spans="7:9" x14ac:dyDescent="0.25">
      <c r="G147"/>
      <c r="H147"/>
      <c r="I147"/>
    </row>
    <row r="148" spans="7:9" x14ac:dyDescent="0.25">
      <c r="G148"/>
      <c r="H148"/>
      <c r="I148"/>
    </row>
    <row r="149" spans="7:9" x14ac:dyDescent="0.25">
      <c r="G149"/>
      <c r="H149"/>
      <c r="I149"/>
    </row>
    <row r="150" spans="7:9" x14ac:dyDescent="0.25">
      <c r="G150"/>
      <c r="H150"/>
      <c r="I150"/>
    </row>
    <row r="151" spans="7:9" x14ac:dyDescent="0.25">
      <c r="G151"/>
      <c r="H151"/>
      <c r="I151"/>
    </row>
    <row r="152" spans="7:9" x14ac:dyDescent="0.25">
      <c r="G152"/>
      <c r="H152"/>
      <c r="I152"/>
    </row>
    <row r="153" spans="7:9" x14ac:dyDescent="0.25">
      <c r="G153"/>
      <c r="H153"/>
      <c r="I153"/>
    </row>
    <row r="154" spans="7:9" x14ac:dyDescent="0.25">
      <c r="G154"/>
      <c r="H154"/>
      <c r="I154"/>
    </row>
    <row r="155" spans="7:9" x14ac:dyDescent="0.25">
      <c r="G155"/>
      <c r="H155"/>
      <c r="I155"/>
    </row>
    <row r="156" spans="7:9" ht="15.75" thickBot="1" x14ac:dyDescent="0.3">
      <c r="G156"/>
      <c r="H156"/>
      <c r="I156"/>
    </row>
  </sheetData>
  <mergeCells count="5">
    <mergeCell ref="B1:H1"/>
    <mergeCell ref="B2:H2"/>
    <mergeCell ref="B3:H3"/>
    <mergeCell ref="B4:H4"/>
    <mergeCell ref="B5:H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H70"/>
  <sheetViews>
    <sheetView workbookViewId="0">
      <selection activeCell="D61" sqref="D61"/>
    </sheetView>
  </sheetViews>
  <sheetFormatPr baseColWidth="10" defaultRowHeight="15" x14ac:dyDescent="0.25"/>
  <cols>
    <col min="1" max="1" width="19.85546875" bestFit="1" customWidth="1"/>
    <col min="2" max="2" width="39" bestFit="1" customWidth="1"/>
    <col min="3" max="3" width="5.85546875" bestFit="1" customWidth="1"/>
    <col min="4" max="4" width="11.140625" bestFit="1" customWidth="1"/>
    <col min="5" max="5" width="56.7109375" bestFit="1" customWidth="1"/>
    <col min="6" max="8" width="13.7109375" style="11" customWidth="1"/>
  </cols>
  <sheetData>
    <row r="1" spans="1:8" x14ac:dyDescent="0.25">
      <c r="B1" s="97" t="s">
        <v>159</v>
      </c>
      <c r="C1" s="97"/>
      <c r="D1" s="97"/>
      <c r="E1" s="97"/>
      <c r="F1" s="97"/>
      <c r="G1" s="97"/>
      <c r="H1" s="97"/>
    </row>
    <row r="2" spans="1:8" x14ac:dyDescent="0.25">
      <c r="B2" s="97" t="s">
        <v>638</v>
      </c>
      <c r="C2" s="97"/>
      <c r="D2" s="97"/>
      <c r="E2" s="97"/>
      <c r="F2" s="97"/>
      <c r="G2" s="97"/>
      <c r="H2" s="97"/>
    </row>
    <row r="3" spans="1:8" x14ac:dyDescent="0.25">
      <c r="B3" s="97" t="s">
        <v>640</v>
      </c>
      <c r="C3" s="97"/>
      <c r="D3" s="97"/>
      <c r="E3" s="97"/>
      <c r="F3" s="97"/>
      <c r="G3" s="97"/>
      <c r="H3" s="97"/>
    </row>
    <row r="4" spans="1:8" x14ac:dyDescent="0.25">
      <c r="B4" s="98" t="str">
        <f>VLOOKUP(B6,[1]CAJAS!B4:C46,2,0)</f>
        <v>CAMACOL</v>
      </c>
      <c r="C4" s="98"/>
      <c r="D4" s="98"/>
      <c r="E4" s="98"/>
      <c r="F4" s="98"/>
      <c r="G4" s="98"/>
      <c r="H4" s="98"/>
    </row>
    <row r="5" spans="1:8" ht="15.75" thickBot="1" x14ac:dyDescent="0.3">
      <c r="B5" s="97" t="s">
        <v>671</v>
      </c>
      <c r="C5" s="97"/>
      <c r="D5" s="97"/>
      <c r="E5" s="97"/>
      <c r="F5" s="97"/>
      <c r="G5" s="97"/>
      <c r="H5" s="97"/>
    </row>
    <row r="6" spans="1:8" ht="15.75" thickBot="1" x14ac:dyDescent="0.3">
      <c r="A6" s="52" t="s">
        <v>75</v>
      </c>
      <c r="B6" s="59">
        <v>2</v>
      </c>
    </row>
    <row r="7" spans="1:8" ht="15.75" thickBot="1" x14ac:dyDescent="0.3"/>
    <row r="8" spans="1:8" ht="15.75" thickBot="1" x14ac:dyDescent="0.3">
      <c r="A8" s="53"/>
      <c r="B8" s="12"/>
      <c r="C8" s="12"/>
      <c r="D8" s="12"/>
      <c r="E8" s="12"/>
      <c r="F8" s="54" t="s">
        <v>634</v>
      </c>
      <c r="G8" s="12"/>
      <c r="H8" s="13"/>
    </row>
    <row r="9" spans="1:8" ht="15.75" thickBot="1" x14ac:dyDescent="0.3">
      <c r="A9" s="14" t="s">
        <v>63</v>
      </c>
      <c r="B9" s="15" t="s">
        <v>64</v>
      </c>
      <c r="C9" s="15" t="s">
        <v>0</v>
      </c>
      <c r="D9" s="15" t="s">
        <v>1</v>
      </c>
      <c r="E9" s="15" t="s">
        <v>2</v>
      </c>
      <c r="F9" s="46" t="s">
        <v>662</v>
      </c>
      <c r="G9" s="47" t="s">
        <v>661</v>
      </c>
      <c r="H9" s="48" t="s">
        <v>660</v>
      </c>
    </row>
    <row r="10" spans="1:8" ht="15.75" thickBot="1" x14ac:dyDescent="0.3">
      <c r="A10" s="33" t="s">
        <v>601</v>
      </c>
      <c r="B10" s="33" t="s">
        <v>602</v>
      </c>
      <c r="C10" s="33">
        <v>5</v>
      </c>
      <c r="D10" s="42" t="s">
        <v>556</v>
      </c>
      <c r="E10" s="42" t="s">
        <v>557</v>
      </c>
      <c r="F10" s="18">
        <v>9594051</v>
      </c>
      <c r="G10" s="19">
        <v>9594051</v>
      </c>
      <c r="H10" s="20">
        <v>9594051</v>
      </c>
    </row>
    <row r="11" spans="1:8" ht="15.75" thickBot="1" x14ac:dyDescent="0.3">
      <c r="A11" s="34"/>
      <c r="B11" s="34"/>
      <c r="C11" s="34">
        <v>10</v>
      </c>
      <c r="D11" s="42" t="s">
        <v>558</v>
      </c>
      <c r="E11" s="42" t="s">
        <v>559</v>
      </c>
      <c r="F11" s="21">
        <v>0</v>
      </c>
      <c r="G11" s="22">
        <v>0</v>
      </c>
      <c r="H11" s="23">
        <v>0</v>
      </c>
    </row>
    <row r="12" spans="1:8" ht="15.75" thickBot="1" x14ac:dyDescent="0.3">
      <c r="A12" s="34"/>
      <c r="B12" s="34"/>
      <c r="C12" s="34">
        <v>15</v>
      </c>
      <c r="D12" s="42" t="s">
        <v>560</v>
      </c>
      <c r="E12" s="42" t="s">
        <v>561</v>
      </c>
      <c r="F12" s="21">
        <v>0</v>
      </c>
      <c r="G12" s="22">
        <v>0</v>
      </c>
      <c r="H12" s="23">
        <v>0</v>
      </c>
    </row>
    <row r="13" spans="1:8" ht="15.75" thickBot="1" x14ac:dyDescent="0.3">
      <c r="A13" s="34"/>
      <c r="B13" s="35"/>
      <c r="C13" s="35">
        <v>20</v>
      </c>
      <c r="D13" s="42" t="s">
        <v>562</v>
      </c>
      <c r="E13" s="42" t="s">
        <v>563</v>
      </c>
      <c r="F13" s="21">
        <v>0</v>
      </c>
      <c r="G13" s="22">
        <v>0</v>
      </c>
      <c r="H13" s="23">
        <v>0</v>
      </c>
    </row>
    <row r="14" spans="1:8" ht="15.75" thickBot="1" x14ac:dyDescent="0.3">
      <c r="A14" s="34"/>
      <c r="B14" s="43" t="s">
        <v>663</v>
      </c>
      <c r="C14" s="44"/>
      <c r="D14" s="44"/>
      <c r="E14" s="45"/>
      <c r="F14" s="24">
        <v>9594051</v>
      </c>
      <c r="G14" s="25">
        <v>9594051</v>
      </c>
      <c r="H14" s="26">
        <v>9594051</v>
      </c>
    </row>
    <row r="15" spans="1:8" ht="15.75" thickBot="1" x14ac:dyDescent="0.3">
      <c r="A15" s="34"/>
      <c r="B15" s="33" t="s">
        <v>603</v>
      </c>
      <c r="C15" s="33">
        <v>25</v>
      </c>
      <c r="D15" s="42" t="s">
        <v>564</v>
      </c>
      <c r="E15" s="42" t="s">
        <v>565</v>
      </c>
      <c r="F15" s="21">
        <v>26202</v>
      </c>
      <c r="G15" s="22">
        <v>26202</v>
      </c>
      <c r="H15" s="23">
        <v>26202</v>
      </c>
    </row>
    <row r="16" spans="1:8" ht="15.75" thickBot="1" x14ac:dyDescent="0.3">
      <c r="A16" s="34"/>
      <c r="B16" s="34"/>
      <c r="C16" s="34">
        <v>30</v>
      </c>
      <c r="D16" s="42" t="s">
        <v>566</v>
      </c>
      <c r="E16" s="42" t="s">
        <v>324</v>
      </c>
      <c r="F16" s="21">
        <v>0</v>
      </c>
      <c r="G16" s="22">
        <v>0</v>
      </c>
      <c r="H16" s="23">
        <v>0</v>
      </c>
    </row>
    <row r="17" spans="1:8" ht="15.75" thickBot="1" x14ac:dyDescent="0.3">
      <c r="A17" s="34"/>
      <c r="B17" s="34"/>
      <c r="C17" s="34">
        <v>35</v>
      </c>
      <c r="D17" s="42" t="s">
        <v>567</v>
      </c>
      <c r="E17" s="42" t="s">
        <v>568</v>
      </c>
      <c r="F17" s="21">
        <v>0</v>
      </c>
      <c r="G17" s="22">
        <v>0</v>
      </c>
      <c r="H17" s="23">
        <v>0</v>
      </c>
    </row>
    <row r="18" spans="1:8" ht="15.75" thickBot="1" x14ac:dyDescent="0.3">
      <c r="A18" s="34"/>
      <c r="B18" s="35"/>
      <c r="C18" s="35">
        <v>40</v>
      </c>
      <c r="D18" s="42" t="s">
        <v>569</v>
      </c>
      <c r="E18" s="42" t="s">
        <v>570</v>
      </c>
      <c r="F18" s="21">
        <v>0</v>
      </c>
      <c r="G18" s="22">
        <v>0</v>
      </c>
      <c r="H18" s="23">
        <v>0</v>
      </c>
    </row>
    <row r="19" spans="1:8" ht="15.75" thickBot="1" x14ac:dyDescent="0.3">
      <c r="A19" s="34"/>
      <c r="B19" s="43" t="s">
        <v>664</v>
      </c>
      <c r="C19" s="44"/>
      <c r="D19" s="44"/>
      <c r="E19" s="45"/>
      <c r="F19" s="24">
        <v>26202</v>
      </c>
      <c r="G19" s="25">
        <v>26202</v>
      </c>
      <c r="H19" s="26">
        <v>26202</v>
      </c>
    </row>
    <row r="20" spans="1:8" ht="15.75" thickBot="1" x14ac:dyDescent="0.3">
      <c r="A20" s="34"/>
      <c r="B20" s="33" t="s">
        <v>604</v>
      </c>
      <c r="C20" s="33">
        <v>45</v>
      </c>
      <c r="D20" s="42" t="s">
        <v>571</v>
      </c>
      <c r="E20" s="42" t="s">
        <v>572</v>
      </c>
      <c r="F20" s="21">
        <v>218768</v>
      </c>
      <c r="G20" s="22">
        <v>38155</v>
      </c>
      <c r="H20" s="23">
        <v>348321</v>
      </c>
    </row>
    <row r="21" spans="1:8" ht="15.75" thickBot="1" x14ac:dyDescent="0.3">
      <c r="A21" s="34"/>
      <c r="B21" s="34"/>
      <c r="C21" s="34">
        <v>50</v>
      </c>
      <c r="D21" s="42" t="s">
        <v>573</v>
      </c>
      <c r="E21" s="42" t="s">
        <v>574</v>
      </c>
      <c r="F21" s="21">
        <v>1387183</v>
      </c>
      <c r="G21" s="22">
        <v>1387183</v>
      </c>
      <c r="H21" s="23">
        <v>1387183</v>
      </c>
    </row>
    <row r="22" spans="1:8" ht="15.75" thickBot="1" x14ac:dyDescent="0.3">
      <c r="A22" s="34"/>
      <c r="B22" s="34"/>
      <c r="C22" s="34">
        <v>55</v>
      </c>
      <c r="D22" s="42" t="s">
        <v>575</v>
      </c>
      <c r="E22" s="42" t="s">
        <v>557</v>
      </c>
      <c r="F22" s="21">
        <v>0</v>
      </c>
      <c r="G22" s="22">
        <v>0</v>
      </c>
      <c r="H22" s="23">
        <v>0</v>
      </c>
    </row>
    <row r="23" spans="1:8" ht="15.75" thickBot="1" x14ac:dyDescent="0.3">
      <c r="A23" s="34"/>
      <c r="B23" s="34"/>
      <c r="C23" s="34">
        <v>60</v>
      </c>
      <c r="D23" s="42" t="s">
        <v>576</v>
      </c>
      <c r="E23" s="42" t="s">
        <v>559</v>
      </c>
      <c r="F23" s="21">
        <v>0</v>
      </c>
      <c r="G23" s="22">
        <v>0</v>
      </c>
      <c r="H23" s="23">
        <v>0</v>
      </c>
    </row>
    <row r="24" spans="1:8" ht="15.75" thickBot="1" x14ac:dyDescent="0.3">
      <c r="A24" s="34"/>
      <c r="B24" s="34"/>
      <c r="C24" s="34">
        <v>65</v>
      </c>
      <c r="D24" s="42" t="s">
        <v>577</v>
      </c>
      <c r="E24" s="42" t="s">
        <v>561</v>
      </c>
      <c r="F24" s="21">
        <v>0</v>
      </c>
      <c r="G24" s="22">
        <v>0</v>
      </c>
      <c r="H24" s="23">
        <v>0</v>
      </c>
    </row>
    <row r="25" spans="1:8" ht="15.75" thickBot="1" x14ac:dyDescent="0.3">
      <c r="A25" s="34"/>
      <c r="B25" s="34"/>
      <c r="C25" s="34">
        <v>70</v>
      </c>
      <c r="D25" s="42" t="s">
        <v>578</v>
      </c>
      <c r="E25" s="42" t="s">
        <v>579</v>
      </c>
      <c r="F25" s="21">
        <v>0</v>
      </c>
      <c r="G25" s="22">
        <v>0</v>
      </c>
      <c r="H25" s="23">
        <v>0</v>
      </c>
    </row>
    <row r="26" spans="1:8" ht="15.75" thickBot="1" x14ac:dyDescent="0.3">
      <c r="A26" s="34"/>
      <c r="B26" s="35"/>
      <c r="C26" s="35">
        <v>75</v>
      </c>
      <c r="D26" s="42" t="s">
        <v>580</v>
      </c>
      <c r="E26" s="42" t="s">
        <v>563</v>
      </c>
      <c r="F26" s="21">
        <v>0</v>
      </c>
      <c r="G26" s="22">
        <v>0</v>
      </c>
      <c r="H26" s="23">
        <v>0</v>
      </c>
    </row>
    <row r="27" spans="1:8" ht="15.75" thickBot="1" x14ac:dyDescent="0.3">
      <c r="A27" s="34"/>
      <c r="B27" s="43" t="s">
        <v>665</v>
      </c>
      <c r="C27" s="44"/>
      <c r="D27" s="44"/>
      <c r="E27" s="45"/>
      <c r="F27" s="24">
        <v>1605951</v>
      </c>
      <c r="G27" s="25">
        <v>1425338</v>
      </c>
      <c r="H27" s="26">
        <v>1735504</v>
      </c>
    </row>
    <row r="28" spans="1:8" ht="15.75" thickBot="1" x14ac:dyDescent="0.3">
      <c r="A28" s="34"/>
      <c r="B28" s="33" t="s">
        <v>605</v>
      </c>
      <c r="C28" s="33">
        <v>80</v>
      </c>
      <c r="D28" s="42" t="s">
        <v>581</v>
      </c>
      <c r="E28" s="42" t="s">
        <v>582</v>
      </c>
      <c r="F28" s="21">
        <v>6778683</v>
      </c>
      <c r="G28" s="22">
        <v>6778683</v>
      </c>
      <c r="H28" s="23">
        <v>6778683</v>
      </c>
    </row>
    <row r="29" spans="1:8" ht="15.75" thickBot="1" x14ac:dyDescent="0.3">
      <c r="A29" s="34"/>
      <c r="B29" s="34"/>
      <c r="C29" s="34">
        <v>85</v>
      </c>
      <c r="D29" s="42" t="s">
        <v>583</v>
      </c>
      <c r="E29" s="42" t="s">
        <v>584</v>
      </c>
      <c r="F29" s="21">
        <v>0</v>
      </c>
      <c r="G29" s="22">
        <v>0</v>
      </c>
      <c r="H29" s="23">
        <v>0</v>
      </c>
    </row>
    <row r="30" spans="1:8" ht="15.75" thickBot="1" x14ac:dyDescent="0.3">
      <c r="A30" s="34"/>
      <c r="B30" s="34"/>
      <c r="C30" s="34">
        <v>90</v>
      </c>
      <c r="D30" s="42" t="s">
        <v>585</v>
      </c>
      <c r="E30" s="42" t="s">
        <v>586</v>
      </c>
      <c r="F30" s="21">
        <v>0</v>
      </c>
      <c r="G30" s="22">
        <v>0</v>
      </c>
      <c r="H30" s="23">
        <v>0</v>
      </c>
    </row>
    <row r="31" spans="1:8" ht="15.75" thickBot="1" x14ac:dyDescent="0.3">
      <c r="A31" s="34"/>
      <c r="B31" s="35"/>
      <c r="C31" s="35">
        <v>95</v>
      </c>
      <c r="D31" s="42" t="s">
        <v>587</v>
      </c>
      <c r="E31" s="42" t="s">
        <v>588</v>
      </c>
      <c r="F31" s="21">
        <v>-1328136</v>
      </c>
      <c r="G31" s="22">
        <v>-1328136</v>
      </c>
      <c r="H31" s="23">
        <v>-1328136</v>
      </c>
    </row>
    <row r="32" spans="1:8" ht="15.75" thickBot="1" x14ac:dyDescent="0.3">
      <c r="A32" s="34"/>
      <c r="B32" s="43" t="s">
        <v>666</v>
      </c>
      <c r="C32" s="44"/>
      <c r="D32" s="44"/>
      <c r="E32" s="45"/>
      <c r="F32" s="24">
        <v>5450547</v>
      </c>
      <c r="G32" s="25">
        <v>5450547</v>
      </c>
      <c r="H32" s="26">
        <v>5450547</v>
      </c>
    </row>
    <row r="33" spans="1:8" ht="15.75" thickBot="1" x14ac:dyDescent="0.3">
      <c r="A33" s="34"/>
      <c r="B33" s="33" t="s">
        <v>606</v>
      </c>
      <c r="C33" s="33">
        <v>100</v>
      </c>
      <c r="D33" s="42" t="s">
        <v>590</v>
      </c>
      <c r="E33" s="42" t="s">
        <v>591</v>
      </c>
      <c r="F33" s="21">
        <v>0</v>
      </c>
      <c r="G33" s="22">
        <v>0</v>
      </c>
      <c r="H33" s="23">
        <v>0</v>
      </c>
    </row>
    <row r="34" spans="1:8" ht="15.75" thickBot="1" x14ac:dyDescent="0.3">
      <c r="A34" s="34"/>
      <c r="B34" s="35"/>
      <c r="C34" s="35">
        <v>105</v>
      </c>
      <c r="D34" s="42" t="s">
        <v>592</v>
      </c>
      <c r="E34" s="42" t="s">
        <v>593</v>
      </c>
      <c r="F34" s="21">
        <v>-833904</v>
      </c>
      <c r="G34" s="22">
        <v>-5653814</v>
      </c>
      <c r="H34" s="23">
        <v>-1879529</v>
      </c>
    </row>
    <row r="35" spans="1:8" ht="15.75" thickBot="1" x14ac:dyDescent="0.3">
      <c r="A35" s="34"/>
      <c r="B35" s="43" t="s">
        <v>667</v>
      </c>
      <c r="C35" s="44"/>
      <c r="D35" s="44"/>
      <c r="E35" s="45"/>
      <c r="F35" s="24">
        <v>-833904</v>
      </c>
      <c r="G35" s="25">
        <v>-5653814</v>
      </c>
      <c r="H35" s="26">
        <v>-1879529</v>
      </c>
    </row>
    <row r="36" spans="1:8" ht="15.75" thickBot="1" x14ac:dyDescent="0.3">
      <c r="A36" s="34"/>
      <c r="B36" s="33" t="s">
        <v>607</v>
      </c>
      <c r="C36" s="33">
        <v>110</v>
      </c>
      <c r="D36" s="42" t="s">
        <v>594</v>
      </c>
      <c r="E36" s="42" t="s">
        <v>595</v>
      </c>
      <c r="F36" s="21">
        <v>0</v>
      </c>
      <c r="G36" s="22">
        <v>0</v>
      </c>
      <c r="H36" s="23">
        <v>0</v>
      </c>
    </row>
    <row r="37" spans="1:8" ht="15.75" thickBot="1" x14ac:dyDescent="0.3">
      <c r="A37" s="34"/>
      <c r="B37" s="35"/>
      <c r="C37" s="35">
        <v>115</v>
      </c>
      <c r="D37" s="42" t="s">
        <v>596</v>
      </c>
      <c r="E37" s="42" t="s">
        <v>597</v>
      </c>
      <c r="F37" s="21">
        <v>-3384317</v>
      </c>
      <c r="G37" s="22">
        <v>-4218221</v>
      </c>
      <c r="H37" s="23">
        <v>-9872036</v>
      </c>
    </row>
    <row r="38" spans="1:8" ht="15.75" thickBot="1" x14ac:dyDescent="0.3">
      <c r="A38" s="34"/>
      <c r="B38" s="43" t="s">
        <v>668</v>
      </c>
      <c r="C38" s="44"/>
      <c r="D38" s="44"/>
      <c r="E38" s="45"/>
      <c r="F38" s="24">
        <v>-3384317</v>
      </c>
      <c r="G38" s="25">
        <v>-4218221</v>
      </c>
      <c r="H38" s="26">
        <v>-9872036</v>
      </c>
    </row>
    <row r="39" spans="1:8" ht="15.75" thickBot="1" x14ac:dyDescent="0.3">
      <c r="A39" s="34"/>
      <c r="B39" s="33" t="s">
        <v>608</v>
      </c>
      <c r="C39" s="33">
        <v>120</v>
      </c>
      <c r="D39" s="42" t="s">
        <v>598</v>
      </c>
      <c r="E39" s="42" t="s">
        <v>351</v>
      </c>
      <c r="F39" s="21">
        <v>12235</v>
      </c>
      <c r="G39" s="22">
        <v>8844</v>
      </c>
      <c r="H39" s="23">
        <v>3513</v>
      </c>
    </row>
    <row r="40" spans="1:8" ht="15.75" thickBot="1" x14ac:dyDescent="0.3">
      <c r="A40" s="34"/>
      <c r="B40" s="34"/>
      <c r="C40" s="34">
        <v>125</v>
      </c>
      <c r="D40" s="42" t="s">
        <v>599</v>
      </c>
      <c r="E40" s="42" t="s">
        <v>353</v>
      </c>
      <c r="F40" s="21">
        <v>26307916</v>
      </c>
      <c r="G40" s="22">
        <v>26307916</v>
      </c>
      <c r="H40" s="23">
        <v>32406315</v>
      </c>
    </row>
    <row r="41" spans="1:8" ht="15.75" thickBot="1" x14ac:dyDescent="0.3">
      <c r="A41" s="34"/>
      <c r="B41" s="35"/>
      <c r="C41" s="35">
        <v>130</v>
      </c>
      <c r="D41" s="42" t="s">
        <v>600</v>
      </c>
      <c r="E41" s="42" t="s">
        <v>355</v>
      </c>
      <c r="F41" s="21">
        <v>0</v>
      </c>
      <c r="G41" s="22">
        <v>0</v>
      </c>
      <c r="H41" s="23">
        <v>0</v>
      </c>
    </row>
    <row r="42" spans="1:8" ht="15.75" thickBot="1" x14ac:dyDescent="0.3">
      <c r="A42" s="35"/>
      <c r="B42" s="43" t="s">
        <v>669</v>
      </c>
      <c r="C42" s="44"/>
      <c r="D42" s="44"/>
      <c r="E42" s="45"/>
      <c r="F42" s="24">
        <v>26320151</v>
      </c>
      <c r="G42" s="25">
        <v>26316760</v>
      </c>
      <c r="H42" s="26">
        <v>32409828</v>
      </c>
    </row>
    <row r="43" spans="1:8" ht="15.75" thickBot="1" x14ac:dyDescent="0.3">
      <c r="A43" s="39" t="s">
        <v>670</v>
      </c>
      <c r="B43" s="40"/>
      <c r="C43" s="40"/>
      <c r="D43" s="40"/>
      <c r="E43" s="41"/>
      <c r="F43" s="62">
        <v>38778681</v>
      </c>
      <c r="G43" s="60">
        <v>32940863</v>
      </c>
      <c r="H43" s="61">
        <v>37464567</v>
      </c>
    </row>
    <row r="44" spans="1:8" x14ac:dyDescent="0.25">
      <c r="F44"/>
      <c r="G44"/>
      <c r="H44"/>
    </row>
    <row r="45" spans="1:8" ht="15.75" thickBot="1" x14ac:dyDescent="0.3">
      <c r="F45"/>
      <c r="G45"/>
      <c r="H45"/>
    </row>
    <row r="46" spans="1:8" ht="15.75" thickBot="1" x14ac:dyDescent="0.3">
      <c r="A46" s="103" t="s">
        <v>672</v>
      </c>
      <c r="B46" s="104"/>
      <c r="E46" s="65"/>
      <c r="F46" s="72">
        <v>2011</v>
      </c>
      <c r="G46" s="72">
        <v>2012</v>
      </c>
      <c r="H46" s="72">
        <v>2013</v>
      </c>
    </row>
    <row r="47" spans="1:8" x14ac:dyDescent="0.25">
      <c r="A47" s="99" t="s">
        <v>673</v>
      </c>
      <c r="B47" s="100"/>
      <c r="E47" s="66" t="s">
        <v>675</v>
      </c>
      <c r="F47" s="67"/>
      <c r="G47" s="67"/>
      <c r="H47" s="67"/>
    </row>
    <row r="48" spans="1:8" x14ac:dyDescent="0.25">
      <c r="A48" s="101"/>
      <c r="B48" s="102"/>
      <c r="E48" s="68" t="s">
        <v>676</v>
      </c>
      <c r="F48" s="69">
        <f>+GETPIVOTDATA("TOTAL 2011",'TAB ACTIVO'!$A$8,"CLASE 1","ACTIVOS","CLASE 2","1-ACTIVO CORRIENTE")/GETPIVOTDATA("TOTAL dic-11",'TAB PASIVO'!$A$8,"CLASE 1","PASIVO","CLASE 2","PAS-CTE")</f>
        <v>0.43096487224697888</v>
      </c>
      <c r="G48" s="69">
        <f>+GETPIVOTDATA("TOTAL 2012 ",'TAB ACTIVO'!$A$8,"CLASE 1","ACTIVOS","CLASE 2","1-ACTIVO CORRIENTE")/GETPIVOTDATA("TOTAL dic-12",'TAB PASIVO'!$A$8,"CLASE 1","PASIVO","CLASE 2","PAS-CTE")</f>
        <v>0.20094985885494165</v>
      </c>
      <c r="H48" s="69">
        <f>+GETPIVOTDATA("TOTAL 2013",'TAB ACTIVO'!$A$8,"CLASE 1","ACTIVOS","CLASE 2","1-ACTIVO CORRIENTE")/GETPIVOTDATA("TOTAL dic-13",'TAB PASIVO'!$A$8,"CLASE 1","PASIVO","CLASE 2","PAS-CTE")</f>
        <v>0.31890785381153769</v>
      </c>
    </row>
    <row r="49" spans="1:8" x14ac:dyDescent="0.25">
      <c r="A49" s="101"/>
      <c r="B49" s="102"/>
      <c r="E49" s="70" t="s">
        <v>677</v>
      </c>
      <c r="F49" s="69">
        <f>+(GETPIVOTDATA("TOTAL 2011",'TAB ACTIVO'!$A$8,"CLASE 1","ACTIVOS","CLASE 2","1-ACTIVO CORRIENTE")-GETPIVOTDATA("TOTAL 2011",'TAB ACTIVO'!$A$8,"CLASE 1","ACTIVOS","CLASE 2","1-ACTIVO CORRIENTE","CLASE 3","D-INVENTARIOS"))/GETPIVOTDATA("TOTAL dic-11",'TAB PASIVO'!$A$8,"CLASE 1","PASIVO","CLASE 2","PAS-CTE")</f>
        <v>0.43096487224697888</v>
      </c>
      <c r="G49" s="69">
        <f>+(GETPIVOTDATA("TOTAL 2012 ",'TAB ACTIVO'!$A$8,"CLASE 1","ACTIVOS","CLASE 2","1-ACTIVO CORRIENTE")-GETPIVOTDATA("TOTAL 2012 ",'TAB ACTIVO'!$A$8,"CLASE 1","ACTIVOS","CLASE 2","1-ACTIVO CORRIENTE","CLASE 3","D-INVENTARIOS"))/GETPIVOTDATA("TOTAL dic-12",'TAB PASIVO'!$A$8,"CLASE 1","PASIVO","CLASE 2","PAS-CTE")</f>
        <v>0.20094985885494165</v>
      </c>
      <c r="H49" s="69">
        <f>+(GETPIVOTDATA("TOTAL 2013",'TAB ACTIVO'!$A$8,"CLASE 1","ACTIVOS","CLASE 2","1-ACTIVO CORRIENTE")-GETPIVOTDATA("TOTAL 2013",'TAB ACTIVO'!$A$8,"CLASE 1","ACTIVOS","CLASE 2","1-ACTIVO CORRIENTE","CLASE 3","D-INVENTARIOS"))/GETPIVOTDATA("TOTAL dic-13",'TAB PASIVO'!$A$8,"CLASE 1","PASIVO","CLASE 2","PAS-CTE")</f>
        <v>0.31890785381153769</v>
      </c>
    </row>
    <row r="50" spans="1:8" x14ac:dyDescent="0.25">
      <c r="A50" s="101"/>
      <c r="B50" s="102"/>
      <c r="E50" s="68" t="s">
        <v>678</v>
      </c>
      <c r="F50" s="69">
        <f>+GETPIVOTDATA("TOTAL 2011",'TAB ACTIVO'!$A$8,"CLASE 1","ACTIVOS","CLASE 2","1-ACTIVO CORRIENTE")-GETPIVOTDATA("TOTAL dic-11",'TAB PASIVO'!$A$8,"CLASE 1","PASIVO","CLASE 2","PAS-CTE")</f>
        <v>-22598846</v>
      </c>
      <c r="G50" s="69">
        <f>+GETPIVOTDATA("TOTAL 2012 ",'TAB ACTIVO'!$A$8,"CLASE 1","ACTIVOS","CLASE 2","1-ACTIVO CORRIENTE")-GETPIVOTDATA("TOTAL dic-12",'TAB PASIVO'!$A$8,"CLASE 1","PASIVO","CLASE 2","PAS-CTE")</f>
        <v>-32602557</v>
      </c>
      <c r="H50" s="69">
        <f>+GETPIVOTDATA("TOTAL 2013",'TAB ACTIVO'!$A$8,"CLASE 1","ACTIVOS","CLASE 2","1-ACTIVO CORRIENTE")-GETPIVOTDATA("TOTAL dic-13",'TAB PASIVO'!$A$8,"CLASE 1","PASIVO","CLASE 2","PAS-CTE")</f>
        <v>-26828520</v>
      </c>
    </row>
    <row r="51" spans="1:8" ht="19.5" thickBot="1" x14ac:dyDescent="0.35">
      <c r="A51" s="63" t="s">
        <v>674</v>
      </c>
      <c r="B51" s="64">
        <f>IF(((('TAB ACTIVO'!B6+'TAB PASIVO'!B6)/2)=B6),0,1)</f>
        <v>1</v>
      </c>
      <c r="E51" s="68" t="s">
        <v>679</v>
      </c>
      <c r="F51" s="71">
        <f>+GETPIVOTDATA("TOTAL dic-11",'TAB PASIVO'!$A$8,"CLASE 1","PASIVO")/GETPIVOTDATA("TOTAL 2011",'TAB ACTIVO'!$A$8,"CLASE 1","ACTIVOS")</f>
        <v>1.1367789820299712</v>
      </c>
      <c r="G51" s="71">
        <f>+GETPIVOTDATA("TOTAL dic-12",'TAB PASIVO'!$A$8,"CLASE 1","PASIVO")/GETPIVOTDATA("TOTAL 2012 ",'TAB ACTIVO'!$A$8,"CLASE 1","ACTIVOS")</f>
        <v>1.535327811297871</v>
      </c>
      <c r="H51" s="71">
        <f>+GETPIVOTDATA("TOTAL dic-13",'TAB PASIVO'!$A$8,"CLASE 1","PASIVO")/GETPIVOTDATA("TOTAL 2013",'TAB ACTIVO'!$A$8,"CLASE 1","ACTIVOS")</f>
        <v>1.3593789311994491</v>
      </c>
    </row>
    <row r="52" spans="1:8" x14ac:dyDescent="0.25">
      <c r="F52"/>
      <c r="G52"/>
      <c r="H52"/>
    </row>
    <row r="53" spans="1:8" x14ac:dyDescent="0.25">
      <c r="F53"/>
      <c r="G53"/>
      <c r="H53"/>
    </row>
    <row r="54" spans="1:8" x14ac:dyDescent="0.25">
      <c r="F54"/>
      <c r="G54"/>
      <c r="H54"/>
    </row>
    <row r="55" spans="1:8" x14ac:dyDescent="0.25">
      <c r="F55"/>
      <c r="G55"/>
      <c r="H55"/>
    </row>
    <row r="56" spans="1:8" x14ac:dyDescent="0.25">
      <c r="F56"/>
      <c r="G56"/>
      <c r="H56"/>
    </row>
    <row r="57" spans="1:8" x14ac:dyDescent="0.25">
      <c r="F57"/>
      <c r="G57"/>
      <c r="H57"/>
    </row>
    <row r="58" spans="1:8" x14ac:dyDescent="0.25">
      <c r="F58"/>
      <c r="G58"/>
      <c r="H58"/>
    </row>
    <row r="59" spans="1:8" x14ac:dyDescent="0.25">
      <c r="F59"/>
      <c r="G59"/>
      <c r="H59"/>
    </row>
    <row r="60" spans="1:8" x14ac:dyDescent="0.25">
      <c r="F60"/>
      <c r="G60"/>
      <c r="H60"/>
    </row>
    <row r="61" spans="1:8" x14ac:dyDescent="0.25">
      <c r="F61"/>
      <c r="G61"/>
      <c r="H61"/>
    </row>
    <row r="62" spans="1:8" x14ac:dyDescent="0.25">
      <c r="F62"/>
      <c r="G62"/>
      <c r="H62"/>
    </row>
    <row r="63" spans="1:8" x14ac:dyDescent="0.25">
      <c r="F63"/>
      <c r="G63"/>
      <c r="H63"/>
    </row>
    <row r="64" spans="1:8" x14ac:dyDescent="0.25">
      <c r="F64"/>
      <c r="G64"/>
      <c r="H64"/>
    </row>
    <row r="65" spans="6:8" x14ac:dyDescent="0.25">
      <c r="F65"/>
      <c r="G65"/>
      <c r="H65"/>
    </row>
    <row r="66" spans="6:8" x14ac:dyDescent="0.25">
      <c r="F66"/>
      <c r="G66"/>
      <c r="H66"/>
    </row>
    <row r="67" spans="6:8" x14ac:dyDescent="0.25">
      <c r="F67"/>
      <c r="G67"/>
      <c r="H67"/>
    </row>
    <row r="68" spans="6:8" x14ac:dyDescent="0.25">
      <c r="F68"/>
      <c r="G68"/>
      <c r="H68"/>
    </row>
    <row r="69" spans="6:8" x14ac:dyDescent="0.25">
      <c r="F69"/>
      <c r="G69"/>
      <c r="H69"/>
    </row>
    <row r="70" spans="6:8" x14ac:dyDescent="0.25">
      <c r="F70"/>
      <c r="G70"/>
      <c r="H70"/>
    </row>
  </sheetData>
  <mergeCells count="7">
    <mergeCell ref="A47:B50"/>
    <mergeCell ref="B1:H1"/>
    <mergeCell ref="B2:H2"/>
    <mergeCell ref="B3:H3"/>
    <mergeCell ref="B4:H4"/>
    <mergeCell ref="B5:H5"/>
    <mergeCell ref="A46:B46"/>
  </mergeCells>
  <conditionalFormatting sqref="B51">
    <cfRule type="cellIs" dxfId="354" priority="1" operator="equal">
      <formula>0</formula>
    </cfRule>
    <cfRule type="cellIs" dxfId="353" priority="2" operator="notEqual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J69"/>
  <sheetViews>
    <sheetView topLeftCell="A34" workbookViewId="0">
      <selection activeCell="F63" sqref="F63"/>
    </sheetView>
  </sheetViews>
  <sheetFormatPr baseColWidth="10" defaultRowHeight="15" x14ac:dyDescent="0.25"/>
  <cols>
    <col min="1" max="1" width="14.85546875" bestFit="1" customWidth="1"/>
    <col min="2" max="2" width="19.7109375" bestFit="1" customWidth="1"/>
    <col min="3" max="3" width="23.5703125" bestFit="1" customWidth="1"/>
    <col min="4" max="4" width="5.85546875" bestFit="1" customWidth="1"/>
    <col min="5" max="5" width="10.5703125" bestFit="1" customWidth="1"/>
    <col min="6" max="6" width="53.85546875" bestFit="1" customWidth="1"/>
    <col min="7" max="8" width="13.7109375" style="11" customWidth="1"/>
  </cols>
  <sheetData>
    <row r="1" spans="1:8" x14ac:dyDescent="0.25">
      <c r="B1" s="97" t="s">
        <v>159</v>
      </c>
      <c r="C1" s="97"/>
      <c r="D1" s="97"/>
      <c r="E1" s="97"/>
      <c r="F1" s="97"/>
      <c r="G1" s="97"/>
      <c r="H1" s="97"/>
    </row>
    <row r="2" spans="1:8" x14ac:dyDescent="0.25">
      <c r="B2" s="97" t="s">
        <v>638</v>
      </c>
      <c r="C2" s="97"/>
      <c r="D2" s="97"/>
      <c r="E2" s="97"/>
      <c r="F2" s="97"/>
      <c r="G2" s="97"/>
      <c r="H2" s="97"/>
    </row>
    <row r="3" spans="1:8" x14ac:dyDescent="0.25">
      <c r="B3" s="97" t="s">
        <v>640</v>
      </c>
      <c r="C3" s="97"/>
      <c r="D3" s="97"/>
      <c r="E3" s="97"/>
      <c r="F3" s="97"/>
      <c r="G3" s="97"/>
      <c r="H3" s="97"/>
    </row>
    <row r="4" spans="1:8" x14ac:dyDescent="0.25">
      <c r="B4" s="98" t="str">
        <f>VLOOKUP(B6,[1]CAJAS!B4:C46,2,0)</f>
        <v>CAMACOL</v>
      </c>
      <c r="C4" s="98"/>
      <c r="D4" s="98"/>
      <c r="E4" s="98"/>
      <c r="F4" s="98"/>
      <c r="G4" s="98"/>
      <c r="H4" s="98"/>
    </row>
    <row r="5" spans="1:8" ht="15.75" thickBot="1" x14ac:dyDescent="0.3">
      <c r="B5" s="97" t="s">
        <v>66</v>
      </c>
      <c r="C5" s="97"/>
      <c r="D5" s="97"/>
      <c r="E5" s="97"/>
      <c r="F5" s="97"/>
      <c r="G5" s="97"/>
      <c r="H5" s="97"/>
    </row>
    <row r="6" spans="1:8" ht="15.75" thickBot="1" x14ac:dyDescent="0.3">
      <c r="A6" s="52" t="s">
        <v>75</v>
      </c>
      <c r="B6" s="59">
        <v>2</v>
      </c>
    </row>
    <row r="7" spans="1:8" ht="15.75" thickBot="1" x14ac:dyDescent="0.3"/>
    <row r="8" spans="1:8" ht="15.75" thickBot="1" x14ac:dyDescent="0.3">
      <c r="A8" s="53"/>
      <c r="B8" s="12"/>
      <c r="C8" s="12"/>
      <c r="D8" s="12"/>
      <c r="E8" s="12"/>
      <c r="F8" s="12"/>
      <c r="G8" s="54" t="s">
        <v>634</v>
      </c>
      <c r="H8" s="13"/>
    </row>
    <row r="9" spans="1:8" ht="15.75" thickBot="1" x14ac:dyDescent="0.3">
      <c r="A9" s="14" t="s">
        <v>62</v>
      </c>
      <c r="B9" s="15" t="s">
        <v>63</v>
      </c>
      <c r="C9" s="15" t="s">
        <v>64</v>
      </c>
      <c r="D9" s="15" t="s">
        <v>0</v>
      </c>
      <c r="E9" s="15" t="s">
        <v>1</v>
      </c>
      <c r="F9" s="15" t="s">
        <v>2</v>
      </c>
      <c r="G9" s="46" t="s">
        <v>661</v>
      </c>
      <c r="H9" s="48" t="s">
        <v>660</v>
      </c>
    </row>
    <row r="10" spans="1:8" ht="15.75" thickBot="1" x14ac:dyDescent="0.3">
      <c r="A10" s="33" t="s">
        <v>66</v>
      </c>
      <c r="B10" s="33" t="s">
        <v>67</v>
      </c>
      <c r="C10" s="33" t="s">
        <v>68</v>
      </c>
      <c r="D10" s="33">
        <v>5</v>
      </c>
      <c r="E10" s="42" t="s">
        <v>3</v>
      </c>
      <c r="F10" s="42" t="s">
        <v>4</v>
      </c>
      <c r="G10" s="18">
        <v>10487386</v>
      </c>
      <c r="H10" s="20">
        <v>9810411</v>
      </c>
    </row>
    <row r="11" spans="1:8" ht="15.75" thickBot="1" x14ac:dyDescent="0.3">
      <c r="A11" s="34"/>
      <c r="B11" s="34"/>
      <c r="C11" s="34"/>
      <c r="D11" s="34">
        <v>10</v>
      </c>
      <c r="E11" s="42" t="s">
        <v>5</v>
      </c>
      <c r="F11" s="42" t="s">
        <v>6</v>
      </c>
      <c r="G11" s="21">
        <v>0</v>
      </c>
      <c r="H11" s="23">
        <v>668</v>
      </c>
    </row>
    <row r="12" spans="1:8" ht="15.75" thickBot="1" x14ac:dyDescent="0.3">
      <c r="A12" s="34"/>
      <c r="B12" s="34"/>
      <c r="C12" s="34"/>
      <c r="D12" s="34">
        <v>15</v>
      </c>
      <c r="E12" s="42" t="s">
        <v>7</v>
      </c>
      <c r="F12" s="42" t="s">
        <v>8</v>
      </c>
      <c r="G12" s="21">
        <v>0</v>
      </c>
      <c r="H12" s="23">
        <v>463</v>
      </c>
    </row>
    <row r="13" spans="1:8" ht="15.75" thickBot="1" x14ac:dyDescent="0.3">
      <c r="A13" s="34"/>
      <c r="B13" s="34"/>
      <c r="C13" s="35"/>
      <c r="D13" s="35">
        <v>20</v>
      </c>
      <c r="E13" s="42" t="s">
        <v>9</v>
      </c>
      <c r="F13" s="42" t="s">
        <v>10</v>
      </c>
      <c r="G13" s="21">
        <v>0</v>
      </c>
      <c r="H13" s="23">
        <v>0</v>
      </c>
    </row>
    <row r="14" spans="1:8" ht="15.75" thickBot="1" x14ac:dyDescent="0.3">
      <c r="A14" s="34"/>
      <c r="B14" s="34"/>
      <c r="C14" s="75" t="s">
        <v>680</v>
      </c>
      <c r="D14" s="76"/>
      <c r="E14" s="76"/>
      <c r="F14" s="77"/>
      <c r="G14" s="74">
        <v>10487386</v>
      </c>
      <c r="H14" s="73">
        <v>9811542</v>
      </c>
    </row>
    <row r="15" spans="1:8" ht="15.75" thickBot="1" x14ac:dyDescent="0.3">
      <c r="A15" s="34"/>
      <c r="B15" s="34"/>
      <c r="C15" s="42" t="s">
        <v>69</v>
      </c>
      <c r="D15" s="42">
        <v>25</v>
      </c>
      <c r="E15" s="42" t="s">
        <v>11</v>
      </c>
      <c r="F15" s="42" t="s">
        <v>12</v>
      </c>
      <c r="G15" s="21">
        <v>0</v>
      </c>
      <c r="H15" s="23">
        <v>0</v>
      </c>
    </row>
    <row r="16" spans="1:8" ht="15.75" thickBot="1" x14ac:dyDescent="0.3">
      <c r="A16" s="34"/>
      <c r="B16" s="34"/>
      <c r="C16" s="75" t="s">
        <v>681</v>
      </c>
      <c r="D16" s="76"/>
      <c r="E16" s="76"/>
      <c r="F16" s="77"/>
      <c r="G16" s="74">
        <v>0</v>
      </c>
      <c r="H16" s="73">
        <v>0</v>
      </c>
    </row>
    <row r="17" spans="1:8" ht="15.75" thickBot="1" x14ac:dyDescent="0.3">
      <c r="A17" s="34"/>
      <c r="B17" s="34"/>
      <c r="C17" s="33" t="s">
        <v>70</v>
      </c>
      <c r="D17" s="33">
        <v>30</v>
      </c>
      <c r="E17" s="42" t="s">
        <v>13</v>
      </c>
      <c r="F17" s="42" t="s">
        <v>14</v>
      </c>
      <c r="G17" s="21">
        <v>0</v>
      </c>
      <c r="H17" s="23">
        <v>0</v>
      </c>
    </row>
    <row r="18" spans="1:8" ht="15.75" thickBot="1" x14ac:dyDescent="0.3">
      <c r="A18" s="34"/>
      <c r="B18" s="34"/>
      <c r="C18" s="34"/>
      <c r="D18" s="34">
        <v>35</v>
      </c>
      <c r="E18" s="42" t="s">
        <v>15</v>
      </c>
      <c r="F18" s="42" t="s">
        <v>16</v>
      </c>
      <c r="G18" s="21">
        <v>227458</v>
      </c>
      <c r="H18" s="23">
        <v>69970</v>
      </c>
    </row>
    <row r="19" spans="1:8" ht="15.75" thickBot="1" x14ac:dyDescent="0.3">
      <c r="A19" s="34"/>
      <c r="B19" s="34"/>
      <c r="C19" s="34"/>
      <c r="D19" s="34">
        <v>40</v>
      </c>
      <c r="E19" s="42" t="s">
        <v>17</v>
      </c>
      <c r="F19" s="42" t="s">
        <v>18</v>
      </c>
      <c r="G19" s="21">
        <v>0</v>
      </c>
      <c r="H19" s="23">
        <v>0</v>
      </c>
    </row>
    <row r="20" spans="1:8" ht="15.75" thickBot="1" x14ac:dyDescent="0.3">
      <c r="A20" s="34"/>
      <c r="B20" s="34"/>
      <c r="C20" s="35"/>
      <c r="D20" s="35">
        <v>45</v>
      </c>
      <c r="E20" s="42" t="s">
        <v>19</v>
      </c>
      <c r="F20" s="42" t="s">
        <v>20</v>
      </c>
      <c r="G20" s="21">
        <v>0</v>
      </c>
      <c r="H20" s="23">
        <v>0</v>
      </c>
    </row>
    <row r="21" spans="1:8" ht="15.75" thickBot="1" x14ac:dyDescent="0.3">
      <c r="A21" s="34"/>
      <c r="B21" s="34"/>
      <c r="C21" s="75" t="s">
        <v>682</v>
      </c>
      <c r="D21" s="76"/>
      <c r="E21" s="76"/>
      <c r="F21" s="77"/>
      <c r="G21" s="74">
        <v>227458</v>
      </c>
      <c r="H21" s="73">
        <v>69970</v>
      </c>
    </row>
    <row r="22" spans="1:8" ht="15.75" thickBot="1" x14ac:dyDescent="0.3">
      <c r="A22" s="34"/>
      <c r="B22" s="34"/>
      <c r="C22" s="33" t="s">
        <v>71</v>
      </c>
      <c r="D22" s="33">
        <v>50</v>
      </c>
      <c r="E22" s="42" t="s">
        <v>21</v>
      </c>
      <c r="F22" s="42" t="s">
        <v>22</v>
      </c>
      <c r="G22" s="21">
        <v>0</v>
      </c>
      <c r="H22" s="23">
        <v>0</v>
      </c>
    </row>
    <row r="23" spans="1:8" ht="15.75" thickBot="1" x14ac:dyDescent="0.3">
      <c r="A23" s="34"/>
      <c r="B23" s="34"/>
      <c r="C23" s="34"/>
      <c r="D23" s="34">
        <v>55</v>
      </c>
      <c r="E23" s="42" t="s">
        <v>23</v>
      </c>
      <c r="F23" s="42" t="s">
        <v>24</v>
      </c>
      <c r="G23" s="21">
        <v>0</v>
      </c>
      <c r="H23" s="23">
        <v>0</v>
      </c>
    </row>
    <row r="24" spans="1:8" ht="15.75" thickBot="1" x14ac:dyDescent="0.3">
      <c r="A24" s="34"/>
      <c r="B24" s="34"/>
      <c r="C24" s="34"/>
      <c r="D24" s="34">
        <v>60</v>
      </c>
      <c r="E24" s="42" t="s">
        <v>25</v>
      </c>
      <c r="F24" s="42" t="s">
        <v>26</v>
      </c>
      <c r="G24" s="21">
        <v>29589</v>
      </c>
      <c r="H24" s="23">
        <v>447057</v>
      </c>
    </row>
    <row r="25" spans="1:8" ht="15.75" thickBot="1" x14ac:dyDescent="0.3">
      <c r="A25" s="34"/>
      <c r="B25" s="34"/>
      <c r="C25" s="34"/>
      <c r="D25" s="34">
        <v>65</v>
      </c>
      <c r="E25" s="42" t="s">
        <v>27</v>
      </c>
      <c r="F25" s="42" t="s">
        <v>28</v>
      </c>
      <c r="G25" s="21">
        <v>0</v>
      </c>
      <c r="H25" s="23">
        <v>0</v>
      </c>
    </row>
    <row r="26" spans="1:8" ht="15.75" thickBot="1" x14ac:dyDescent="0.3">
      <c r="A26" s="34"/>
      <c r="B26" s="34"/>
      <c r="C26" s="34"/>
      <c r="D26" s="34">
        <v>70</v>
      </c>
      <c r="E26" s="42" t="s">
        <v>29</v>
      </c>
      <c r="F26" s="42" t="s">
        <v>30</v>
      </c>
      <c r="G26" s="21">
        <v>0</v>
      </c>
      <c r="H26" s="23">
        <v>0</v>
      </c>
    </row>
    <row r="27" spans="1:8" ht="15.75" thickBot="1" x14ac:dyDescent="0.3">
      <c r="A27" s="34"/>
      <c r="B27" s="34"/>
      <c r="C27" s="34"/>
      <c r="D27" s="34">
        <v>75</v>
      </c>
      <c r="E27" s="42" t="s">
        <v>31</v>
      </c>
      <c r="F27" s="42" t="s">
        <v>32</v>
      </c>
      <c r="G27" s="21">
        <v>168215</v>
      </c>
      <c r="H27" s="23">
        <v>207579</v>
      </c>
    </row>
    <row r="28" spans="1:8" ht="15.75" thickBot="1" x14ac:dyDescent="0.3">
      <c r="A28" s="34"/>
      <c r="B28" s="34"/>
      <c r="C28" s="34"/>
      <c r="D28" s="34">
        <v>80</v>
      </c>
      <c r="E28" s="42" t="s">
        <v>33</v>
      </c>
      <c r="F28" s="42" t="s">
        <v>34</v>
      </c>
      <c r="G28" s="21">
        <v>2698619</v>
      </c>
      <c r="H28" s="23">
        <v>2990262</v>
      </c>
    </row>
    <row r="29" spans="1:8" ht="15.75" thickBot="1" x14ac:dyDescent="0.3">
      <c r="A29" s="34"/>
      <c r="B29" s="34"/>
      <c r="C29" s="34"/>
      <c r="D29" s="34">
        <v>85</v>
      </c>
      <c r="E29" s="42" t="s">
        <v>35</v>
      </c>
      <c r="F29" s="42" t="s">
        <v>36</v>
      </c>
      <c r="G29" s="21">
        <v>0</v>
      </c>
      <c r="H29" s="23">
        <v>14190</v>
      </c>
    </row>
    <row r="30" spans="1:8" ht="15.75" thickBot="1" x14ac:dyDescent="0.3">
      <c r="A30" s="34"/>
      <c r="B30" s="34"/>
      <c r="C30" s="34"/>
      <c r="D30" s="34">
        <v>90</v>
      </c>
      <c r="E30" s="42" t="s">
        <v>37</v>
      </c>
      <c r="F30" s="42" t="s">
        <v>38</v>
      </c>
      <c r="G30" s="21">
        <v>0</v>
      </c>
      <c r="H30" s="23">
        <v>0</v>
      </c>
    </row>
    <row r="31" spans="1:8" ht="15.75" thickBot="1" x14ac:dyDescent="0.3">
      <c r="A31" s="34"/>
      <c r="B31" s="34"/>
      <c r="C31" s="35"/>
      <c r="D31" s="35">
        <v>95</v>
      </c>
      <c r="E31" s="42" t="s">
        <v>39</v>
      </c>
      <c r="F31" s="42" t="s">
        <v>40</v>
      </c>
      <c r="G31" s="21">
        <v>773145</v>
      </c>
      <c r="H31" s="23">
        <v>1316170</v>
      </c>
    </row>
    <row r="32" spans="1:8" ht="15.75" thickBot="1" x14ac:dyDescent="0.3">
      <c r="A32" s="34"/>
      <c r="B32" s="34"/>
      <c r="C32" s="75" t="s">
        <v>683</v>
      </c>
      <c r="D32" s="76"/>
      <c r="E32" s="76"/>
      <c r="F32" s="77"/>
      <c r="G32" s="74">
        <v>3669568</v>
      </c>
      <c r="H32" s="73">
        <v>4975258</v>
      </c>
    </row>
    <row r="33" spans="1:10" ht="15.75" thickBot="1" x14ac:dyDescent="0.3">
      <c r="A33" s="34"/>
      <c r="B33" s="34"/>
      <c r="C33" s="42" t="s">
        <v>72</v>
      </c>
      <c r="D33" s="42">
        <v>100</v>
      </c>
      <c r="E33" s="42" t="s">
        <v>41</v>
      </c>
      <c r="F33" s="42" t="s">
        <v>42</v>
      </c>
      <c r="G33" s="21">
        <v>905</v>
      </c>
      <c r="H33" s="23">
        <v>71</v>
      </c>
    </row>
    <row r="34" spans="1:10" ht="15.75" thickBot="1" x14ac:dyDescent="0.3">
      <c r="A34" s="34"/>
      <c r="B34" s="35"/>
      <c r="C34" s="75" t="s">
        <v>684</v>
      </c>
      <c r="D34" s="76"/>
      <c r="E34" s="76"/>
      <c r="F34" s="77"/>
      <c r="G34" s="74">
        <v>905</v>
      </c>
      <c r="H34" s="73">
        <v>71</v>
      </c>
    </row>
    <row r="35" spans="1:10" ht="15.75" thickBot="1" x14ac:dyDescent="0.3">
      <c r="A35" s="34"/>
      <c r="B35" s="39" t="s">
        <v>609</v>
      </c>
      <c r="C35" s="40"/>
      <c r="D35" s="40"/>
      <c r="E35" s="40"/>
      <c r="F35" s="41"/>
      <c r="G35" s="27">
        <v>14385317</v>
      </c>
      <c r="H35" s="29">
        <v>14856841</v>
      </c>
    </row>
    <row r="36" spans="1:10" ht="15.75" thickBot="1" x14ac:dyDescent="0.3">
      <c r="A36" s="34"/>
      <c r="B36" s="33" t="s">
        <v>73</v>
      </c>
      <c r="C36" s="33" t="s">
        <v>74</v>
      </c>
      <c r="D36" s="33">
        <v>105</v>
      </c>
      <c r="E36" s="42" t="s">
        <v>43</v>
      </c>
      <c r="F36" s="42" t="s">
        <v>44</v>
      </c>
      <c r="G36" s="21">
        <v>2240477</v>
      </c>
      <c r="H36" s="23">
        <v>960733</v>
      </c>
    </row>
    <row r="37" spans="1:10" ht="15.75" thickBot="1" x14ac:dyDescent="0.3">
      <c r="A37" s="34"/>
      <c r="B37" s="34"/>
      <c r="C37" s="34"/>
      <c r="D37" s="34">
        <v>110</v>
      </c>
      <c r="E37" s="42" t="s">
        <v>45</v>
      </c>
      <c r="F37" s="42" t="s">
        <v>46</v>
      </c>
      <c r="G37" s="21">
        <v>0</v>
      </c>
      <c r="H37" s="23">
        <v>0</v>
      </c>
    </row>
    <row r="38" spans="1:10" ht="15.75" thickBot="1" x14ac:dyDescent="0.3">
      <c r="A38" s="34"/>
      <c r="B38" s="34"/>
      <c r="C38" s="34"/>
      <c r="D38" s="34">
        <v>115</v>
      </c>
      <c r="E38" s="42" t="s">
        <v>47</v>
      </c>
      <c r="F38" s="42" t="s">
        <v>14</v>
      </c>
      <c r="G38" s="21">
        <v>2155230</v>
      </c>
      <c r="H38" s="23">
        <v>1897071</v>
      </c>
    </row>
    <row r="39" spans="1:10" ht="15.75" thickBot="1" x14ac:dyDescent="0.3">
      <c r="A39" s="34"/>
      <c r="B39" s="34"/>
      <c r="C39" s="34"/>
      <c r="D39" s="34">
        <v>120</v>
      </c>
      <c r="E39" s="42" t="s">
        <v>48</v>
      </c>
      <c r="F39" s="42" t="s">
        <v>16</v>
      </c>
      <c r="G39" s="21">
        <v>0</v>
      </c>
      <c r="H39" s="23">
        <v>382</v>
      </c>
    </row>
    <row r="40" spans="1:10" ht="15.75" thickBot="1" x14ac:dyDescent="0.3">
      <c r="A40" s="34"/>
      <c r="B40" s="34"/>
      <c r="C40" s="34"/>
      <c r="D40" s="34">
        <v>125</v>
      </c>
      <c r="E40" s="42" t="s">
        <v>49</v>
      </c>
      <c r="F40" s="42" t="s">
        <v>18</v>
      </c>
      <c r="G40" s="21">
        <v>0</v>
      </c>
      <c r="H40" s="23">
        <v>0</v>
      </c>
    </row>
    <row r="41" spans="1:10" ht="15.75" thickBot="1" x14ac:dyDescent="0.3">
      <c r="A41" s="34"/>
      <c r="B41" s="34"/>
      <c r="C41" s="34"/>
      <c r="D41" s="34">
        <v>130</v>
      </c>
      <c r="E41" s="42" t="s">
        <v>50</v>
      </c>
      <c r="F41" s="42" t="s">
        <v>20</v>
      </c>
      <c r="G41" s="21">
        <v>0</v>
      </c>
      <c r="H41" s="23">
        <v>0</v>
      </c>
    </row>
    <row r="42" spans="1:10" ht="15.75" thickBot="1" x14ac:dyDescent="0.3">
      <c r="A42" s="34"/>
      <c r="B42" s="34"/>
      <c r="C42" s="34"/>
      <c r="D42" s="34">
        <v>135</v>
      </c>
      <c r="E42" s="42" t="s">
        <v>51</v>
      </c>
      <c r="F42" s="42" t="s">
        <v>22</v>
      </c>
      <c r="G42" s="21">
        <v>49</v>
      </c>
      <c r="H42" s="23">
        <v>326872</v>
      </c>
    </row>
    <row r="43" spans="1:10" ht="15.75" thickBot="1" x14ac:dyDescent="0.3">
      <c r="A43" s="34"/>
      <c r="B43" s="34"/>
      <c r="C43" s="34"/>
      <c r="D43" s="34">
        <v>140</v>
      </c>
      <c r="E43" s="42" t="s">
        <v>52</v>
      </c>
      <c r="F43" s="42" t="s">
        <v>24</v>
      </c>
      <c r="G43" s="21">
        <v>0</v>
      </c>
      <c r="H43" s="23">
        <v>0</v>
      </c>
    </row>
    <row r="44" spans="1:10" ht="15.75" thickBot="1" x14ac:dyDescent="0.3">
      <c r="A44" s="34"/>
      <c r="B44" s="34"/>
      <c r="C44" s="34"/>
      <c r="D44" s="34">
        <v>145</v>
      </c>
      <c r="E44" s="42" t="s">
        <v>53</v>
      </c>
      <c r="F44" s="42" t="s">
        <v>54</v>
      </c>
      <c r="G44" s="21">
        <v>4031</v>
      </c>
      <c r="H44" s="23">
        <v>3899</v>
      </c>
    </row>
    <row r="45" spans="1:10" ht="15.75" thickBot="1" x14ac:dyDescent="0.3">
      <c r="A45" s="34"/>
      <c r="B45" s="34"/>
      <c r="C45" s="34"/>
      <c r="D45" s="34">
        <v>150</v>
      </c>
      <c r="E45" s="42" t="s">
        <v>55</v>
      </c>
      <c r="F45" s="42" t="s">
        <v>28</v>
      </c>
      <c r="G45" s="21">
        <v>0</v>
      </c>
      <c r="H45" s="23">
        <v>0</v>
      </c>
      <c r="J45" s="16"/>
    </row>
    <row r="46" spans="1:10" ht="15.75" thickBot="1" x14ac:dyDescent="0.3">
      <c r="A46" s="34"/>
      <c r="B46" s="34"/>
      <c r="C46" s="34"/>
      <c r="D46" s="34">
        <v>155</v>
      </c>
      <c r="E46" s="42" t="s">
        <v>56</v>
      </c>
      <c r="F46" s="42" t="s">
        <v>30</v>
      </c>
      <c r="G46" s="21">
        <v>0</v>
      </c>
      <c r="H46" s="23">
        <v>0</v>
      </c>
    </row>
    <row r="47" spans="1:10" ht="15.75" thickBot="1" x14ac:dyDescent="0.3">
      <c r="A47" s="34"/>
      <c r="B47" s="34"/>
      <c r="C47" s="34"/>
      <c r="D47" s="34">
        <v>160</v>
      </c>
      <c r="E47" s="42" t="s">
        <v>57</v>
      </c>
      <c r="F47" s="42" t="s">
        <v>32</v>
      </c>
      <c r="G47" s="21">
        <v>27010</v>
      </c>
      <c r="H47" s="23">
        <v>4222</v>
      </c>
    </row>
    <row r="48" spans="1:10" ht="15.75" thickBot="1" x14ac:dyDescent="0.3">
      <c r="A48" s="34"/>
      <c r="B48" s="34"/>
      <c r="C48" s="34"/>
      <c r="D48" s="34">
        <v>165</v>
      </c>
      <c r="E48" s="42" t="s">
        <v>58</v>
      </c>
      <c r="F48" s="42" t="s">
        <v>34</v>
      </c>
      <c r="G48" s="21">
        <v>116937</v>
      </c>
      <c r="H48" s="23">
        <v>13655</v>
      </c>
    </row>
    <row r="49" spans="1:8" ht="15.75" thickBot="1" x14ac:dyDescent="0.3">
      <c r="A49" s="34"/>
      <c r="B49" s="34"/>
      <c r="C49" s="34"/>
      <c r="D49" s="34">
        <v>170</v>
      </c>
      <c r="E49" s="42" t="s">
        <v>59</v>
      </c>
      <c r="F49" s="42" t="s">
        <v>36</v>
      </c>
      <c r="G49" s="21">
        <v>0</v>
      </c>
      <c r="H49" s="23">
        <v>4968</v>
      </c>
    </row>
    <row r="50" spans="1:8" ht="15.75" thickBot="1" x14ac:dyDescent="0.3">
      <c r="A50" s="34"/>
      <c r="B50" s="34"/>
      <c r="C50" s="34"/>
      <c r="D50" s="34">
        <v>175</v>
      </c>
      <c r="E50" s="42" t="s">
        <v>60</v>
      </c>
      <c r="F50" s="42" t="s">
        <v>38</v>
      </c>
      <c r="G50" s="21">
        <v>0</v>
      </c>
      <c r="H50" s="23">
        <v>0</v>
      </c>
    </row>
    <row r="51" spans="1:8" ht="15.75" thickBot="1" x14ac:dyDescent="0.3">
      <c r="A51" s="34"/>
      <c r="B51" s="34"/>
      <c r="C51" s="35"/>
      <c r="D51" s="35">
        <v>180</v>
      </c>
      <c r="E51" s="42" t="s">
        <v>61</v>
      </c>
      <c r="F51" s="42" t="s">
        <v>40</v>
      </c>
      <c r="G51" s="21">
        <v>86599</v>
      </c>
      <c r="H51" s="23">
        <v>206035</v>
      </c>
    </row>
    <row r="52" spans="1:8" ht="15.75" thickBot="1" x14ac:dyDescent="0.3">
      <c r="A52" s="34"/>
      <c r="B52" s="35"/>
      <c r="C52" s="75" t="s">
        <v>685</v>
      </c>
      <c r="D52" s="76"/>
      <c r="E52" s="76"/>
      <c r="F52" s="77"/>
      <c r="G52" s="74">
        <v>4630333</v>
      </c>
      <c r="H52" s="73">
        <v>3417837</v>
      </c>
    </row>
    <row r="53" spans="1:8" ht="15.75" thickBot="1" x14ac:dyDescent="0.3">
      <c r="A53" s="35"/>
      <c r="B53" s="39" t="s">
        <v>610</v>
      </c>
      <c r="C53" s="40"/>
      <c r="D53" s="40"/>
      <c r="E53" s="40"/>
      <c r="F53" s="41"/>
      <c r="G53" s="27">
        <v>4630333</v>
      </c>
      <c r="H53" s="29">
        <v>3417837</v>
      </c>
    </row>
    <row r="54" spans="1:8" ht="15.75" thickBot="1" x14ac:dyDescent="0.3">
      <c r="A54" s="36" t="s">
        <v>686</v>
      </c>
      <c r="B54" s="37"/>
      <c r="C54" s="37"/>
      <c r="D54" s="37"/>
      <c r="E54" s="37"/>
      <c r="F54" s="38"/>
      <c r="G54" s="30">
        <v>19015650</v>
      </c>
      <c r="H54" s="32">
        <v>18274678</v>
      </c>
    </row>
    <row r="55" spans="1:8" x14ac:dyDescent="0.25">
      <c r="G55"/>
      <c r="H55"/>
    </row>
    <row r="56" spans="1:8" x14ac:dyDescent="0.25">
      <c r="G56"/>
      <c r="H56"/>
    </row>
    <row r="57" spans="1:8" x14ac:dyDescent="0.25">
      <c r="G57"/>
      <c r="H57"/>
    </row>
    <row r="58" spans="1:8" x14ac:dyDescent="0.25">
      <c r="G58"/>
      <c r="H58"/>
    </row>
    <row r="59" spans="1:8" x14ac:dyDescent="0.25">
      <c r="G59"/>
      <c r="H59"/>
    </row>
    <row r="60" spans="1:8" x14ac:dyDescent="0.25">
      <c r="G60"/>
      <c r="H60"/>
    </row>
    <row r="61" spans="1:8" x14ac:dyDescent="0.25">
      <c r="G61"/>
      <c r="H61"/>
    </row>
    <row r="62" spans="1:8" x14ac:dyDescent="0.25">
      <c r="G62"/>
      <c r="H62"/>
    </row>
    <row r="63" spans="1:8" x14ac:dyDescent="0.25">
      <c r="G63"/>
      <c r="H63"/>
    </row>
    <row r="64" spans="1:8" x14ac:dyDescent="0.25">
      <c r="G64"/>
      <c r="H64"/>
    </row>
    <row r="65" spans="7:8" x14ac:dyDescent="0.25">
      <c r="G65"/>
      <c r="H65"/>
    </row>
    <row r="66" spans="7:8" x14ac:dyDescent="0.25">
      <c r="G66"/>
      <c r="H66"/>
    </row>
    <row r="67" spans="7:8" x14ac:dyDescent="0.25">
      <c r="G67"/>
      <c r="H67"/>
    </row>
    <row r="68" spans="7:8" x14ac:dyDescent="0.25">
      <c r="G68"/>
      <c r="H68"/>
    </row>
    <row r="69" spans="7:8" x14ac:dyDescent="0.25">
      <c r="G69"/>
      <c r="H69"/>
    </row>
  </sheetData>
  <mergeCells count="5">
    <mergeCell ref="B1:H1"/>
    <mergeCell ref="B2:H2"/>
    <mergeCell ref="B3:H3"/>
    <mergeCell ref="B4:H4"/>
    <mergeCell ref="B5:H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I128"/>
  <sheetViews>
    <sheetView topLeftCell="A46" workbookViewId="0">
      <selection activeCell="G84" sqref="G84"/>
    </sheetView>
  </sheetViews>
  <sheetFormatPr baseColWidth="10" defaultRowHeight="15" x14ac:dyDescent="0.25"/>
  <cols>
    <col min="1" max="2" width="15.85546875" bestFit="1" customWidth="1"/>
    <col min="3" max="3" width="30.7109375" bestFit="1" customWidth="1"/>
    <col min="4" max="4" width="30" bestFit="1" customWidth="1"/>
    <col min="5" max="6" width="12.85546875" bestFit="1" customWidth="1"/>
    <col min="7" max="7" width="60.42578125" bestFit="1" customWidth="1"/>
    <col min="8" max="8" width="14.140625" style="11" customWidth="1"/>
    <col min="9" max="9" width="13.7109375" style="11" customWidth="1"/>
  </cols>
  <sheetData>
    <row r="1" spans="1:9" s="78" customFormat="1" ht="12.75" x14ac:dyDescent="0.2">
      <c r="B1" s="109" t="s">
        <v>159</v>
      </c>
      <c r="C1" s="109"/>
      <c r="D1" s="109"/>
      <c r="E1" s="109"/>
      <c r="F1" s="109"/>
      <c r="G1" s="109"/>
      <c r="H1" s="109"/>
    </row>
    <row r="2" spans="1:9" s="78" customFormat="1" ht="12.75" x14ac:dyDescent="0.2">
      <c r="B2" s="109" t="s">
        <v>638</v>
      </c>
      <c r="C2" s="109"/>
      <c r="D2" s="109"/>
      <c r="E2" s="109"/>
      <c r="F2" s="109"/>
      <c r="G2" s="109"/>
      <c r="H2" s="109"/>
    </row>
    <row r="3" spans="1:9" s="78" customFormat="1" ht="12.75" x14ac:dyDescent="0.2">
      <c r="B3" s="109" t="s">
        <v>640</v>
      </c>
      <c r="C3" s="109"/>
      <c r="D3" s="109"/>
      <c r="E3" s="109"/>
      <c r="F3" s="109"/>
      <c r="G3" s="109"/>
      <c r="H3" s="109"/>
    </row>
    <row r="4" spans="1:9" s="78" customFormat="1" ht="12.75" x14ac:dyDescent="0.2">
      <c r="B4" s="110" t="str">
        <f>VLOOKUP(B6,[1]CAJAS!B4:C46,2,0)</f>
        <v>CAMACOL</v>
      </c>
      <c r="C4" s="110"/>
      <c r="D4" s="110"/>
      <c r="E4" s="110"/>
      <c r="F4" s="110"/>
      <c r="G4" s="110"/>
      <c r="H4" s="110"/>
    </row>
    <row r="5" spans="1:9" s="78" customFormat="1" ht="13.5" thickBot="1" x14ac:dyDescent="0.25">
      <c r="B5" s="109" t="s">
        <v>166</v>
      </c>
      <c r="C5" s="109"/>
      <c r="D5" s="109"/>
      <c r="E5" s="109"/>
      <c r="F5" s="109"/>
      <c r="G5" s="109"/>
      <c r="H5" s="109"/>
    </row>
    <row r="6" spans="1:9" ht="15.75" thickBot="1" x14ac:dyDescent="0.3">
      <c r="A6" s="52" t="s">
        <v>75</v>
      </c>
      <c r="B6" s="79">
        <v>2</v>
      </c>
    </row>
    <row r="7" spans="1:9" ht="15.75" thickBot="1" x14ac:dyDescent="0.3"/>
    <row r="8" spans="1:9" ht="15.75" thickBot="1" x14ac:dyDescent="0.3">
      <c r="A8" s="53"/>
      <c r="B8" s="12"/>
      <c r="C8" s="12"/>
      <c r="D8" s="12"/>
      <c r="E8" s="12"/>
      <c r="F8" s="12"/>
      <c r="G8" s="12"/>
      <c r="H8" s="54" t="s">
        <v>634</v>
      </c>
      <c r="I8" s="13"/>
    </row>
    <row r="9" spans="1:9" ht="15.75" thickBot="1" x14ac:dyDescent="0.3">
      <c r="A9" s="14" t="s">
        <v>62</v>
      </c>
      <c r="B9" s="15" t="s">
        <v>63</v>
      </c>
      <c r="C9" s="15" t="s">
        <v>64</v>
      </c>
      <c r="D9" s="15" t="s">
        <v>65</v>
      </c>
      <c r="E9" s="15" t="s">
        <v>0</v>
      </c>
      <c r="F9" s="15" t="s">
        <v>1</v>
      </c>
      <c r="G9" s="15" t="s">
        <v>2</v>
      </c>
      <c r="H9" s="46" t="s">
        <v>705</v>
      </c>
      <c r="I9" s="48" t="s">
        <v>660</v>
      </c>
    </row>
    <row r="10" spans="1:9" ht="15.75" thickBot="1" x14ac:dyDescent="0.3">
      <c r="A10" s="33" t="s">
        <v>166</v>
      </c>
      <c r="B10" s="33" t="s">
        <v>167</v>
      </c>
      <c r="C10" s="33" t="s">
        <v>167</v>
      </c>
      <c r="D10" s="33" t="s">
        <v>168</v>
      </c>
      <c r="E10" s="33">
        <v>5</v>
      </c>
      <c r="F10" s="42" t="s">
        <v>125</v>
      </c>
      <c r="G10" s="42" t="s">
        <v>126</v>
      </c>
      <c r="H10" s="18">
        <v>5472847</v>
      </c>
      <c r="I10" s="20">
        <v>4949294</v>
      </c>
    </row>
    <row r="11" spans="1:9" ht="15.75" thickBot="1" x14ac:dyDescent="0.3">
      <c r="A11" s="34"/>
      <c r="B11" s="34"/>
      <c r="C11" s="34"/>
      <c r="D11" s="35"/>
      <c r="E11" s="35">
        <v>10</v>
      </c>
      <c r="F11" s="42" t="s">
        <v>127</v>
      </c>
      <c r="G11" s="42" t="s">
        <v>128</v>
      </c>
      <c r="H11" s="21">
        <v>96217</v>
      </c>
      <c r="I11" s="23">
        <v>90127</v>
      </c>
    </row>
    <row r="12" spans="1:9" ht="15.75" thickBot="1" x14ac:dyDescent="0.3">
      <c r="A12" s="34"/>
      <c r="B12" s="34"/>
      <c r="C12" s="34"/>
      <c r="D12" s="75" t="s">
        <v>687</v>
      </c>
      <c r="E12" s="76"/>
      <c r="F12" s="76"/>
      <c r="G12" s="77"/>
      <c r="H12" s="74">
        <v>5569064</v>
      </c>
      <c r="I12" s="73">
        <v>5039421</v>
      </c>
    </row>
    <row r="13" spans="1:9" ht="15.75" thickBot="1" x14ac:dyDescent="0.3">
      <c r="A13" s="34"/>
      <c r="B13" s="34"/>
      <c r="C13" s="34"/>
      <c r="D13" s="42" t="s">
        <v>169</v>
      </c>
      <c r="E13" s="42">
        <v>15</v>
      </c>
      <c r="F13" s="42" t="s">
        <v>129</v>
      </c>
      <c r="G13" s="42" t="s">
        <v>130</v>
      </c>
      <c r="H13" s="21">
        <v>0</v>
      </c>
      <c r="I13" s="23">
        <v>0</v>
      </c>
    </row>
    <row r="14" spans="1:9" ht="15.75" thickBot="1" x14ac:dyDescent="0.3">
      <c r="A14" s="34"/>
      <c r="B14" s="34"/>
      <c r="C14" s="34"/>
      <c r="D14" s="75" t="s">
        <v>688</v>
      </c>
      <c r="E14" s="76"/>
      <c r="F14" s="76"/>
      <c r="G14" s="77"/>
      <c r="H14" s="74">
        <v>0</v>
      </c>
      <c r="I14" s="73">
        <v>0</v>
      </c>
    </row>
    <row r="15" spans="1:9" ht="15.75" thickBot="1" x14ac:dyDescent="0.3">
      <c r="A15" s="34"/>
      <c r="B15" s="34"/>
      <c r="C15" s="34"/>
      <c r="D15" s="42" t="s">
        <v>170</v>
      </c>
      <c r="E15" s="42">
        <v>20</v>
      </c>
      <c r="F15" s="42" t="s">
        <v>131</v>
      </c>
      <c r="G15" s="42" t="s">
        <v>132</v>
      </c>
      <c r="H15" s="21">
        <v>0</v>
      </c>
      <c r="I15" s="23">
        <v>0</v>
      </c>
    </row>
    <row r="16" spans="1:9" ht="15.75" thickBot="1" x14ac:dyDescent="0.3">
      <c r="A16" s="34"/>
      <c r="B16" s="34"/>
      <c r="C16" s="34"/>
      <c r="D16" s="75" t="s">
        <v>689</v>
      </c>
      <c r="E16" s="76"/>
      <c r="F16" s="76"/>
      <c r="G16" s="77"/>
      <c r="H16" s="74">
        <v>0</v>
      </c>
      <c r="I16" s="73">
        <v>0</v>
      </c>
    </row>
    <row r="17" spans="1:9" ht="15.75" thickBot="1" x14ac:dyDescent="0.3">
      <c r="A17" s="34"/>
      <c r="B17" s="34"/>
      <c r="C17" s="34"/>
      <c r="D17" s="42" t="s">
        <v>171</v>
      </c>
      <c r="E17" s="42">
        <v>25</v>
      </c>
      <c r="F17" s="42" t="s">
        <v>133</v>
      </c>
      <c r="G17" s="42" t="s">
        <v>134</v>
      </c>
      <c r="H17" s="21">
        <v>0</v>
      </c>
      <c r="I17" s="23">
        <v>0</v>
      </c>
    </row>
    <row r="18" spans="1:9" ht="15.75" thickBot="1" x14ac:dyDescent="0.3">
      <c r="A18" s="34"/>
      <c r="B18" s="34"/>
      <c r="C18" s="34"/>
      <c r="D18" s="75" t="s">
        <v>690</v>
      </c>
      <c r="E18" s="76"/>
      <c r="F18" s="76"/>
      <c r="G18" s="77"/>
      <c r="H18" s="74">
        <v>0</v>
      </c>
      <c r="I18" s="73">
        <v>0</v>
      </c>
    </row>
    <row r="19" spans="1:9" ht="15.75" thickBot="1" x14ac:dyDescent="0.3">
      <c r="A19" s="34"/>
      <c r="B19" s="34"/>
      <c r="C19" s="34"/>
      <c r="D19" s="42" t="s">
        <v>172</v>
      </c>
      <c r="E19" s="42">
        <v>30</v>
      </c>
      <c r="F19" s="42" t="s">
        <v>45</v>
      </c>
      <c r="G19" s="42" t="s">
        <v>135</v>
      </c>
      <c r="H19" s="21">
        <v>0</v>
      </c>
      <c r="I19" s="23">
        <v>0</v>
      </c>
    </row>
    <row r="20" spans="1:9" ht="15.75" thickBot="1" x14ac:dyDescent="0.3">
      <c r="A20" s="34"/>
      <c r="B20" s="34"/>
      <c r="C20" s="34"/>
      <c r="D20" s="75" t="s">
        <v>691</v>
      </c>
      <c r="E20" s="76"/>
      <c r="F20" s="76"/>
      <c r="G20" s="77"/>
      <c r="H20" s="74">
        <v>0</v>
      </c>
      <c r="I20" s="73">
        <v>0</v>
      </c>
    </row>
    <row r="21" spans="1:9" ht="15.75" thickBot="1" x14ac:dyDescent="0.3">
      <c r="A21" s="34"/>
      <c r="B21" s="34"/>
      <c r="C21" s="34"/>
      <c r="D21" s="33" t="s">
        <v>173</v>
      </c>
      <c r="E21" s="33">
        <v>35</v>
      </c>
      <c r="F21" s="42" t="s">
        <v>47</v>
      </c>
      <c r="G21" s="42" t="s">
        <v>136</v>
      </c>
      <c r="H21" s="21">
        <v>0</v>
      </c>
      <c r="I21" s="23">
        <v>0</v>
      </c>
    </row>
    <row r="22" spans="1:9" ht="15.75" thickBot="1" x14ac:dyDescent="0.3">
      <c r="A22" s="34"/>
      <c r="B22" s="34"/>
      <c r="C22" s="34"/>
      <c r="D22" s="34"/>
      <c r="E22" s="34">
        <v>40</v>
      </c>
      <c r="F22" s="42" t="s">
        <v>48</v>
      </c>
      <c r="G22" s="42" t="s">
        <v>137</v>
      </c>
      <c r="H22" s="21">
        <v>79465</v>
      </c>
      <c r="I22" s="23">
        <v>88896</v>
      </c>
    </row>
    <row r="23" spans="1:9" ht="15.75" thickBot="1" x14ac:dyDescent="0.3">
      <c r="A23" s="34"/>
      <c r="B23" s="34"/>
      <c r="C23" s="34"/>
      <c r="D23" s="34"/>
      <c r="E23" s="34">
        <v>45</v>
      </c>
      <c r="F23" s="42" t="s">
        <v>49</v>
      </c>
      <c r="G23" s="42" t="s">
        <v>138</v>
      </c>
      <c r="H23" s="21">
        <v>0</v>
      </c>
      <c r="I23" s="23">
        <v>0</v>
      </c>
    </row>
    <row r="24" spans="1:9" ht="15.75" thickBot="1" x14ac:dyDescent="0.3">
      <c r="A24" s="34"/>
      <c r="B24" s="34"/>
      <c r="C24" s="34"/>
      <c r="D24" s="35"/>
      <c r="E24" s="35">
        <v>50</v>
      </c>
      <c r="F24" s="42" t="s">
        <v>50</v>
      </c>
      <c r="G24" s="42" t="s">
        <v>20</v>
      </c>
      <c r="H24" s="21">
        <v>0</v>
      </c>
      <c r="I24" s="23">
        <v>0</v>
      </c>
    </row>
    <row r="25" spans="1:9" ht="15.75" thickBot="1" x14ac:dyDescent="0.3">
      <c r="A25" s="34"/>
      <c r="B25" s="34"/>
      <c r="C25" s="34"/>
      <c r="D25" s="75" t="s">
        <v>692</v>
      </c>
      <c r="E25" s="76"/>
      <c r="F25" s="76"/>
      <c r="G25" s="77"/>
      <c r="H25" s="74">
        <v>79465</v>
      </c>
      <c r="I25" s="73">
        <v>88896</v>
      </c>
    </row>
    <row r="26" spans="1:9" ht="15.75" thickBot="1" x14ac:dyDescent="0.3">
      <c r="A26" s="34"/>
      <c r="B26" s="34"/>
      <c r="C26" s="34"/>
      <c r="D26" s="33" t="s">
        <v>174</v>
      </c>
      <c r="E26" s="33">
        <v>55</v>
      </c>
      <c r="F26" s="42" t="s">
        <v>51</v>
      </c>
      <c r="G26" s="42" t="s">
        <v>22</v>
      </c>
      <c r="H26" s="21">
        <v>178</v>
      </c>
      <c r="I26" s="23">
        <v>0</v>
      </c>
    </row>
    <row r="27" spans="1:9" ht="15.75" thickBot="1" x14ac:dyDescent="0.3">
      <c r="A27" s="34"/>
      <c r="B27" s="34"/>
      <c r="C27" s="34"/>
      <c r="D27" s="34"/>
      <c r="E27" s="34">
        <v>60</v>
      </c>
      <c r="F27" s="42" t="s">
        <v>52</v>
      </c>
      <c r="G27" s="42" t="s">
        <v>24</v>
      </c>
      <c r="H27" s="21">
        <v>0</v>
      </c>
      <c r="I27" s="23">
        <v>0</v>
      </c>
    </row>
    <row r="28" spans="1:9" ht="15.75" thickBot="1" x14ac:dyDescent="0.3">
      <c r="A28" s="34"/>
      <c r="B28" s="34"/>
      <c r="C28" s="34"/>
      <c r="D28" s="34"/>
      <c r="E28" s="34">
        <v>65</v>
      </c>
      <c r="F28" s="42" t="s">
        <v>53</v>
      </c>
      <c r="G28" s="42" t="s">
        <v>26</v>
      </c>
      <c r="H28" s="21">
        <v>315499</v>
      </c>
      <c r="I28" s="23">
        <v>196728</v>
      </c>
    </row>
    <row r="29" spans="1:9" ht="15.75" thickBot="1" x14ac:dyDescent="0.3">
      <c r="A29" s="34"/>
      <c r="B29" s="34"/>
      <c r="C29" s="34"/>
      <c r="D29" s="34"/>
      <c r="E29" s="34">
        <v>70</v>
      </c>
      <c r="F29" s="42" t="s">
        <v>55</v>
      </c>
      <c r="G29" s="42" t="s">
        <v>28</v>
      </c>
      <c r="H29" s="21">
        <v>0</v>
      </c>
      <c r="I29" s="23">
        <v>0</v>
      </c>
    </row>
    <row r="30" spans="1:9" ht="15.75" thickBot="1" x14ac:dyDescent="0.3">
      <c r="A30" s="34"/>
      <c r="B30" s="34"/>
      <c r="C30" s="34"/>
      <c r="D30" s="34"/>
      <c r="E30" s="34">
        <v>75</v>
      </c>
      <c r="F30" s="42" t="s">
        <v>56</v>
      </c>
      <c r="G30" s="42" t="s">
        <v>30</v>
      </c>
      <c r="H30" s="21">
        <v>0</v>
      </c>
      <c r="I30" s="23">
        <v>0</v>
      </c>
    </row>
    <row r="31" spans="1:9" ht="15.75" thickBot="1" x14ac:dyDescent="0.3">
      <c r="A31" s="34"/>
      <c r="B31" s="34"/>
      <c r="C31" s="34"/>
      <c r="D31" s="34"/>
      <c r="E31" s="34">
        <v>80</v>
      </c>
      <c r="F31" s="42" t="s">
        <v>57</v>
      </c>
      <c r="G31" s="42" t="s">
        <v>32</v>
      </c>
      <c r="H31" s="21">
        <v>9048</v>
      </c>
      <c r="I31" s="23">
        <v>0</v>
      </c>
    </row>
    <row r="32" spans="1:9" ht="15.75" thickBot="1" x14ac:dyDescent="0.3">
      <c r="A32" s="34"/>
      <c r="B32" s="34"/>
      <c r="C32" s="34"/>
      <c r="D32" s="34"/>
      <c r="E32" s="34">
        <v>85</v>
      </c>
      <c r="F32" s="42" t="s">
        <v>58</v>
      </c>
      <c r="G32" s="42" t="s">
        <v>34</v>
      </c>
      <c r="H32" s="21">
        <v>3183206</v>
      </c>
      <c r="I32" s="23">
        <v>2635852</v>
      </c>
    </row>
    <row r="33" spans="1:9" ht="15.75" thickBot="1" x14ac:dyDescent="0.3">
      <c r="A33" s="34"/>
      <c r="B33" s="34"/>
      <c r="C33" s="34"/>
      <c r="D33" s="34"/>
      <c r="E33" s="34">
        <v>90</v>
      </c>
      <c r="F33" s="42" t="s">
        <v>59</v>
      </c>
      <c r="G33" s="42" t="s">
        <v>139</v>
      </c>
      <c r="H33" s="21">
        <v>0</v>
      </c>
      <c r="I33" s="23">
        <v>0</v>
      </c>
    </row>
    <row r="34" spans="1:9" ht="15.75" thickBot="1" x14ac:dyDescent="0.3">
      <c r="A34" s="34"/>
      <c r="B34" s="34"/>
      <c r="C34" s="34"/>
      <c r="D34" s="34"/>
      <c r="E34" s="34">
        <v>95</v>
      </c>
      <c r="F34" s="42" t="s">
        <v>60</v>
      </c>
      <c r="G34" s="42" t="s">
        <v>38</v>
      </c>
      <c r="H34" s="21">
        <v>0</v>
      </c>
      <c r="I34" s="23">
        <v>0</v>
      </c>
    </row>
    <row r="35" spans="1:9" ht="15.75" thickBot="1" x14ac:dyDescent="0.3">
      <c r="A35" s="34"/>
      <c r="B35" s="34"/>
      <c r="C35" s="34"/>
      <c r="D35" s="35"/>
      <c r="E35" s="35">
        <v>100</v>
      </c>
      <c r="F35" s="42" t="s">
        <v>61</v>
      </c>
      <c r="G35" s="42" t="s">
        <v>40</v>
      </c>
      <c r="H35" s="21">
        <v>943163</v>
      </c>
      <c r="I35" s="23">
        <v>1800119</v>
      </c>
    </row>
    <row r="36" spans="1:9" ht="15.75" thickBot="1" x14ac:dyDescent="0.3">
      <c r="A36" s="34"/>
      <c r="B36" s="34"/>
      <c r="C36" s="35"/>
      <c r="D36" s="75" t="s">
        <v>693</v>
      </c>
      <c r="E36" s="76"/>
      <c r="F36" s="76"/>
      <c r="G36" s="77"/>
      <c r="H36" s="74">
        <v>4451094</v>
      </c>
      <c r="I36" s="73">
        <v>4632699</v>
      </c>
    </row>
    <row r="37" spans="1:9" ht="15.75" thickBot="1" x14ac:dyDescent="0.3">
      <c r="A37" s="34"/>
      <c r="B37" s="35"/>
      <c r="C37" s="87" t="s">
        <v>611</v>
      </c>
      <c r="D37" s="88"/>
      <c r="E37" s="88"/>
      <c r="F37" s="88"/>
      <c r="G37" s="89"/>
      <c r="H37" s="82">
        <v>10099623</v>
      </c>
      <c r="I37" s="80">
        <v>9761016</v>
      </c>
    </row>
    <row r="38" spans="1:9" ht="15.75" thickBot="1" x14ac:dyDescent="0.3">
      <c r="A38" s="34"/>
      <c r="B38" s="84" t="s">
        <v>611</v>
      </c>
      <c r="C38" s="85"/>
      <c r="D38" s="85"/>
      <c r="E38" s="85"/>
      <c r="F38" s="85"/>
      <c r="G38" s="86"/>
      <c r="H38" s="83">
        <v>10099623</v>
      </c>
      <c r="I38" s="81">
        <v>9761016</v>
      </c>
    </row>
    <row r="39" spans="1:9" ht="15.75" thickBot="1" x14ac:dyDescent="0.3">
      <c r="A39" s="34"/>
      <c r="B39" s="33" t="s">
        <v>175</v>
      </c>
      <c r="C39" s="33" t="s">
        <v>176</v>
      </c>
      <c r="D39" s="42" t="s">
        <v>177</v>
      </c>
      <c r="E39" s="42">
        <v>105</v>
      </c>
      <c r="F39" s="42" t="s">
        <v>43</v>
      </c>
      <c r="G39" s="42" t="s">
        <v>140</v>
      </c>
      <c r="H39" s="21">
        <v>821853</v>
      </c>
      <c r="I39" s="23">
        <v>762657</v>
      </c>
    </row>
    <row r="40" spans="1:9" ht="15.75" thickBot="1" x14ac:dyDescent="0.3">
      <c r="A40" s="34"/>
      <c r="B40" s="34"/>
      <c r="C40" s="34"/>
      <c r="D40" s="75" t="s">
        <v>694</v>
      </c>
      <c r="E40" s="76"/>
      <c r="F40" s="76"/>
      <c r="G40" s="77"/>
      <c r="H40" s="74">
        <v>821853</v>
      </c>
      <c r="I40" s="73">
        <v>762657</v>
      </c>
    </row>
    <row r="41" spans="1:9" ht="15.75" thickBot="1" x14ac:dyDescent="0.3">
      <c r="A41" s="34"/>
      <c r="B41" s="34"/>
      <c r="C41" s="34"/>
      <c r="D41" s="42" t="s">
        <v>178</v>
      </c>
      <c r="E41" s="42">
        <v>110</v>
      </c>
      <c r="F41" s="42" t="s">
        <v>45</v>
      </c>
      <c r="G41" s="42" t="s">
        <v>141</v>
      </c>
      <c r="H41" s="21">
        <v>0</v>
      </c>
      <c r="I41" s="23">
        <v>0</v>
      </c>
    </row>
    <row r="42" spans="1:9" ht="15.75" thickBot="1" x14ac:dyDescent="0.3">
      <c r="A42" s="34"/>
      <c r="B42" s="34"/>
      <c r="C42" s="34"/>
      <c r="D42" s="75" t="s">
        <v>695</v>
      </c>
      <c r="E42" s="76"/>
      <c r="F42" s="76"/>
      <c r="G42" s="77"/>
      <c r="H42" s="74">
        <v>0</v>
      </c>
      <c r="I42" s="73">
        <v>0</v>
      </c>
    </row>
    <row r="43" spans="1:9" ht="15.75" thickBot="1" x14ac:dyDescent="0.3">
      <c r="A43" s="34"/>
      <c r="B43" s="34"/>
      <c r="C43" s="34"/>
      <c r="D43" s="33" t="s">
        <v>179</v>
      </c>
      <c r="E43" s="33">
        <v>115</v>
      </c>
      <c r="F43" s="42" t="s">
        <v>47</v>
      </c>
      <c r="G43" s="42" t="s">
        <v>142</v>
      </c>
      <c r="H43" s="21">
        <v>2655273</v>
      </c>
      <c r="I43" s="23">
        <v>145896</v>
      </c>
    </row>
    <row r="44" spans="1:9" ht="15.75" thickBot="1" x14ac:dyDescent="0.3">
      <c r="A44" s="34"/>
      <c r="B44" s="34"/>
      <c r="C44" s="34"/>
      <c r="D44" s="34"/>
      <c r="E44" s="34">
        <v>120</v>
      </c>
      <c r="F44" s="42" t="s">
        <v>48</v>
      </c>
      <c r="G44" s="42" t="s">
        <v>137</v>
      </c>
      <c r="H44" s="21">
        <v>444517</v>
      </c>
      <c r="I44" s="23">
        <v>98379</v>
      </c>
    </row>
    <row r="45" spans="1:9" ht="15.75" thickBot="1" x14ac:dyDescent="0.3">
      <c r="A45" s="34"/>
      <c r="B45" s="34"/>
      <c r="C45" s="34"/>
      <c r="D45" s="34"/>
      <c r="E45" s="34">
        <v>125</v>
      </c>
      <c r="F45" s="42" t="s">
        <v>49</v>
      </c>
      <c r="G45" s="42" t="s">
        <v>138</v>
      </c>
      <c r="H45" s="21">
        <v>0</v>
      </c>
      <c r="I45" s="23">
        <v>0</v>
      </c>
    </row>
    <row r="46" spans="1:9" ht="15.75" thickBot="1" x14ac:dyDescent="0.3">
      <c r="A46" s="34"/>
      <c r="B46" s="34"/>
      <c r="C46" s="34"/>
      <c r="D46" s="35"/>
      <c r="E46" s="35">
        <v>130</v>
      </c>
      <c r="F46" s="42" t="s">
        <v>50</v>
      </c>
      <c r="G46" s="42" t="s">
        <v>20</v>
      </c>
      <c r="H46" s="21">
        <v>0</v>
      </c>
      <c r="I46" s="23">
        <v>0</v>
      </c>
    </row>
    <row r="47" spans="1:9" ht="15.75" thickBot="1" x14ac:dyDescent="0.3">
      <c r="A47" s="34"/>
      <c r="B47" s="34"/>
      <c r="C47" s="34"/>
      <c r="D47" s="75" t="s">
        <v>696</v>
      </c>
      <c r="E47" s="76"/>
      <c r="F47" s="76"/>
      <c r="G47" s="77"/>
      <c r="H47" s="74">
        <v>3099790</v>
      </c>
      <c r="I47" s="73">
        <v>244275</v>
      </c>
    </row>
    <row r="48" spans="1:9" ht="15.75" thickBot="1" x14ac:dyDescent="0.3">
      <c r="A48" s="34"/>
      <c r="B48" s="34"/>
      <c r="C48" s="34"/>
      <c r="D48" s="33" t="s">
        <v>180</v>
      </c>
      <c r="E48" s="33">
        <v>135</v>
      </c>
      <c r="F48" s="42" t="s">
        <v>51</v>
      </c>
      <c r="G48" s="42" t="s">
        <v>22</v>
      </c>
      <c r="H48" s="21">
        <v>34707</v>
      </c>
      <c r="I48" s="23">
        <v>193344</v>
      </c>
    </row>
    <row r="49" spans="1:9" ht="15.75" thickBot="1" x14ac:dyDescent="0.3">
      <c r="A49" s="34"/>
      <c r="B49" s="34"/>
      <c r="C49" s="34"/>
      <c r="D49" s="34"/>
      <c r="E49" s="34">
        <v>140</v>
      </c>
      <c r="F49" s="42" t="s">
        <v>52</v>
      </c>
      <c r="G49" s="42" t="s">
        <v>24</v>
      </c>
      <c r="H49" s="21">
        <v>0</v>
      </c>
      <c r="I49" s="23">
        <v>0</v>
      </c>
    </row>
    <row r="50" spans="1:9" ht="15.75" thickBot="1" x14ac:dyDescent="0.3">
      <c r="A50" s="34"/>
      <c r="B50" s="34"/>
      <c r="C50" s="34"/>
      <c r="D50" s="34"/>
      <c r="E50" s="34">
        <v>145</v>
      </c>
      <c r="F50" s="42" t="s">
        <v>53</v>
      </c>
      <c r="G50" s="42" t="s">
        <v>54</v>
      </c>
      <c r="H50" s="21">
        <v>331899</v>
      </c>
      <c r="I50" s="23">
        <v>242127</v>
      </c>
    </row>
    <row r="51" spans="1:9" ht="15.75" thickBot="1" x14ac:dyDescent="0.3">
      <c r="A51" s="34"/>
      <c r="B51" s="34"/>
      <c r="C51" s="34"/>
      <c r="D51" s="34"/>
      <c r="E51" s="34">
        <v>150</v>
      </c>
      <c r="F51" s="42" t="s">
        <v>55</v>
      </c>
      <c r="G51" s="42" t="s">
        <v>28</v>
      </c>
      <c r="H51" s="21">
        <v>0</v>
      </c>
      <c r="I51" s="23">
        <v>0</v>
      </c>
    </row>
    <row r="52" spans="1:9" ht="15.75" thickBot="1" x14ac:dyDescent="0.3">
      <c r="A52" s="34"/>
      <c r="B52" s="34"/>
      <c r="C52" s="34"/>
      <c r="D52" s="34"/>
      <c r="E52" s="34">
        <v>155</v>
      </c>
      <c r="F52" s="42" t="s">
        <v>56</v>
      </c>
      <c r="G52" s="42" t="s">
        <v>30</v>
      </c>
      <c r="H52" s="21">
        <v>0</v>
      </c>
      <c r="I52" s="23">
        <v>0</v>
      </c>
    </row>
    <row r="53" spans="1:9" ht="15.75" thickBot="1" x14ac:dyDescent="0.3">
      <c r="A53" s="34"/>
      <c r="B53" s="34"/>
      <c r="C53" s="34"/>
      <c r="D53" s="34"/>
      <c r="E53" s="34">
        <v>160</v>
      </c>
      <c r="F53" s="42" t="s">
        <v>57</v>
      </c>
      <c r="G53" s="42" t="s">
        <v>32</v>
      </c>
      <c r="H53" s="21">
        <v>751184</v>
      </c>
      <c r="I53" s="23">
        <v>818662</v>
      </c>
    </row>
    <row r="54" spans="1:9" ht="15.75" thickBot="1" x14ac:dyDescent="0.3">
      <c r="A54" s="34"/>
      <c r="B54" s="34"/>
      <c r="C54" s="34"/>
      <c r="D54" s="34"/>
      <c r="E54" s="34">
        <v>165</v>
      </c>
      <c r="F54" s="42" t="s">
        <v>58</v>
      </c>
      <c r="G54" s="42" t="s">
        <v>34</v>
      </c>
      <c r="H54" s="21">
        <v>2581055</v>
      </c>
      <c r="I54" s="23">
        <v>2274672</v>
      </c>
    </row>
    <row r="55" spans="1:9" ht="15.75" thickBot="1" x14ac:dyDescent="0.3">
      <c r="A55" s="34"/>
      <c r="B55" s="34"/>
      <c r="C55" s="34"/>
      <c r="D55" s="34"/>
      <c r="E55" s="34">
        <v>170</v>
      </c>
      <c r="F55" s="42" t="s">
        <v>59</v>
      </c>
      <c r="G55" s="42" t="s">
        <v>36</v>
      </c>
      <c r="H55" s="21">
        <v>0</v>
      </c>
      <c r="I55" s="23">
        <v>139752</v>
      </c>
    </row>
    <row r="56" spans="1:9" ht="15.75" thickBot="1" x14ac:dyDescent="0.3">
      <c r="A56" s="34"/>
      <c r="B56" s="34"/>
      <c r="C56" s="34"/>
      <c r="D56" s="34"/>
      <c r="E56" s="34">
        <v>175</v>
      </c>
      <c r="F56" s="42" t="s">
        <v>60</v>
      </c>
      <c r="G56" s="42" t="s">
        <v>143</v>
      </c>
      <c r="H56" s="21">
        <v>0</v>
      </c>
      <c r="I56" s="23">
        <v>0</v>
      </c>
    </row>
    <row r="57" spans="1:9" ht="15.75" thickBot="1" x14ac:dyDescent="0.3">
      <c r="A57" s="34"/>
      <c r="B57" s="34"/>
      <c r="C57" s="34"/>
      <c r="D57" s="35"/>
      <c r="E57" s="35">
        <v>180</v>
      </c>
      <c r="F57" s="42" t="s">
        <v>61</v>
      </c>
      <c r="G57" s="42" t="s">
        <v>40</v>
      </c>
      <c r="H57" s="21">
        <v>524754</v>
      </c>
      <c r="I57" s="23">
        <v>411616</v>
      </c>
    </row>
    <row r="58" spans="1:9" ht="15.75" thickBot="1" x14ac:dyDescent="0.3">
      <c r="A58" s="34"/>
      <c r="B58" s="34"/>
      <c r="C58" s="35"/>
      <c r="D58" s="75" t="s">
        <v>697</v>
      </c>
      <c r="E58" s="76"/>
      <c r="F58" s="76"/>
      <c r="G58" s="77"/>
      <c r="H58" s="74">
        <v>4223599</v>
      </c>
      <c r="I58" s="73">
        <v>4080173</v>
      </c>
    </row>
    <row r="59" spans="1:9" ht="15.75" thickBot="1" x14ac:dyDescent="0.3">
      <c r="A59" s="34"/>
      <c r="B59" s="34"/>
      <c r="C59" s="87" t="s">
        <v>612</v>
      </c>
      <c r="D59" s="88"/>
      <c r="E59" s="88"/>
      <c r="F59" s="88"/>
      <c r="G59" s="89"/>
      <c r="H59" s="82">
        <v>8145242</v>
      </c>
      <c r="I59" s="80">
        <v>5087105</v>
      </c>
    </row>
    <row r="60" spans="1:9" ht="15.75" thickBot="1" x14ac:dyDescent="0.3">
      <c r="A60" s="34"/>
      <c r="B60" s="34"/>
      <c r="C60" s="33" t="s">
        <v>181</v>
      </c>
      <c r="D60" s="33" t="s">
        <v>182</v>
      </c>
      <c r="E60" s="33">
        <v>185</v>
      </c>
      <c r="F60" s="42" t="s">
        <v>144</v>
      </c>
      <c r="G60" s="42" t="s">
        <v>145</v>
      </c>
      <c r="H60" s="21">
        <v>94777</v>
      </c>
      <c r="I60" s="23">
        <v>90291</v>
      </c>
    </row>
    <row r="61" spans="1:9" ht="15.75" thickBot="1" x14ac:dyDescent="0.3">
      <c r="A61" s="34"/>
      <c r="B61" s="34"/>
      <c r="C61" s="34"/>
      <c r="D61" s="34"/>
      <c r="E61" s="34">
        <v>190</v>
      </c>
      <c r="F61" s="42" t="s">
        <v>146</v>
      </c>
      <c r="G61" s="42" t="s">
        <v>147</v>
      </c>
      <c r="H61" s="21">
        <v>262193</v>
      </c>
      <c r="I61" s="23">
        <v>245261</v>
      </c>
    </row>
    <row r="62" spans="1:9" ht="15.75" thickBot="1" x14ac:dyDescent="0.3">
      <c r="A62" s="34"/>
      <c r="B62" s="34"/>
      <c r="C62" s="34"/>
      <c r="D62" s="34"/>
      <c r="E62" s="34">
        <v>195</v>
      </c>
      <c r="F62" s="42" t="s">
        <v>148</v>
      </c>
      <c r="G62" s="42" t="s">
        <v>149</v>
      </c>
      <c r="H62" s="21">
        <v>104874</v>
      </c>
      <c r="I62" s="23">
        <v>98104</v>
      </c>
    </row>
    <row r="63" spans="1:9" ht="15.75" thickBot="1" x14ac:dyDescent="0.3">
      <c r="A63" s="34"/>
      <c r="B63" s="34"/>
      <c r="C63" s="34"/>
      <c r="D63" s="34"/>
      <c r="E63" s="34">
        <v>205</v>
      </c>
      <c r="F63" s="42" t="s">
        <v>150</v>
      </c>
      <c r="G63" s="42" t="s">
        <v>151</v>
      </c>
      <c r="H63" s="21">
        <v>524729</v>
      </c>
      <c r="I63" s="23">
        <v>490521</v>
      </c>
    </row>
    <row r="64" spans="1:9" ht="15.75" thickBot="1" x14ac:dyDescent="0.3">
      <c r="A64" s="34"/>
      <c r="B64" s="34"/>
      <c r="C64" s="34"/>
      <c r="D64" s="34"/>
      <c r="E64" s="34">
        <v>210</v>
      </c>
      <c r="F64" s="42" t="s">
        <v>152</v>
      </c>
      <c r="G64" s="42" t="s">
        <v>153</v>
      </c>
      <c r="H64" s="21">
        <v>655462</v>
      </c>
      <c r="I64" s="23">
        <v>613151</v>
      </c>
    </row>
    <row r="65" spans="1:9" ht="15.75" thickBot="1" x14ac:dyDescent="0.3">
      <c r="A65" s="34"/>
      <c r="B65" s="34"/>
      <c r="C65" s="34"/>
      <c r="D65" s="34"/>
      <c r="E65" s="34">
        <v>215</v>
      </c>
      <c r="F65" s="42" t="s">
        <v>154</v>
      </c>
      <c r="G65" s="42" t="s">
        <v>155</v>
      </c>
      <c r="H65" s="21">
        <v>218277</v>
      </c>
      <c r="I65" s="23">
        <v>186023</v>
      </c>
    </row>
    <row r="66" spans="1:9" ht="15.75" thickBot="1" x14ac:dyDescent="0.3">
      <c r="A66" s="34"/>
      <c r="B66" s="34"/>
      <c r="C66" s="34"/>
      <c r="D66" s="34"/>
      <c r="E66" s="34">
        <v>220</v>
      </c>
      <c r="F66" s="42" t="s">
        <v>156</v>
      </c>
      <c r="G66" s="42" t="s">
        <v>157</v>
      </c>
      <c r="H66" s="21">
        <v>209748</v>
      </c>
      <c r="I66" s="23">
        <v>196208</v>
      </c>
    </row>
    <row r="67" spans="1:9" ht="15.75" thickBot="1" x14ac:dyDescent="0.3">
      <c r="A67" s="34"/>
      <c r="B67" s="34"/>
      <c r="C67" s="34"/>
      <c r="D67" s="34"/>
      <c r="E67" s="34">
        <v>225</v>
      </c>
      <c r="F67" s="42" t="s">
        <v>158</v>
      </c>
      <c r="G67" s="42" t="s">
        <v>159</v>
      </c>
      <c r="H67" s="21">
        <v>104874</v>
      </c>
      <c r="I67" s="23">
        <v>98104</v>
      </c>
    </row>
    <row r="68" spans="1:9" ht="15.75" thickBot="1" x14ac:dyDescent="0.3">
      <c r="A68" s="34"/>
      <c r="B68" s="34"/>
      <c r="C68" s="34"/>
      <c r="D68" s="35"/>
      <c r="E68" s="35">
        <v>230</v>
      </c>
      <c r="F68" s="42" t="s">
        <v>160</v>
      </c>
      <c r="G68" s="42" t="s">
        <v>161</v>
      </c>
      <c r="H68" s="21">
        <v>25493</v>
      </c>
      <c r="I68" s="23">
        <v>294313</v>
      </c>
    </row>
    <row r="69" spans="1:9" ht="15.75" thickBot="1" x14ac:dyDescent="0.3">
      <c r="A69" s="34"/>
      <c r="B69" s="34"/>
      <c r="C69" s="35"/>
      <c r="D69" s="75" t="s">
        <v>698</v>
      </c>
      <c r="E69" s="76"/>
      <c r="F69" s="76"/>
      <c r="G69" s="77"/>
      <c r="H69" s="74">
        <v>2200427</v>
      </c>
      <c r="I69" s="73">
        <v>2311976</v>
      </c>
    </row>
    <row r="70" spans="1:9" ht="15.75" thickBot="1" x14ac:dyDescent="0.3">
      <c r="A70" s="34"/>
      <c r="B70" s="34"/>
      <c r="C70" s="87" t="s">
        <v>699</v>
      </c>
      <c r="D70" s="88"/>
      <c r="E70" s="88"/>
      <c r="F70" s="88"/>
      <c r="G70" s="89"/>
      <c r="H70" s="82">
        <v>2200427</v>
      </c>
      <c r="I70" s="80">
        <v>2311976</v>
      </c>
    </row>
    <row r="71" spans="1:9" ht="15.75" thickBot="1" x14ac:dyDescent="0.3">
      <c r="A71" s="34"/>
      <c r="B71" s="34"/>
      <c r="C71" s="33" t="s">
        <v>183</v>
      </c>
      <c r="D71" s="33" t="s">
        <v>184</v>
      </c>
      <c r="E71" s="33">
        <v>235</v>
      </c>
      <c r="F71" s="42" t="s">
        <v>43</v>
      </c>
      <c r="G71" s="42" t="s">
        <v>44</v>
      </c>
      <c r="H71" s="21">
        <v>912874</v>
      </c>
      <c r="I71" s="23">
        <v>470551</v>
      </c>
    </row>
    <row r="72" spans="1:9" ht="15.75" thickBot="1" x14ac:dyDescent="0.3">
      <c r="A72" s="34"/>
      <c r="B72" s="34"/>
      <c r="C72" s="34"/>
      <c r="D72" s="34"/>
      <c r="E72" s="34">
        <v>240</v>
      </c>
      <c r="F72" s="42" t="s">
        <v>45</v>
      </c>
      <c r="G72" s="42" t="s">
        <v>46</v>
      </c>
      <c r="H72" s="21">
        <v>0</v>
      </c>
      <c r="I72" s="23">
        <v>0</v>
      </c>
    </row>
    <row r="73" spans="1:9" ht="15.75" thickBot="1" x14ac:dyDescent="0.3">
      <c r="A73" s="34"/>
      <c r="B73" s="34"/>
      <c r="C73" s="34"/>
      <c r="D73" s="34"/>
      <c r="E73" s="34">
        <v>245</v>
      </c>
      <c r="F73" s="42" t="s">
        <v>47</v>
      </c>
      <c r="G73" s="42" t="s">
        <v>14</v>
      </c>
      <c r="H73" s="21">
        <v>2619726</v>
      </c>
      <c r="I73" s="23">
        <v>1757675</v>
      </c>
    </row>
    <row r="74" spans="1:9" ht="15.75" thickBot="1" x14ac:dyDescent="0.3">
      <c r="A74" s="34"/>
      <c r="B74" s="34"/>
      <c r="C74" s="34"/>
      <c r="D74" s="34"/>
      <c r="E74" s="34">
        <v>250</v>
      </c>
      <c r="F74" s="42" t="s">
        <v>48</v>
      </c>
      <c r="G74" s="42" t="s">
        <v>16</v>
      </c>
      <c r="H74" s="21">
        <v>350673</v>
      </c>
      <c r="I74" s="23">
        <v>466935</v>
      </c>
    </row>
    <row r="75" spans="1:9" ht="15.75" thickBot="1" x14ac:dyDescent="0.3">
      <c r="A75" s="34"/>
      <c r="B75" s="34"/>
      <c r="C75" s="34"/>
      <c r="D75" s="34"/>
      <c r="E75" s="34">
        <v>255</v>
      </c>
      <c r="F75" s="42" t="s">
        <v>49</v>
      </c>
      <c r="G75" s="42" t="s">
        <v>18</v>
      </c>
      <c r="H75" s="21">
        <v>0</v>
      </c>
      <c r="I75" s="23">
        <v>0</v>
      </c>
    </row>
    <row r="76" spans="1:9" ht="15.75" thickBot="1" x14ac:dyDescent="0.3">
      <c r="A76" s="34"/>
      <c r="B76" s="34"/>
      <c r="C76" s="34"/>
      <c r="D76" s="34"/>
      <c r="E76" s="34">
        <v>260</v>
      </c>
      <c r="F76" s="42" t="s">
        <v>50</v>
      </c>
      <c r="G76" s="42" t="s">
        <v>20</v>
      </c>
      <c r="H76" s="21">
        <v>0</v>
      </c>
      <c r="I76" s="23">
        <v>0</v>
      </c>
    </row>
    <row r="77" spans="1:9" ht="15.75" thickBot="1" x14ac:dyDescent="0.3">
      <c r="A77" s="34"/>
      <c r="B77" s="34"/>
      <c r="C77" s="34"/>
      <c r="D77" s="34"/>
      <c r="E77" s="34">
        <v>265</v>
      </c>
      <c r="F77" s="42" t="s">
        <v>51</v>
      </c>
      <c r="G77" s="42" t="s">
        <v>22</v>
      </c>
      <c r="H77" s="21">
        <v>124</v>
      </c>
      <c r="I77" s="23">
        <v>0</v>
      </c>
    </row>
    <row r="78" spans="1:9" ht="15.75" thickBot="1" x14ac:dyDescent="0.3">
      <c r="A78" s="34"/>
      <c r="B78" s="34"/>
      <c r="C78" s="34"/>
      <c r="D78" s="34"/>
      <c r="E78" s="34">
        <v>270</v>
      </c>
      <c r="F78" s="42" t="s">
        <v>52</v>
      </c>
      <c r="G78" s="42" t="s">
        <v>24</v>
      </c>
      <c r="H78" s="21">
        <v>0</v>
      </c>
      <c r="I78" s="23">
        <v>0</v>
      </c>
    </row>
    <row r="79" spans="1:9" ht="15.75" thickBot="1" x14ac:dyDescent="0.3">
      <c r="A79" s="34"/>
      <c r="B79" s="34"/>
      <c r="C79" s="34"/>
      <c r="D79" s="34"/>
      <c r="E79" s="34">
        <v>275</v>
      </c>
      <c r="F79" s="42" t="s">
        <v>53</v>
      </c>
      <c r="G79" s="42" t="s">
        <v>54</v>
      </c>
      <c r="H79" s="21">
        <v>6477</v>
      </c>
      <c r="I79" s="23">
        <v>22209</v>
      </c>
    </row>
    <row r="80" spans="1:9" ht="15.75" thickBot="1" x14ac:dyDescent="0.3">
      <c r="A80" s="34"/>
      <c r="B80" s="34"/>
      <c r="C80" s="34"/>
      <c r="D80" s="34"/>
      <c r="E80" s="34">
        <v>280</v>
      </c>
      <c r="F80" s="42" t="s">
        <v>55</v>
      </c>
      <c r="G80" s="42" t="s">
        <v>28</v>
      </c>
      <c r="H80" s="21">
        <v>0</v>
      </c>
      <c r="I80" s="23">
        <v>0</v>
      </c>
    </row>
    <row r="81" spans="1:9" ht="15.75" thickBot="1" x14ac:dyDescent="0.3">
      <c r="A81" s="34"/>
      <c r="B81" s="34"/>
      <c r="C81" s="34"/>
      <c r="D81" s="34"/>
      <c r="E81" s="34">
        <v>285</v>
      </c>
      <c r="F81" s="42" t="s">
        <v>56</v>
      </c>
      <c r="G81" s="42" t="s">
        <v>30</v>
      </c>
      <c r="H81" s="21">
        <v>0</v>
      </c>
      <c r="I81" s="23">
        <v>0</v>
      </c>
    </row>
    <row r="82" spans="1:9" ht="15.75" thickBot="1" x14ac:dyDescent="0.3">
      <c r="A82" s="34"/>
      <c r="B82" s="34"/>
      <c r="C82" s="34"/>
      <c r="D82" s="34"/>
      <c r="E82" s="34">
        <v>290</v>
      </c>
      <c r="F82" s="42" t="s">
        <v>57</v>
      </c>
      <c r="G82" s="42" t="s">
        <v>32</v>
      </c>
      <c r="H82" s="21">
        <v>3794</v>
      </c>
      <c r="I82" s="23">
        <v>2708</v>
      </c>
    </row>
    <row r="83" spans="1:9" ht="15.75" thickBot="1" x14ac:dyDescent="0.3">
      <c r="A83" s="34"/>
      <c r="B83" s="34"/>
      <c r="C83" s="34"/>
      <c r="D83" s="34"/>
      <c r="E83" s="34">
        <v>295</v>
      </c>
      <c r="F83" s="42" t="s">
        <v>58</v>
      </c>
      <c r="G83" s="42" t="s">
        <v>34</v>
      </c>
      <c r="H83" s="21">
        <v>262814</v>
      </c>
      <c r="I83" s="23">
        <v>52267</v>
      </c>
    </row>
    <row r="84" spans="1:9" ht="15.75" thickBot="1" x14ac:dyDescent="0.3">
      <c r="A84" s="34"/>
      <c r="B84" s="34"/>
      <c r="C84" s="34"/>
      <c r="D84" s="34"/>
      <c r="E84" s="34">
        <v>300</v>
      </c>
      <c r="F84" s="42" t="s">
        <v>59</v>
      </c>
      <c r="G84" s="42" t="s">
        <v>36</v>
      </c>
      <c r="H84" s="21">
        <v>0</v>
      </c>
      <c r="I84" s="23">
        <v>81135</v>
      </c>
    </row>
    <row r="85" spans="1:9" ht="15.75" thickBot="1" x14ac:dyDescent="0.3">
      <c r="A85" s="34"/>
      <c r="B85" s="34"/>
      <c r="C85" s="34"/>
      <c r="D85" s="34"/>
      <c r="E85" s="34">
        <v>305</v>
      </c>
      <c r="F85" s="42" t="s">
        <v>60</v>
      </c>
      <c r="G85" s="42" t="s">
        <v>38</v>
      </c>
      <c r="H85" s="21">
        <v>0</v>
      </c>
      <c r="I85" s="23">
        <v>0</v>
      </c>
    </row>
    <row r="86" spans="1:9" ht="15.75" thickBot="1" x14ac:dyDescent="0.3">
      <c r="A86" s="34"/>
      <c r="B86" s="34"/>
      <c r="C86" s="34"/>
      <c r="D86" s="35"/>
      <c r="E86" s="35">
        <v>310</v>
      </c>
      <c r="F86" s="42" t="s">
        <v>61</v>
      </c>
      <c r="G86" s="42" t="s">
        <v>40</v>
      </c>
      <c r="H86" s="21">
        <v>67690</v>
      </c>
      <c r="I86" s="23">
        <v>140630</v>
      </c>
    </row>
    <row r="87" spans="1:9" ht="15.75" thickBot="1" x14ac:dyDescent="0.3">
      <c r="A87" s="34"/>
      <c r="B87" s="34"/>
      <c r="C87" s="35"/>
      <c r="D87" s="75" t="s">
        <v>700</v>
      </c>
      <c r="E87" s="76"/>
      <c r="F87" s="76"/>
      <c r="G87" s="77"/>
      <c r="H87" s="74">
        <v>4224172</v>
      </c>
      <c r="I87" s="73">
        <v>2994110</v>
      </c>
    </row>
    <row r="88" spans="1:9" ht="15.75" thickBot="1" x14ac:dyDescent="0.3">
      <c r="A88" s="34"/>
      <c r="B88" s="34"/>
      <c r="C88" s="87" t="s">
        <v>613</v>
      </c>
      <c r="D88" s="88"/>
      <c r="E88" s="88"/>
      <c r="F88" s="88"/>
      <c r="G88" s="89"/>
      <c r="H88" s="82">
        <v>4224172</v>
      </c>
      <c r="I88" s="80">
        <v>2994110</v>
      </c>
    </row>
    <row r="89" spans="1:9" ht="15.75" thickBot="1" x14ac:dyDescent="0.3">
      <c r="A89" s="34"/>
      <c r="B89" s="34"/>
      <c r="C89" s="33" t="s">
        <v>185</v>
      </c>
      <c r="D89" s="33" t="s">
        <v>186</v>
      </c>
      <c r="E89" s="33">
        <v>315</v>
      </c>
      <c r="F89" s="42" t="s">
        <v>162</v>
      </c>
      <c r="G89" s="42" t="s">
        <v>163</v>
      </c>
      <c r="H89" s="21">
        <v>0</v>
      </c>
      <c r="I89" s="23">
        <v>0</v>
      </c>
    </row>
    <row r="90" spans="1:9" ht="15.75" thickBot="1" x14ac:dyDescent="0.3">
      <c r="A90" s="34"/>
      <c r="B90" s="34"/>
      <c r="C90" s="34"/>
      <c r="D90" s="35"/>
      <c r="E90" s="35">
        <v>320</v>
      </c>
      <c r="F90" s="42" t="s">
        <v>164</v>
      </c>
      <c r="G90" s="42" t="s">
        <v>165</v>
      </c>
      <c r="H90" s="21">
        <v>0</v>
      </c>
      <c r="I90" s="23">
        <v>0</v>
      </c>
    </row>
    <row r="91" spans="1:9" ht="15.75" thickBot="1" x14ac:dyDescent="0.3">
      <c r="A91" s="34"/>
      <c r="B91" s="34"/>
      <c r="C91" s="35"/>
      <c r="D91" s="75" t="s">
        <v>701</v>
      </c>
      <c r="E91" s="76"/>
      <c r="F91" s="76"/>
      <c r="G91" s="77"/>
      <c r="H91" s="74">
        <v>0</v>
      </c>
      <c r="I91" s="73">
        <v>0</v>
      </c>
    </row>
    <row r="92" spans="1:9" ht="15.75" thickBot="1" x14ac:dyDescent="0.3">
      <c r="A92" s="34"/>
      <c r="B92" s="35"/>
      <c r="C92" s="87" t="s">
        <v>702</v>
      </c>
      <c r="D92" s="88"/>
      <c r="E92" s="88"/>
      <c r="F92" s="88"/>
      <c r="G92" s="89"/>
      <c r="H92" s="82">
        <v>0</v>
      </c>
      <c r="I92" s="80">
        <v>0</v>
      </c>
    </row>
    <row r="93" spans="1:9" ht="15.75" thickBot="1" x14ac:dyDescent="0.3">
      <c r="A93" s="35"/>
      <c r="B93" s="84" t="s">
        <v>703</v>
      </c>
      <c r="C93" s="85"/>
      <c r="D93" s="85"/>
      <c r="E93" s="85"/>
      <c r="F93" s="85"/>
      <c r="G93" s="86"/>
      <c r="H93" s="83">
        <v>14569841</v>
      </c>
      <c r="I93" s="81">
        <v>10393191</v>
      </c>
    </row>
    <row r="94" spans="1:9" ht="15.75" thickBot="1" x14ac:dyDescent="0.3">
      <c r="A94" s="36" t="s">
        <v>704</v>
      </c>
      <c r="B94" s="37"/>
      <c r="C94" s="37"/>
      <c r="D94" s="37"/>
      <c r="E94" s="37"/>
      <c r="F94" s="37"/>
      <c r="G94" s="38"/>
      <c r="H94" s="30">
        <v>24669464</v>
      </c>
      <c r="I94" s="32">
        <v>20154207</v>
      </c>
    </row>
    <row r="95" spans="1:9" x14ac:dyDescent="0.25">
      <c r="H95"/>
      <c r="I95"/>
    </row>
    <row r="96" spans="1:9" ht="15.75" thickBot="1" x14ac:dyDescent="0.3">
      <c r="H96"/>
      <c r="I96"/>
    </row>
    <row r="97" spans="1:9" ht="15.75" thickBot="1" x14ac:dyDescent="0.3">
      <c r="A97" s="111" t="s">
        <v>672</v>
      </c>
      <c r="B97" s="112"/>
      <c r="H97"/>
      <c r="I97"/>
    </row>
    <row r="98" spans="1:9" x14ac:dyDescent="0.25">
      <c r="A98" s="105" t="s">
        <v>706</v>
      </c>
      <c r="B98" s="106"/>
      <c r="G98" s="91" t="s">
        <v>589</v>
      </c>
      <c r="H98" s="92">
        <f>+GETPIVOTDATA("TOTAL dic-12",'TAB INGRESOS'!$A$8,"CLASE 0","INGRESOS")-GETPIVOTDATA("TOTAL  dic-12",'TAB EGRESOS'!$A$8,"CLASE 0","EGRESOS")</f>
        <v>-5653814</v>
      </c>
      <c r="I98" s="92">
        <f>+GETPIVOTDATA("TOTAL dic-13",'TAB INGRESOS'!$A$8,"CLASE 0","INGRESOS")-GETPIVOTDATA("TOTAL dic-13",'TAB EGRESOS'!$A$8,"CLASE 0","EGRESOS")</f>
        <v>-1879529</v>
      </c>
    </row>
    <row r="99" spans="1:9" x14ac:dyDescent="0.25">
      <c r="A99" s="107"/>
      <c r="B99" s="108"/>
      <c r="H99"/>
      <c r="I99"/>
    </row>
    <row r="100" spans="1:9" x14ac:dyDescent="0.25">
      <c r="A100" s="107"/>
      <c r="B100" s="108"/>
      <c r="H100"/>
      <c r="I100"/>
    </row>
    <row r="101" spans="1:9" x14ac:dyDescent="0.25">
      <c r="A101" s="107"/>
      <c r="B101" s="108"/>
      <c r="H101"/>
      <c r="I101"/>
    </row>
    <row r="102" spans="1:9" ht="15.75" thickBot="1" x14ac:dyDescent="0.3">
      <c r="A102" s="90" t="s">
        <v>674</v>
      </c>
      <c r="B102" s="64">
        <f>IF(((('TAB PATRIMONIO'!B6+'TAB INGRESOS'!B6)/2)=B6),0,1)</f>
        <v>0</v>
      </c>
      <c r="H102"/>
      <c r="I102"/>
    </row>
    <row r="103" spans="1:9" x14ac:dyDescent="0.25">
      <c r="H103"/>
      <c r="I103"/>
    </row>
    <row r="104" spans="1:9" x14ac:dyDescent="0.25">
      <c r="H104"/>
      <c r="I104"/>
    </row>
    <row r="105" spans="1:9" x14ac:dyDescent="0.25">
      <c r="H105"/>
      <c r="I105"/>
    </row>
    <row r="106" spans="1:9" x14ac:dyDescent="0.25">
      <c r="H106"/>
      <c r="I106"/>
    </row>
    <row r="107" spans="1:9" x14ac:dyDescent="0.25">
      <c r="H107"/>
      <c r="I107"/>
    </row>
    <row r="108" spans="1:9" x14ac:dyDescent="0.25">
      <c r="H108"/>
      <c r="I108"/>
    </row>
    <row r="109" spans="1:9" x14ac:dyDescent="0.25">
      <c r="H109"/>
      <c r="I109"/>
    </row>
    <row r="110" spans="1:9" x14ac:dyDescent="0.25">
      <c r="H110"/>
      <c r="I110"/>
    </row>
    <row r="111" spans="1:9" x14ac:dyDescent="0.25">
      <c r="H111"/>
      <c r="I111"/>
    </row>
    <row r="112" spans="1:9" x14ac:dyDescent="0.25">
      <c r="H112"/>
      <c r="I112"/>
    </row>
    <row r="113" spans="8:9" x14ac:dyDescent="0.25">
      <c r="H113"/>
      <c r="I113"/>
    </row>
    <row r="114" spans="8:9" x14ac:dyDescent="0.25">
      <c r="H114"/>
      <c r="I114"/>
    </row>
    <row r="115" spans="8:9" x14ac:dyDescent="0.25">
      <c r="H115"/>
      <c r="I115"/>
    </row>
    <row r="116" spans="8:9" x14ac:dyDescent="0.25">
      <c r="H116"/>
      <c r="I116"/>
    </row>
    <row r="117" spans="8:9" x14ac:dyDescent="0.25">
      <c r="H117"/>
      <c r="I117"/>
    </row>
    <row r="118" spans="8:9" x14ac:dyDescent="0.25">
      <c r="H118"/>
      <c r="I118"/>
    </row>
    <row r="119" spans="8:9" x14ac:dyDescent="0.25">
      <c r="H119"/>
      <c r="I119"/>
    </row>
    <row r="120" spans="8:9" x14ac:dyDescent="0.25">
      <c r="H120"/>
      <c r="I120"/>
    </row>
    <row r="121" spans="8:9" x14ac:dyDescent="0.25">
      <c r="H121"/>
      <c r="I121"/>
    </row>
    <row r="122" spans="8:9" x14ac:dyDescent="0.25">
      <c r="H122"/>
      <c r="I122"/>
    </row>
    <row r="123" spans="8:9" x14ac:dyDescent="0.25">
      <c r="H123"/>
      <c r="I123"/>
    </row>
    <row r="124" spans="8:9" x14ac:dyDescent="0.25">
      <c r="H124"/>
      <c r="I124"/>
    </row>
    <row r="125" spans="8:9" x14ac:dyDescent="0.25">
      <c r="H125"/>
      <c r="I125"/>
    </row>
    <row r="126" spans="8:9" x14ac:dyDescent="0.25">
      <c r="H126"/>
      <c r="I126"/>
    </row>
    <row r="127" spans="8:9" x14ac:dyDescent="0.25">
      <c r="H127"/>
      <c r="I127"/>
    </row>
    <row r="128" spans="8:9" x14ac:dyDescent="0.25">
      <c r="H128"/>
      <c r="I128"/>
    </row>
  </sheetData>
  <mergeCells count="7">
    <mergeCell ref="A98:B101"/>
    <mergeCell ref="B1:H1"/>
    <mergeCell ref="B2:H2"/>
    <mergeCell ref="B3:H3"/>
    <mergeCell ref="B4:H4"/>
    <mergeCell ref="B5:H5"/>
    <mergeCell ref="A97:B97"/>
  </mergeCells>
  <conditionalFormatting sqref="B102">
    <cfRule type="cellIs" dxfId="178" priority="1" operator="equal">
      <formula>0</formula>
    </cfRule>
    <cfRule type="cellIs" dxfId="177" priority="2" operator="not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CAJAS</vt:lpstr>
      <vt:lpstr>TAB ACTIVO</vt:lpstr>
      <vt:lpstr>TAB PASIVO</vt:lpstr>
      <vt:lpstr>TAB PATRIMONIO</vt:lpstr>
      <vt:lpstr>TAB INGRESOS</vt:lpstr>
      <vt:lpstr>TAB EGRESOS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Alirio Gonzalez Reyes</dc:creator>
  <cp:lastModifiedBy>John Gaviria Marin</cp:lastModifiedBy>
  <dcterms:created xsi:type="dcterms:W3CDTF">2014-03-18T15:41:46Z</dcterms:created>
  <dcterms:modified xsi:type="dcterms:W3CDTF">2014-04-29T16:33:07Z</dcterms:modified>
</cp:coreProperties>
</file>