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49"/>
  <workbookPr defaultThemeVersion="166925"/>
  <mc:AlternateContent xmlns:mc="http://schemas.openxmlformats.org/markup-compatibility/2006">
    <mc:Choice Requires="x15">
      <x15ac:absPath xmlns:x15ac="http://schemas.microsoft.com/office/spreadsheetml/2010/11/ac" url="C:\Users\aramirezr\Documents\PLANES\PLAN ANUAL DE ADQUISICIONES - PAA\2019\PAA PUBLICADO EN LA PÁGINA\"/>
    </mc:Choice>
  </mc:AlternateContent>
  <xr:revisionPtr revIDLastSave="0" documentId="13_ncr:1_{0BDD64B9-8692-412C-83B1-D1CDB410A19D}" xr6:coauthVersionLast="36" xr6:coauthVersionMax="36" xr10:uidLastSave="{00000000-0000-0000-0000-000000000000}"/>
  <bookViews>
    <workbookView xWindow="0" yWindow="0" windowWidth="28800" windowHeight="12225" xr2:uid="{D087E269-B807-47E0-B9CE-3175B4C40FB0}"/>
  </bookViews>
  <sheets>
    <sheet name="PAA SSF 2019 - V19" sheetId="1" r:id="rId1"/>
  </sheets>
  <definedNames>
    <definedName name="_xlnm._FilterDatabase" localSheetId="0" hidden="1">'PAA SSF 2019 - V19'!$B$18:$L$154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28" i="1" l="1"/>
  <c r="H128" i="1"/>
  <c r="H127" i="1"/>
  <c r="I124" i="1"/>
  <c r="H124" i="1"/>
  <c r="I118" i="1"/>
  <c r="H118" i="1"/>
  <c r="H107" i="1"/>
  <c r="I71" i="1"/>
  <c r="H71" i="1"/>
  <c r="H68" i="1"/>
  <c r="I68" i="1" s="1"/>
  <c r="I64" i="1"/>
  <c r="H61" i="1"/>
  <c r="H37" i="1"/>
  <c r="H154" i="1" l="1"/>
  <c r="C12" i="1" s="1"/>
  <c r="I3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Adriana Marcela Ramirez Reyes</author>
  </authors>
  <commentList>
    <comment ref="C127" authorId="0" shapeId="0" xr:uid="{3EE17058-BE0C-43D1-809C-3698A2CAE407}">
      <text>
        <r>
          <rPr>
            <b/>
            <sz val="9"/>
            <color indexed="81"/>
            <rFont val="Tahoma"/>
            <family val="2"/>
          </rPr>
          <t>Adriana Marcela Ramirez Reyes:</t>
        </r>
        <r>
          <rPr>
            <sz val="9"/>
            <color indexed="81"/>
            <rFont val="Tahoma"/>
            <family val="2"/>
          </rPr>
          <t xml:space="preserve">
Recursos de Inversión: 
10,000,000
70,000,000
Recursos de Funcionamiento:
619,246,236</t>
        </r>
      </text>
    </comment>
  </commentList>
</comments>
</file>

<file path=xl/sharedStrings.xml><?xml version="1.0" encoding="utf-8"?>
<sst xmlns="http://schemas.openxmlformats.org/spreadsheetml/2006/main" count="1216" uniqueCount="295">
  <si>
    <t>PLAN ANUAL DE ADQUISICIONES</t>
  </si>
  <si>
    <t>A. INFORMACIÓN GENERAL DE LA ENTIDAD</t>
  </si>
  <si>
    <t>Nombre</t>
  </si>
  <si>
    <t>SUPERINTENDENCIA DEL SUBSIDIO FAMILIAR</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</si>
  <si>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</si>
  <si>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Dirección</t>
  </si>
  <si>
    <t>Teléfono</t>
  </si>
  <si>
    <t>Página web</t>
  </si>
  <si>
    <t>www.ssf.gov.co</t>
  </si>
  <si>
    <t>Misión y visión</t>
  </si>
  <si>
    <t>MISIÓN: La Superintendencia del Subsidio Familiar es la entidad de orden nacional que ejerce inspección, vigilancia y control sobre la administración de los recursos del Sistema del Subsidio Familiar y la gestión de los programas y servicios que se financian con los mismos, para que lleguen a los trabajadores de medianos y menores ingresos y sus familias, así como a la población focalizada con los programas especiales del gobierno.
VISIÓN: En el 2022 seremos una entidad reconocida a nivel nacional, por su eficiente modelo de inspección, vigilancia y control,  garante y protectora de los derechos ciudadanos en torno al Sistema del Subsidio Familiar, en el marco de una gestión ética, transparente y generadora de confianza pública.</t>
  </si>
  <si>
    <t>Perspectiva estratégica</t>
  </si>
  <si>
    <t xml:space="preserve">La Superintendencia del Subsidio Familiar tiene a su cargo la supervisión de las CCF, organizaciones y entidades recaudadoras y pagadoras del subsidio familiar en cuanto al cumplimiento de este servicio y sobre las entidades que constituyan o administren una o varias entidades sometidas a su vigilancia, con el fin de preservar la estabilidad, seguridad y confianza del sistema del subsidio familiar para que los servicios sociales a su cargo lleguen a la población de trabajadores afiliados y sus familias bajo los principios de eficiencia, eficacia, efectividad y solidaridad en los términos señalados en la ley.  </t>
  </si>
  <si>
    <t>Información de contacto</t>
  </si>
  <si>
    <t>YUÍ ANGELA MORALES ESPINOSA</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</si>
  <si>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</si>
  <si>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</si>
  <si>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</si>
  <si>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</si>
  <si>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</si>
  <si>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</si>
  <si>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Códigos UNSPSC</t>
  </si>
  <si>
    <t>Descripción</t>
  </si>
  <si>
    <t>Fecha estimada de inicio de proceso de selección</t>
  </si>
  <si>
    <t>Duración estimada del contrato</t>
  </si>
  <si>
    <t xml:space="preserve">Modalidad de selección </t>
  </si>
  <si>
    <t>Fuente de los recursos</t>
  </si>
  <si>
    <t>Valor total estimado</t>
  </si>
  <si>
    <t>Valor estimado en la vigencia actual</t>
  </si>
  <si>
    <t>¿Se requieren vigencias futuras?</t>
  </si>
  <si>
    <t>Estado de solicitud de vigencias futuras</t>
  </si>
  <si>
    <t>Datos de contacto del responsable</t>
  </si>
  <si>
    <t>78111502;</t>
  </si>
  <si>
    <t>Adquirir el suministro de tiquetes aéreos a nivel nacional e internacional para los funcionarios y contratistas de la Superintendencia del Subsidio, a traves del acuerdo marco de precios de la Tienda Virtual del Estado Colombiano.</t>
  </si>
  <si>
    <t>Enero</t>
  </si>
  <si>
    <t xml:space="preserve">1 Mes </t>
  </si>
  <si>
    <t>Mínima cuantía</t>
  </si>
  <si>
    <t>Funcionamiento</t>
  </si>
  <si>
    <t>No</t>
  </si>
  <si>
    <t>NA</t>
  </si>
  <si>
    <t xml:space="preserve">GRUPO GESTIÓN CONTRACTUAL - SECRETARÍA GENERAL  - SUPERINTENDENCIA DEL SUBSIDIO FAMILIAR
Correo: contratos@ssf.gov.co
Tel.: 3487800
</t>
  </si>
  <si>
    <t>43233205;</t>
  </si>
  <si>
    <t>Suministrar certificados digitales para el aseguramiento jurídico y técnico de las comunicaciones electrónicas emanadas y acceso a SIIF Nación por la Superintendencia del Subsidio Familiar.</t>
  </si>
  <si>
    <t>Febrero</t>
  </si>
  <si>
    <t>11 Meses</t>
  </si>
  <si>
    <t>80101500;</t>
  </si>
  <si>
    <t>Contratar los servicio profesionales requeridos por la Secretaría General de la Entidad para adelantar los estudios del sector y de mercado de los procesos de contratación que abrirá la Superintendencia en el último trimestre de la vigencia, así como apoyar al grupo de gestion contractual en los procesos precontractuales de la entidad</t>
  </si>
  <si>
    <t>330 Días</t>
  </si>
  <si>
    <t>Contratación directa</t>
  </si>
  <si>
    <t>80121700;</t>
  </si>
  <si>
    <t>Brindar asesoría especializada al Despacho del Superintendente Delegado para la Responsabilidad Administrativa y las Medidas Especiales, en materia de derecho societario, derecho civil, intervenciones administrativas, régimen de insolvencia, asuntos de registro público de personas jurídicas y derecho administrativo sancionatorio, en los asuntos de competencia de dicha superintendencia delegada.</t>
  </si>
  <si>
    <t>340 Días</t>
  </si>
  <si>
    <t>80121600;80121700;</t>
  </si>
  <si>
    <t>Brindar asesoría profesional al Despacho de la Secretaria General en los asuntos de su competencia y de acuerdo con los procesos a cargo tanto en materia contractual como administrativa de acuerdo con el perfil de la contratista.</t>
  </si>
  <si>
    <t>78111800;</t>
  </si>
  <si>
    <t>Contratar la prestación del servicio de Transporte Terrestre Automotor Especial para los funcionarios de la Superintendencia del Subsidio Familiar en la ciudad de Bogotá, D.C.</t>
  </si>
  <si>
    <t>Marzo</t>
  </si>
  <si>
    <t>Abril</t>
  </si>
  <si>
    <t>8 Meses</t>
  </si>
  <si>
    <t>Selección Abreviada Subasta Inversa</t>
  </si>
  <si>
    <t>78111800</t>
  </si>
  <si>
    <t>Contratar la prestación del servicio de transporte terrestre automotor especial para los funcionarios de la Superintendencia del Subsidio Familiar</t>
  </si>
  <si>
    <t>10 Meses</t>
  </si>
  <si>
    <t>Selección Abreviada de Menor Cuantia sin Manifestacion de Interés</t>
  </si>
  <si>
    <t>43211500;</t>
  </si>
  <si>
    <t>Adquirir equipos de computo de Portatiles para la Superintendencia del Subsidio Familiar</t>
  </si>
  <si>
    <t>2 Meses</t>
  </si>
  <si>
    <t>Seléccion abreviada - acuerdo marco</t>
  </si>
  <si>
    <t>43233502;</t>
  </si>
  <si>
    <t>Adquirir el licenciamiento de  los dispositivos de videoconferencia de la Superintendencia del Subsidio Familiar</t>
  </si>
  <si>
    <t>9 Meses</t>
  </si>
  <si>
    <t>Suministro de dotación para los funcionarios de la Superintendencia del Subsidio Familiar, que tienen derecho según lo establecido en la ley 70 de 1988</t>
  </si>
  <si>
    <t>Agosto</t>
  </si>
  <si>
    <t>4 Meses</t>
  </si>
  <si>
    <t>44111515</t>
  </si>
  <si>
    <t>Adquirir el suministro de papeleria y utiles de oficina para la Superintendencia del Subsidio Familiar.</t>
  </si>
  <si>
    <t>Junio</t>
  </si>
  <si>
    <t>Julio</t>
  </si>
  <si>
    <t>5 Meses</t>
  </si>
  <si>
    <t>78181701;</t>
  </si>
  <si>
    <t>Adquirir  el suministro de Combustible en la ciudad de Bogotá para el parque automotor de la Superintendencia del Subsidio Familiar.</t>
  </si>
  <si>
    <t>350 Días</t>
  </si>
  <si>
    <t>44101700;44103100;</t>
  </si>
  <si>
    <t xml:space="preserve">Adquirir fotoconductores y Tonner para las impresores de la Superintendencia del Subsidio Familiar a traves del acuerdo marco de precios de la Tienda Virtual del Estado Colombiano </t>
  </si>
  <si>
    <t>78111502</t>
  </si>
  <si>
    <t>Selección abreviada menor cuantía</t>
  </si>
  <si>
    <t>78102201;</t>
  </si>
  <si>
    <t>Prestar el servicio de correo urbano y nacional para la Superintendencia del Subsidio Familiar.</t>
  </si>
  <si>
    <t>6 Meses</t>
  </si>
  <si>
    <t>84131500</t>
  </si>
  <si>
    <t>Contratar la intermediación de seguros para apoyar a la SSF en la gestión de los seguros que requiere la Entidad.</t>
  </si>
  <si>
    <t>Concurso de Méritos Abierto</t>
  </si>
  <si>
    <t>84131607;</t>
  </si>
  <si>
    <t>Adquirir los Seguros Obligatorios de Transito (SOAT) para el parque automotor de la Entidad.</t>
  </si>
  <si>
    <t>Noviembre</t>
  </si>
  <si>
    <t>12 Meses</t>
  </si>
  <si>
    <t>84131500;</t>
  </si>
  <si>
    <t>Contratar el programa de seguros que ampare los bienes e intereses patrimoniales de propiedad de la Superintendencia de Subsidio Familiar, así como de aquellos por los que sea o llegare a ser legalmente responsable o le corresponda asegurar en virtud de disposición legal o contractual.</t>
  </si>
  <si>
    <t>71161202;</t>
  </si>
  <si>
    <t>El contratista arrendador entrega a titulo de arrendamiento a la Superintendencia oficinas (1600m2) de propiedad horizontal debidamente acondicionado, dotado con el mobiliario requerido y con las instalaciones  y condiciones necesarios para garantizar unas oficinas funcionales para el funcionamiento de la  SSF.</t>
  </si>
  <si>
    <t>80131502;</t>
  </si>
  <si>
    <t>El contratista arrendador entrega a titulo de arrendamiento a la Superintendencia oficinas (1150m2) de propiedad horizontal debidamente acondicionado, dotado con el mobiliario requerido y con las instalaciones  y condiciones necesarios para garantizar unas oficinas funcionales para el funcionamiento de la  SSF.</t>
  </si>
  <si>
    <t>Mayo</t>
  </si>
  <si>
    <t>80121804;</t>
  </si>
  <si>
    <t>Prestar los servicios de almacenamiento, custodia, conservación y préstamo del archivo de la Superintendencia del Subsidio Familiar, incluido su transporte y consulta.</t>
  </si>
  <si>
    <t>80101504;</t>
  </si>
  <si>
    <t>Prestar los servicios profesionales de un ingeniero en la Oficina de Control Interno de la Superintendencia del Subsidio Familiar, para apoyar las Auditorías Internas  y seguimiento conforme a lo establecido en la normatividad legal vigente.</t>
  </si>
  <si>
    <t xml:space="preserve">Contratar los servicios profesionales, para apoyar la inspección y vigilancia  de los aspectos legales de las cajas de Compensacion Familiar e igualmente apoyar en el desarrollo de las actividades que correspondan a la implementación, desarrollo y sostenimiento del sistema integrado de gestión, de acuerdo a lo establecido en los planes y proyectos estratégicos de la superintendencia. </t>
  </si>
  <si>
    <t>Contratar la prestación de servicios profesionales para realizar apoyo, seguimiento y cumplimiento a la normatividad vigente, al plan y a las actividades establecidas en el Sistema de Gestión de Seguridad y Salud en el Trabajo SGSST, a cargo del Grupo de Gestión del Talento Humano de la Superintendencia del Subsidio Familliar.</t>
  </si>
  <si>
    <t>80111500;</t>
  </si>
  <si>
    <t>Prestar los servicios profesionales como profesional en derecho para apoyar al Grupo de Gestión del Talento Humano, en los proceso de compilación y actualización de normas, elaboración de estudios previos y seguimiento a la ejecución de contratos del Grupo y apoyo en la consolidación de la información y la presentación de informes de Evaluación del Desempeño Laboral y Acuerdos de Gestión.</t>
  </si>
  <si>
    <t>Contratar los servicios profesionales para apoyar a la Superintendencia Delegada para la Responsabilidad Administrativa y las Medidas Especiales en las actuaciones administrativas a cargo de esta Dependencia relacionadas con el control legal sobre las Cajas de Compensación Familiar.</t>
  </si>
  <si>
    <t>Apoyar a la Superintendencia Delegada para la Responsabilidad Administrativa y las Medidas Especiales, en la sustanciación de los trámites administrativos y procedimientos de registro y control a su cargo y correspondientes a los entes vigilados, así como en el trámite de la sustanciación de las investigaciones administrativas y preliminares.</t>
  </si>
  <si>
    <t>80121600;82121700;</t>
  </si>
  <si>
    <t>Prestar los servicios profesionales de apoyo jurídico a la Oficina Asesora Jurídica, con la dedicación y profundización necesaria en temas de derecho administrativo, de habeas data y cobro coactivo para apoyar la defensa judicial, gestionar los expedientes de cobro persuasivo y coactivo conforme al procedimiento establecido en la herramienta isolución y a las normas legales vigentes y con fundamento en la normatividad que regula el actuar de la Superintendencia, elaborar los actos administrativos que se le soliciten para la firma del Superintendente.</t>
  </si>
  <si>
    <t>Contratar la prestación del servicio de rastreo y monitoreo integral para los vehículos de propiedad de la Superintendencia del Subsidio Familiar</t>
  </si>
  <si>
    <t>76111500;</t>
  </si>
  <si>
    <t>Adquirir el servicio integral de aseo y cafetería de las instalaciones de la Superintedencia del Subsidio Familiar a traves del acuerdo marco de precios de la Tienda Virtual del Estado Colombiano.</t>
  </si>
  <si>
    <t>78181500;</t>
  </si>
  <si>
    <t>Contratar la prestación del servicio de mantenimiento preventivo y correctivo con suministro de repuestos y manos de obra para el parque automotor de la Superintendencia del Subsidio Familiar.</t>
  </si>
  <si>
    <t>81111508;</t>
  </si>
  <si>
    <t>Contratar los servicios de soporte, mantenimiento, parametrización y capacitación del sistema de informacion SICOF - ERP utilizado en la Superintendencia del Subsidio Familiar.</t>
  </si>
  <si>
    <t>Contratar el soporte y mantenimiento del software NEON -aplicativo de  Almacén e inventario.</t>
  </si>
  <si>
    <t>81112307;</t>
  </si>
  <si>
    <t>Contratar los servicios de soporte, mantenimientos preventivos y correctivos incluyendo repuestos para la planta telefónica y sus componentes propiedad de la Superintendencia del Subsidio Familiar</t>
  </si>
  <si>
    <t>81111812;81112202;81111819;</t>
  </si>
  <si>
    <t>Prestar el servicio de soporte, actualización y mantenimiento correctivo incluyendo repuestos de la Solucion del Sistema de Control de Acceso, Visitantes y Captura de Eventos de la Superintendencia del Subsidio Familiar.</t>
  </si>
  <si>
    <t>46191601;</t>
  </si>
  <si>
    <t>Contratar el servicio de localización, numeración, recarga y mantenimiento de extintores de la Entidad</t>
  </si>
  <si>
    <t>Septiembre</t>
  </si>
  <si>
    <t>55101519;</t>
  </si>
  <si>
    <t>Realizar la publicación de los actos administrativos y documentos expedidos por la Superintendencia del Subsidio Familiar que requieran divulgacion en el diario oficial en el 2019.</t>
  </si>
  <si>
    <t>80141600;</t>
  </si>
  <si>
    <t>Adquirir por el Sistema de  Bonos Educativos, implementos que fortalezcan la formación educativa para los hijos de los Funcionarios de la Superintendencia del Subsido Familiar que se encuentran en formación académica (desde preescolar hasta profesional).</t>
  </si>
  <si>
    <t>85122201;</t>
  </si>
  <si>
    <t>Contratar la realización de examenes médicos ocupacionales de ingreso y retiro de los funcionarios de la Superintendencia del Subsidio Familiar.</t>
  </si>
  <si>
    <t>90141500;</t>
  </si>
  <si>
    <t>Contratar la prestación de servicios para la participación de la delegación deportiva de la Superintendencia de Subsidio familiar en los juegos Intercajas de la confraternidad 2019.</t>
  </si>
  <si>
    <t>80101600;80101500;
80141500</t>
  </si>
  <si>
    <t>PI: ESTUDIOS PARA LA GESTIÓN DEL CONOCIMIENTO DEL SISTEMA DEL SUBSIDIO FAMILIAR. NACIONAL. Actividad 1: Realizar socialización de los resultados del estudio elaborado en la presente vigencia. Actividad 2: Elaborar estudios e investigaciones económicas, financieras, administrativas y de operación de los servicios y programas sociales de las CCF.
PI: FORTALECIMIENTO DE LA CAPACIDAD INSTITUCIONAL PARA MEJORAR LA INSPECCIÓN, VIGILANCIA Y CONTROL DE LA SUPERINTENDENCIA DEL SUBSIDIO FAMILIAR. NACIONAL. Actividad 3: Medición del impacto de los lineamientos técnicos en el Sistema del Subsidio Familiar. Actividad 4: Actualizar y fortalecer el Modelo Integrado de Planeación y Gestión de la SSF. Actividad 5: Diseñar y supervisar la realización de planes y programas para la ejecución de los lineamientos de política sobre el sistema de inspección, vigilancia y control y el fortalecimiento del actuar a nivel territorial y mantenimiento de las mismas.
Objeto: Realizar un estudio de las Cajas de Compensación Familiar (CCF) que tiene habilitada la prestación del servicio de salud mediante la provisión de servicios de aseguramiento (EPS) en el régimen subsidiado del Sistema General de Seguridad Social en Salud (SGSSS) que incluya un análisis de los programas de salud mediante Instituciones Prestadoras de Servicios de Salud (IPS) propias que tienen estas mismas CCF.</t>
  </si>
  <si>
    <t>Inversión</t>
  </si>
  <si>
    <t>80111600;</t>
  </si>
  <si>
    <t>PI: IMPLEMENTACIÓN DEL SISTEMA INTEGRADO DE GESTIÓN DOCUMENTAL DE LA SUPERINTENDENCIA DEL SUBSIDIO FAMILIAR BOGOTÁ. 
Actividad: Crear el Programa de Gestión de Documentos Electrónicos.  
Objeto: Contratar el desarrollo del programa de Gestión de Documentos Electrónicos para la SSF, conforme a los lineamientos  y la normatividad archivística emitida por el Archivo General de la Nación.</t>
  </si>
  <si>
    <t>43233201;</t>
  </si>
  <si>
    <t>PI: IMPLEMENTACIÓN DEL SISTEMA INTEGRADO DE GESTIÓN DOCUMENTAL DE LA SUPERINTENDENCIA DEL SUBSIDIO FAMILIAR BOGOTÁ. 
Actividad: Actualizar los certificados digitales 
Objeto: Contratar la adquisición de los certificados digitales para el aseguramiento jurídico y técnico de las comunicaciones electrónicas emanadas por la Superintendencia de Subsidio Familiar. (Certificados digitales, estampado cronológico y mail certificado).</t>
  </si>
  <si>
    <t>Selección abreviada subasta inversa</t>
  </si>
  <si>
    <t>43232202;</t>
  </si>
  <si>
    <t>PI: IMPLEMENTACIÓN DEL SISTEMA INTEGRADO DE GESTIÓN DOCUMENTAL DE LA SUPERINTENDENCIA DEL SUBSIDIO FAMILIAR BOGOTÁ. 
Actividad: Obtener la Herramienta tecnológica. 
Objeto: Contratar la adquisición, licenciamiento e implementación de un sistema de información de Gestión Documental y de Archivo para la Superintendencia del Subsidio Familiar de acuerdo con  los Lineamientos establecidos por el Archivo General de la Nación</t>
  </si>
  <si>
    <t>Licitación pública</t>
  </si>
  <si>
    <t>80101507;</t>
  </si>
  <si>
    <t>PI: FORTALECIMIENTO DE LA GESTIÓN DE LA TECNOLOGÍA DE LA INFORMACIÓN Y LAS COMUNICACIONES DE LA SSF, BAJO EL MARCO DE REFERENCIA DE ARQUITECTURA EMPRESARIAL (MRAE) NACIONAL. Actividad: Elaborar los procesos, procedimientos, metodologías e instrumentos de Gobierno Digital.
Objeto: Contratar los servicios profesionales para la elaboración del plan estrategico de tecnologias de la información de la entidad (PETI - Intrumentos de Gobierno Digital).</t>
  </si>
  <si>
    <t>PI: FORTALECIMIENTO DE LA GESTIÓN DE LA TECNOLOGÍA DE LA INFORMACIÓN Y LAS COMUNICACIONES DE LA SSF BAJO EL MARCO DE REFERENCIA DE ARQUITECTURA EMPRESARIAL (MRAE) NACIONAL. Actividad: Elaborar los procesos, procedimientos, metodologías e instrumentos de Gobierno Digital.
Objeto: Prestar los servicios profesionales para el apoyo en el cumplimiento de la estrategia de Gobierno Digital y la definición de procesos, procedimientos, lineamientos asociados al mejoramiento de la gestión de la Oficina de Tecnologías de la Información y las Comunicaciones de la SSF.</t>
  </si>
  <si>
    <t>Contratación Directa</t>
  </si>
  <si>
    <t>PI: FORTALECIMIENTO DE LA GESTIÓN DE LA TECNOLOGÍA DE LA INFORMACIÓN Y LAS COMUNICACIONES DE LA SSF BAJO EL MARCO DE REFERENCIA DE ARQUITECTURA EMPRESARIAL (MRAE) NACIONAL. Actividad: Elaborar los procesos, procedimientos, metodologías e instrumentos de Gobierno Digital.
Objeto: Prestar los servicios profesionales para el apoyo en el aseguramiento de la calidad del software de la SSF.</t>
  </si>
  <si>
    <t>junio</t>
  </si>
  <si>
    <t>80101507; 81111505</t>
  </si>
  <si>
    <t>PI: FORTALECIMIENTO DE LA GESTIÓN DE LA TECNOLOGÍA DE LA INFORMACIÓN Y LAS COMUNICACIONES DE LA SSF BAJO EL MARCO DE REFERENCIA DE ARQUITECTURA EMPRESARIAL (MRAE) NACIONAL. 
Actividad 1: Construir el modelo de seguridad y privacidad de la información. Actividad 2: Obtener las soluciones informáticas que soporten el Sistema Información. Objeto: Renovación y adquisición de productos Microsoft (ASSURANCE, OFFICE 365, AZURE) para la Superintendencia del Subsidio Familiar.</t>
  </si>
  <si>
    <t>Oden de Compra</t>
  </si>
  <si>
    <t>PI: FORTALECIMIENTO DE LA GESTIÓN DE LA TECNOLOGÍA DE LA INFORMACIÓN Y LAS COMUNICACIONES DE LA SSF BAJO EL MARCO DE REFERENCIA DE ARQUITECTURA EMPRESARIAL (MRAE) NACIONAL. 
Actividad: Realizar la auditoría para la mejora continua del modelo de seguridad y privacidad de la información
Objeto: Contratar la Migración del direccionamiento IPv4 a IPv6 para la Superintendencia del Subsidio Familiar ( obligatorio Res.2710  3 de 2017)</t>
  </si>
  <si>
    <t>PI: FORTALECIMIENTO DE LA GESTIÓN DE LA TECNOLOGÍA DE LA INFORMACIÓN Y LAS COMUNICACIONES DE LA SSF BAJO EL MARCO DE REFERENCIA DE ARQUITECTURA EMPRESARIAL (MRAE) NACIONAL. 
Actividad: Emprender acciones preventivas y correctivas, con base a los resultados de la auditora en seguridad de la información y la revisión por la Dirección. 
Objeto: Adquirir herramienta de software antivirus corporativo para la Superintendencia del Subsidio Familiar.</t>
  </si>
  <si>
    <t>43211502;</t>
  </si>
  <si>
    <t>PI: FORTALECIMIENTO DE LA GESTIÓN DE LA TECNOLOGÍA DE LA INFORMACIÓN Y LAS COMUNICACIONES DE LA SSF BAJO EL MARCO DE REFERENCIA DE ARQUITECTURA EMPRESARIAL (MRAE) NACIONAL. 
Actividad: Establecer el estado de las soluciones informáticas que soportan el sistema de información.
Actividad: Obtener las soluciones informáticas que soporten el Sistema Información.
Objeto: Adquirir equipos de cómputo (Servidores), para renovación Tecnológica</t>
  </si>
  <si>
    <t>3 Meses</t>
  </si>
  <si>
    <t>Seléccion abreviada - Subasta Inversa</t>
  </si>
  <si>
    <t>81112202; 81112215</t>
  </si>
  <si>
    <t>PI: FORTALECIMIENTO DE LA GESTIÓN DE LA TECNOLOGÍA DE LA INFORMACIÓN Y LAS COMUNICACIONES DE LA SSF BAJO EL MARCO DE REFERENCIA DE ARQUITECTURA EMPRESARIAL (MRAE) NACIONAL. 
Actividad: Obtener las soluciones informáticas que soporten el Sistema Información.
Objeto: Renovación del soporte de la licencia ORACLE de la Superintendencia del Subsidio Familiar</t>
  </si>
  <si>
    <t>81111505;</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</si>
  <si>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el servicios de soporte Premier Microsoft que soporta el Sistema de Información Misional y apoyo de la Superintendencia de Subsidio Familiar.</t>
  </si>
  <si>
    <t>PI: FORTALECIMIENTO DE LA GESTIÓN DE LA TECNOLOGÍA DE LA INFORMACIÓN Y LAS COMUNICACIONES DE LA SSF BAJO EL MARCO DE REFERENCIA DE ARQUITECTURA EMPRESARIAL (MRAE) NACIONAL. 
Actividad: Obtener las soluciones informáticas que soporten el Sistema Información. OBJETO: Prestar los servicios profesionales a la SSF como administrador y desarrollador de la plataforma Microstrategy de la Superintendencia del Subsidio Familiar y los demás que se requieran en la Entidad."</t>
  </si>
  <si>
    <t>Contratación directa- Persona natural</t>
  </si>
  <si>
    <t>NO </t>
  </si>
  <si>
    <t>N/A</t>
  </si>
  <si>
    <t>PI: FORTALECIMIENTO DE LA GESTIÓN DE LA TECNOLOGÍA DE LA INFORMACIÓN Y LAS COMUNICACIONES DE LA SSF BAJO EL MARCO DE REFERENCIA DE ARQUITECTURA EMPRESARIAL (MRAE) NACIONAL. 
Actividad: Obtener las soluciones informáticas que soporten el Sistema Información.
Objeto: Actualizar Soporte y licenciamiento  del sistema de información Gerencial  SIGER.</t>
  </si>
  <si>
    <t>81111812; 81112202; 81111819</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</si>
  <si>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el servicio de mantenimiento preventivo, correctivo y renovación de los servicios de soporte para repuestos de la infraestructura central de computo de hardware HP, de la SSF.</t>
  </si>
  <si>
    <t>81161501;</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</si>
  <si>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el servicio de soporte, mantenimiento, optimización y mejoramiento a los procedimientos implementados en el sistema - GTSS, construido sobre la plataforma Esigna, mediante la modalidad de bolsa de horas.</t>
  </si>
  <si>
    <t>81111509;81111510;81112501;81112502</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</si>
  <si>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los servicios de configuración, parametrización, implementación y capacitación de una herramienta tecnológica, para el apoyo de los procesos de la administración del talento humano y la operación de la nómina , bajo la modalidad de software as a service-saas (software como servicio).</t>
  </si>
  <si>
    <t>PI: FORTALECIMIENTO DE LA GESTIÓN DE LA TECNOLOGÍA DE LA INFORMACIÓN Y LAS COMUNICACIONES DE LA SSF BAJO EL MARCO DE REFERENCIA DE ARQUITECTURA EMPRESARIAL (MRAE) NACIONAL. 
Actividad: Obtener las soluciones informáticas que soporten el Sistema Información. OBJETO: Desarrollar las modificaciones al sistema de información SIREVAC, como preparación a la entrada en vigencia del anexo técnico V4 de la circular 20 de 2016, o sus equivalentes.</t>
  </si>
  <si>
    <t>7 Meses</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</si>
  <si>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por prestacion de servicios un WebMaster para el  soporte y mantenimiento del Portal Corporativo 2019</t>
  </si>
  <si>
    <t>PI: FORTALECIMIENTO DE LA GESTIÓN DE LA TECNOLOGÍA DE LA INFORMACIÓN Y LAS COMUNICACIONES DE LA SSF BAJO EL MARCO DE REFERENCIA DE ARQUITECTURA EMPRESARIAL (MRAE) NACIONAL. 
Actividad: Obtener las soluciones informáticas que soporten el Sistema Información.
Objeto: Renovar el Soporte, Mantenimiento y servicio de actualización del aplicativo ISOLUCION de la Superintendencia del  Subsidio Familiar.</t>
  </si>
  <si>
    <t>PI: FORTALECIMIENTO DE LA GESTIÓN DE LA TECNOLOGÍA DE LA INFORMACIÓN Y LAS COMUNICACIONES DE LA SSF BAJO EL MARCO DE REFERENCIA DE ARQUITECTURA EMPRESARIAL (MRAE) NACIONAL. 
Actividad: Obtener las soluciones informáticas que soporten el Sistema Información.
OBJETO : Prestar el servicio de soporte, actualización y mantenimiento preventivo y correctivo incluyendo repuestos para los cinco kioscos interactivos de la Superintendencia del Subsidio Familiar.</t>
  </si>
  <si>
    <t>81111504;</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</si>
  <si>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la actualización de la aplicación actual para equipos Moviles APP SSF ACTUALIZACION E IMPLEMENTACION DE VERSION 2019</t>
  </si>
  <si>
    <t>80111620;</t>
  </si>
  <si>
    <t>PI: FORTALECIMIENTO DE LA CAPACIDAD INSTITUCIONAL PARA MEJORAR LA INSPECCIÓN, VIGILANCIA Y CONTROL DE LA SUPERINTENDENCIA DEL SUBSIDIO FAMILIAR. NACIONAL.
Actividad: Formular, mantener y actualizar el Sistema Integral de Indicadores de Seguimiento y Evaluación de la SSF. 
Objeto: Contratar la prestación de servicios profesionales para formular, mantener y actualizar el sistema de indicadores así como la actualización de la herramienta destinada para su consolidación, brindando el acompañamiento a los diferentes procesos de la SSF y elaborando los reportes e informes requeridos.</t>
  </si>
  <si>
    <t>PI: FORTALECIMIENTO DE LA CAPACIDAD INSTITUCIONAL PARA MEJORAR LA INSPECCIÓN, VIGILANCIA Y CONTROL DE LA SUPERINTENDENCIA DEL SUBSIDIO FAMILIAR. NACIONAL.
Actividad: Realizar el mantenimiento y mejora del sistema de gestión de calidad para la administración, optimización, sensibilización y operación del mismo. 
Objeto: Contratar la prestación de servicios profesionales para el apoyo en el  mantenimiento y mejora del sistema de gestión de calidad bajo la norma ISO9001:2015 y su articulación con los diferentes sistemas de gestión de la SSF, realizando el acompañamiento a todos los procesos, su socialización y elaborando los reportes e informes requeridos.</t>
  </si>
  <si>
    <t>80141607;</t>
  </si>
  <si>
    <t>PI: FORTALECIMIENTO DE LA CAPACIDAD INSTITUCIONAL PARA MEJORAR LA INSPECCIÓN, VIGILANCIA Y CONTROL DE LA SUPERINTENDENCIA DEL SUBSIDIO FAMILIAR. NACIONAL.
Actividad: Actualización y Fortalecimiento del Modelo Integrado de Planeación y Gestión de la SSF.
Objeto: Contratar apoyo logistico para el desarrollo de talleres para la actualización y fortalecimiento de MIPG y Planeación SSF</t>
  </si>
  <si>
    <t>80111600;80101506;</t>
  </si>
  <si>
    <t>PI: FORTALECIMIENTO DE LA CAPACIDAD INSTITUCIONAL PARA MEJORAR LA INSPECCIÓN, VIGILANCIA Y CONTROL DE LA SUPERINTENDENCIA DEL SUBSIDIO FAMILIAR. NACIONAL.
Actividad: Actualización y Fortalecimiento del Modelo Integrado de Planeación y Gestión de la SSF.
Objeto: Contratar los servicios profesionales del DANE – FONDANE para realizar el proceso de evaluación de los requisitos de calidad establecidos en la Norma Técnica de Calidad del Proceso Estadístico (NTC PE1000:2017) implementado para la operación estadística 'ESTADÍSTICA GENERAL DEL SISTEMA DEL SUBSIDIO FAMILIAR – EGSSF', producida por la SUPERINTENDENCIA DEL SUBSIDIO FAMILIAR.</t>
  </si>
  <si>
    <t>PI: FORTALECIMIENTO DE LA CAPACIDAD INSTITUCIONAL PARA MEJORAR LA INSPECCIÓN, VIGILANCIA Y CONTROL DE LA SUPERINTENDENCIA DEL SUBSIDIO FAMILIAR. NACIONAL.
Actividad: Actualización y Fortalecimiento del Modelo Integrado de Planeación y Gestión de la SSF.
Objeto: Contratar la primera visita de seguimiento de acuerdo con la certificación del Sistema de Gestión de la SSF recibido por Bureau Veritas el 4 de julio de 2018.</t>
  </si>
  <si>
    <t>83121701;</t>
  </si>
  <si>
    <t>PI: FORTALECIMIENTO DE LA CAPACIDAD INSTITUCIONAL PARA MEJORAR LA INSPECCIÓN, VIGILANCIA Y CONTROL DE LA SUPERINTENDENCIA DEL SUBSIDIO FAMILIAR. NACIONAL.
Actividad: Realizar, producir y emitir los programas audiovisuales el avance de la implementación del Modelo Integrado. 
Objeto: Realizar el servicio de pre-producción, producción, post-producción y emisión del Programa institucional de televisión “Supersubsidio TV”</t>
  </si>
  <si>
    <t>80101505;</t>
  </si>
  <si>
    <t>PI: FORTALECIMIENTO DE LA CAPACIDAD INSTITUCIONAL PARA MEJORAR LA INSPECCIÓN, VIGILANCIA Y CONTROL DE LA SUPERINTENDENCIA DEL SUBSIDIO FAMILIAR. NACIONAL. 
Actividad: Realizar pautas en redes sociales el avance de la implementación del Modelo Integrado. 
Objeto: Prestar los servicios profesionales de apoyo  en el diseño y ejecución de la estrategia en medios digitales y redes sociales de la Superintendencia de Subsidio Familiar, haciendo uso de las herramientas digitales y sus aplicaciones estadísticas para usarlas como canal efectivo y medible de su divulgación y promoción de la Entidad</t>
  </si>
  <si>
    <t xml:space="preserve">6 Meses </t>
  </si>
  <si>
    <t>PI: FORTALECIMIENTO DE LA CAPACIDAD INSTITUCIONAL PARA MEJORAR LA INSPECCIÓN, VIGILANCIA Y CONTROL DE LA SUPERINTENDENCIA DEL SUBSIDIO FAMILIAR. NACIONAL. 
Actividad: Revisión y análisis del impacto de los lineamientos técnicos en el Sistema del Subsidio Familiar.  
Objeto: Contratar la prestación de servicios profesionales, en la Superintendencia Delegada para la Gestión, para la asesoría en la estructuración de lineamientos técnicos de los servicios, programas sociales y operaciones que prestan las Cajas de Compensación Familiar para el fortalecimiento del proceso de planeación y  el mejoramiento de las capacidades técnicas del área.</t>
  </si>
  <si>
    <t>230 días</t>
  </si>
  <si>
    <t>PI: FORTALECIMIENTO DE LA CAPACIDAD INSTITUCIONAL PARA MEJORAR LA INSPECCIÓN, VIGILANCIA Y CONTROL DE LA SUPERINTENDENCIA DEL SUBSIDIO FAMILIAR. NACIONAL. 
Actividad: Revisión y análisis del impacto de los lineamientos técnicos en el Sistema del Subsidio Familiar. 
Objeto: Contratar la prestación de servicios profesionales, en la Superintendencia Delegada para la Gestión, a fin de realizar validaciones de la información recolectada como insumo para la medición del impacto de los lineamientos técnicos de los servicios, programas sociales y operaciones que prestan las Cajas de Compensación Familiar para el fortalecimiento del proceso de planeación y  el mejoramiento de las capacidades técnicas del área.</t>
  </si>
  <si>
    <t>80111605;</t>
  </si>
  <si>
    <t>PI: FORTALECIMIENTO DE LA CAPACIDAD INSTITUCIONAL PARA MEJORAR LA INSPECCIÓN, VIGILANCIA Y CONTROL DE LA SUPERINTENDENCIA DEL SUBSIDIO FAMILIAR. NACIONAL. 
Actividad: Revisión y análisis del impacto de los lineamientos técnicos en el Sistema del Subsidio Familiar. 
Objeto: Brindar asesoría especializada al grupo de medidas especiales de la Superintendencia Delegada para la Responsabilidad Administrativa y las Medidas Especiales, en el análisis contable y  financiero de los entes vigilados que presentan medida cautelar  de intervencion y vigilancia especial, así como en la formulación, seguimiento y evaluación de los planes de mejoramiento y en auditoría forense bajo normas internacionales de auditoría para la medición del impacto de los lineamientos tecnicos en el sistema del Subsidio Familiar</t>
  </si>
  <si>
    <t>80121600; 80121700</t>
  </si>
  <si>
    <t>PI: FORTALECIMIENTO DE LA CAPACIDAD INSTITUCIONAL PARA MEJORAR LA INSPECCIÓN, VIGILANCIA Y CONTROL DE LA SUPERINTENDENCIA DEL SUBSIDIO FAMILIAR. NACIONAL. 
Actividad: Revisión y análisis del impacto de los lineamientos técnicos en el Sistema del Subsidio Familiar. 
Objeto:  Prestar los servicios profesionales para fortalecer las actuaciones administrativas consideradas de mayor complejidad a cargo de la Superintendencia Delegada para la Responsabilidad Administrativa y las Medidas Especiales, relacionadas con el control legal sobre las Cajas de Compensación Familiar, que faciliten la revisión y análisis del impacto de los lineamientos técnicos de la delegada en el sistema del subsidio familiar</t>
  </si>
  <si>
    <t>176 dias</t>
  </si>
  <si>
    <t>Presupuesto de entidad nacional</t>
  </si>
  <si>
    <t>PI: FORTALECIMIENTO DE LA CAPACIDAD INSTITUCIONAL PARA MEJORAR LA INSPECCIÓN, VIGILANCIA Y CONTROL DE LA SUPERINTENDENCIA DEL SUBSIDIO FAMILIAR. NACIONAL. 
Actividad: Medición del impacto de los lineamientos técnicos en el Sistema del Subsidio Familiar. 
Objeto: Contratar la prestación de servicios profesionales en la Superintendencia Delegada para la Gestión, a fin de realizar el análisis  y estudio del impacto de los lineamientos técnicos de los servicios, programas sociales y operaciones que prestan las Cajas de Compensación Familiar para el fortalecimiento del proceso de planeación y  el mejoramiento de las capacidades técnicas del área.</t>
  </si>
  <si>
    <t xml:space="preserve">PI: FORTALECIMIENTO DE LA CAPACIDAD INSTITUCIONAL PARA MEJORAR LA INSPECCIÓN, VIGILANCIA Y CONTROL DE LA SUPERINTENDENCIA DEL SUBSIDIO FAMILIAR. NACIONAL.
Actividad: Mejoramiento, seguimiento y evaluación del modelo integrado de la SSF. 
Objeto: Prestar servicios profesionales para el apoyo en la actualización, implementación y seguimiento de los componentes de la administración de la gestión de riesgo, a nivel institucional, de proceso y de corrupción de la Superintendencia del Subsidio Familiar, realizando el acompañamiento a todos los procesos, su socialización y elaborando los reportes e informes requeridos. Así mismo, el apoyo en la definición de indicadores de gestión por proceso bajo las metodologías y lineamientos aplicables a la entidad en el marco de la gestión pública.
</t>
  </si>
  <si>
    <t>80101506;86101808</t>
  </si>
  <si>
    <t>PI: FORTALECIMIENTO DE LA CAPACIDAD INSTITUCIONAL PARA MEJORAR LA INSPECCIÓN, VIGILANCIA Y CONTROL DE LA SUPERINTENDENCIA DEL SUBSIDIO FAMILIAR. NACIONAL.
Actividad:  Mejoramiento, seguimiento y evaluación del modelo integrado de la SSF. 
Objeto: Contratar servicios profesionales para la formación y actualización de funcionarios de la Superintendencia del Subsidio Familiar como auditores internos integrales en ISO 9001:2015, ISO 14000:2015 e ISO 45001:2018 con base en pensamiento basado en riesgos y auditoría interna ISO 19011:2018, que contribuya en el fortalecimiento de la gestión institucional y en el modelo de inspección, vigilancia y control según la normatividad aplicada.</t>
  </si>
  <si>
    <t>Mínima Cuantía</t>
  </si>
  <si>
    <t>80101500;80101600;</t>
  </si>
  <si>
    <t>PI: FORTALECIMIENTO DE LA CAPACIDAD INSTITUCIONAL PARA MEJORAR LA INSPECCIÓN, VIGILANCIA Y CONTROL DE LA SUPERINTENDENCIA DEL SUBSIDIO FAMILIAR. NACIONAL. 
Actividad: Diseñar y supervisar la realización de planes y programas para la ejecución de los lineamientos de política sobre el sistema de inspección, vigilancia y control y el fortalecimiento del actuar a nivel territorial y mantenimiento de las mismas. 
Objeto: Contratar la prestación de servicios profesionales en la Superintendencia Delegada para Estudios Especiales y la Evaluación de Proyectos, a fin de generar lineamientos, mecanismos y procedimientos que contribuyan con el mejoramiento de la Inspección, Vigilancia y Control de los Planes, Programas y proyectos de inversión presentados por las Cajas de Compensación Familiar.</t>
  </si>
  <si>
    <t>PI: MEJORAMIENTO EN LA CAPACIDAD DE GESTIÓN INSTITUCIONAL, PARA FORTALECER LA INSPECCIÓN, VIGILANCIA Y CONTROL DE LA SUPERINTENDENCIA DEL SUBSIDIO FAMILIAR. 
Actividad: Diseñar y supervisar la realización de planes y programas para la ejecución de los lineamientos de política sobre el sistema de inspección, vigilancia y control y el fortalecimiento del actuar a nivel territorial y mantenimiento de las mismas.  
Objeto: Contratar la prestación de servicios profesionales en la Superintendencia Delegada para Estudios Especiales y la Evaluación de Proyectos, a fin de generar lineamientos, mecanismos y procedimientos que contribuyan con el mejoramiento de la Inspección, Vigilancia y Control de los Planes, Programas y proyectos de inversión presentados por las Cajas de Compensación Familiar.</t>
  </si>
  <si>
    <t>PI: FORTALECIMIENTO DE LA CAPACIDAD INSTITUCIONAL PARA MEJORAR LA INSPECCIÓN, VIGILANCIA Y CONTROL DE LA SUPERINTENDENCIA DEL SUBSIDIO FAMILIAR. NACIONAL. 
Actividad: Diseñar y supervisar la realización de planes y programas para la ejecución de los lineamientos de política sobre el sistema de inspección, vigilancia y control y el fortalecimiento del actuar a nivel territorial y mantenimiento de las mismas.
Objeto: Contratar la prestación de servicios profesionales en la Superintendencia Delegada para Estudios Especiales y la Evaluación de Proyectos, a fin de generar lineamientos, mecanismos y procedimientos que contribuyan con el mejoramiento de la Inspección, Vigilancia y Control de los Planes, Programas y proyectos de inversión presentados por las Cajas de Compensación Familiar.</t>
  </si>
  <si>
    <t>PI: FORTALECIMIENTO DE LA CAPACIDAD INSTITUCIONAL PARA MEJORAR LA INSPECCIÓN, VIGILANCIA Y CONTROL DE LA SUPERINTENDENCIA DEL SUBSIDIO FAMILIAR. NACIONAL. 
Actividad: Diseñar y supervisar la realización de planes y programas para la ejecución de los lineamientos de política sobre el sistema de inspección, vigilancia y control y el fortalecimiento del actuar a nivel territorial y mantenimiento de las mismas.
Objeto:  Prestar los servicios profesionales para apoyar las actuaciones administrativas a cargo de la Superintendencia Delegada para la Responsabilidad Administrativa y las Medidas Especiales, relacionadas con el proceso de control legal sobre las Cajas de Compensación Familiar, orientadas al diseño de lineamientos técnicos en el marco del sistema de inspección, vigilancia y control.</t>
  </si>
  <si>
    <t xml:space="preserve">PI: FORTALECIMIENTO DE LA CAPACIDAD INSTITUCIONAL PARA MEJORAR LA INSPECCIÓN, VIGILANCIA Y CONTROL DE LA SUPERINTENDENCIA DEL SUBSIDIO FAMILIAR. NACIONAL.
Actividad: Diseñar y supervisar la realización de planes y programas para la ejecución de los lineamientos de política sobre el sistema de inspección, vigilancia y control y el fortalecimiento del actuar a nivel territorial y mantenimiento de las mismas.
Objeto: Brindar asesoría especializada al grupo de medidas especiales de  la Superintendencia Delegada para la Responsabilidad Administrativa y las Medidas Especiales,  en la modelación de riesgos financieros que involucren costos, beneficios y proyecciones, en el análisis económico de los entes vigilados que son objeto de una medida cautelar  de intervencion y vigilancia especial </t>
  </si>
  <si>
    <t>PI: FORTALECIMIENTO DE LA CAPACIDAD INSTITUCIONAL PARA MEJORAR LA INSPECCIÓN, VIGILANCIA Y CONTROL DE LA SUPERINTENDENCIA DEL SUBSIDIO FAMILIAR. NACIONAL.
Actividad:  Apoyo técnico a la SSF en la elaboración y actualización de documentos de apoyo: guías, planes, manuales, mapas de riesgos y/o cartillas que orienten la labor de las dependencias. 
Objeto: Prestar servicios profesionales en la elaboración y actualización de la documentación de los procesos misionales y de apoyo que le sean asignados, así como su consolidación, seguimiento y control en la herramienta definida para la administración de documentos, buscando contribuir en el mejoramiento y articulación del Modelo de Inspección, Vigilancia y Control y el Modelo Integrado de Planeación y Gestión de la Superintendencia del Subsidio Familiar, elaborando los reportes e informes requeridos.</t>
  </si>
  <si>
    <t>86111600;93141700;93111600;94132000</t>
  </si>
  <si>
    <t xml:space="preserve">PI: FORTALECIMIENTO DE LA CAPACIDAD INSTITUCIONAL PARA MEJORAR LA INSPECCIÓN, VIGILANCIA Y CONTROL DE LA SUPERINTENDENCIA DEL SUBSIDIO FAMILIAR. NACIONAL.
Actividad 1:  Construir estrategias e implementar herramientas y mecanismos que garanticen la participación ciudadana y promover el control social.
PI: MEJORAMIENTO DEL PROCESO DE INTERACCIÓN CON EL CIUDADANO EN LA SUPERINTENDENCIA DE SUBSIDIO FAMILIAR. NACIONAL.
Actividad 2: Realizar actividades de educación informal a los trabajadores afiliados a las CCF a fin de consolidar una red de seguimiento y veedurías ciudadanas.
Actividad 3: Crear material de comunicación audiovisual para carteleras digitales a reproducir en las áreas de atención al usuario en las CCF.
Objeto: Prestar los servicios profesionales para construir e implementar
herramientas que fortalezcan la participación ciudadana y el control social,
mediante educación informal, documentos técnicos y metodológicos
virtuales, material de comunicación audiovisual y demás estrategias que
promuevan mejores prácticas en dicha temática. Además de realizar el
pilotaje a través de 7 encuentros con grupos de interés de la Superintendencia del Subsidio Familiar, en los departamentos de
Cundinamarca, Boyacá y Tolima.
 </t>
  </si>
  <si>
    <t>Selección Abreviada de Menor Cuantia</t>
  </si>
  <si>
    <t>PI: FORTALECIMIENTO DE LA CAPACIDAD INSTITUCIONAL PARA MEJORAR LA INSPECCIÓN, VIGILANCIA Y CONTROL DE LA SUPERINTENDENCIA DEL SUBSIDIO FAMILIAR. NACIONAL. 
Actividad: Informar a la ciudadanía, mediante un diálogo social abierto y la estrategia de Rendición de Cuentas sobre los principales resultados de la gestión de la SSF.  Objeto: Contratar la transmisión en directo por Televisión Nacional de la Audiencia Pública de Rendición de Cuentas de la Superintendencia del Subsidio Familiar.</t>
  </si>
  <si>
    <t>82141504;</t>
  </si>
  <si>
    <t>PI: FORTALECIMIENTO DE LA CAPACIDAD INSTITUCIONAL PARA MEJORAR LA INSPECCIÓN, VIGILANCIA Y CONTROL DE LA SUPERINTENDENCIA DEL SUBSIDIO FAMILIAR. NACIONAL. 
Actividad: Elaborar y actualizar el catálogo de productos de difusión, relacionados con la estrategia de Comunicación sobre el Modelo Integrado de Planeación y Gestión. 
Objeto: Contratar la prestación de servicios profesionales para crear y producir documentos y piezas gráficas para las diferentes dependencias, manejo de imagen institucional y  eventos institucionales.</t>
  </si>
  <si>
    <t>PI: FORTALECIMIENTO DE LA CAPACIDAD INSTITUCIONAL PARA MEJORAR LA INSPECCIÓN, VIGILANCIA Y CONTROL DE LA SUPERINTENDENCIA DEL SUBSIDIO FAMILIAR. NACIONAL. 
Actividad: Realizar la publicación de piezas informativas, promocionales o didácticas de las funciones de IVC, derechos y deberes de los ciudadanos y normatividad del Subsidio Familiar.  Objeto: Contratar la prestación de servicios profesionales para la producción de información y mensajes institucionales con el objetivo de lograr el mayor impacto posible en la ciudadanía, afiliados y beneficiarios de los servicios sociales de las cajas de compensación familiar a través de los medios de comunicación.</t>
  </si>
  <si>
    <t>200 Dìas</t>
  </si>
  <si>
    <t>PI: MEJORAMIENTO DEL PROCESO DE INTERACCIÓN CON EL CIUDADANO EN LA SUPERINTENDENCIA DE SUBSIDIO FAMILIAR. NACIONAL. Actividad 1: Realizar un seminario para el cumplimiento de las normas, frente a la atención e interacción con los afiliados y no afiliados a las CCF.
PI: FORTALECIMIENTO DE LA CAPACIDAD INSTITUCIONAL PARA MEJORAR LA INSPECCIÓN, VIGILANCIA Y CONTROL DE LA SUPERINTENDENCIA DEL SUBSIDIO FAMILIAR. NACIONAL. Actividad 2: Realizar seminarios de retroalimentación dirigido a las CCF sobre políticas y gestión administrativa, financiero contable, fondos de ley y servicios sociales. Actividad 3: Realizar un seminario de actualización jurídica, para los abogados, jefes de subsidio y aportes, así mismo para revisores fiscales para las CCF. Actividad 4: Realizar un taller de actualización normativa dirigida a los Consejeros Directivos de las CCF. Actividad 5: Realizar un taller de actualización sistemas de información, los presupuestos y proyectos de inversiones y la fijación de tarifas de los servicios sociales dirigido a las CCF.
Objeto: Aunar esfuerzos técnicos , administrativos y financieros para el desarrollo de seminarios, talleres y capacitacionesde la Superintendencia del Subsidio Familiar.</t>
  </si>
  <si>
    <t>90111600;</t>
  </si>
  <si>
    <t>PI: FORTALECIMIENTO DE LA CAPACIDAD INSTITUCIONAL PARA MEJORAR LA INSPECCIÓN, VIGILANCIA Y CONTROL DE LA SUPERINTENDENCIA DEL SUBSIDIO FAMILIAR. NACIONAL. 
Actividad: Realizar un taller de actualización sistemas de información, los presupuestos y proyectos de inversiones y la fijación de tarifas de los servicios sociales dirigido a las CCF.
Objeto: Prestar los servicios de apoyo  para realizar un taller de actualización sistemas de información, los presupuestos y proyectos de inversiones y la fijación de tarifas de los servicios sociales dirigido a las CCF.</t>
  </si>
  <si>
    <t>PI: FORTALECIMIENTO DE LA CAPACIDAD INSTITUCIONAL PARA MEJORAR LA INSPECCIÓN, VIGILANCIA Y CONTROL DE LA SUPERINTENDENCIA DEL SUBSIDIO FAMILIAR. NACIONAL. 
Actividad: Realizar un taller de actualización normativa dirigida a los Consejeros Directivos de las CCF.
Objeto: Prestar los servicios de apoyo  para realizar un taller de actualización normativa dirigida a los  consejeros Directivos de las CCF.</t>
  </si>
  <si>
    <t>PI: FORTALECIMIENTO DE LA CAPACIDAD INSTITUCIONAL PARA MEJORAR LA INSPECCIÓN, VIGILANCIA Y CONTROL DE LA SUPERINTENDENCIA DEL SUBSIDIO FAMILIAR. NACIONAL. 
Actividad: Realizar cubrimiento periodístico de las actividades que promuevan las capacidades técnicas a los entes vigilados. 
Objeto: Contratar la prestación de servicios profesionales para el cubrimiento periodìstico de la informaciòn que se produzca en la Superintendencia y en el sector del subsidio familiar, la relaciòn con los medios masivos de comunicaciòn y la interacciòn con las oficinas de prensa de las Cajas de Compensaciòn Familiar.</t>
  </si>
  <si>
    <t>81111700;</t>
  </si>
  <si>
    <t>PI: FORTALECIMIENTO ESTRATÉGICO DEL TALENTO HUMANO PARA LA GESTIÓN ORGANIZACIONAL DE LA SUPERINTENDENCIA DEL SUBSIDIO FAMILIAR. BOGOTÁ. Actividad: Diseñar y actualizar una base de datos que permita disponer de información sistematizada sobre el talento humano. Objeto: Contratar los servicios profesionales para la identificación procedimental, levantamiento de información y diseño de una base de datos para administrar la información de las fases (vinculación, permanencia y retiro) que componen el proceso de Gestión del Talento Humano de la Superintendencia del Subsidio Familiar.</t>
  </si>
  <si>
    <t>PI: FORTALECIMIENTO ESTRATÉGICO DEL TALENTO HUMANO PARA LA GESTIÓN ORGANIZACIONAL DE LA SUPERINTENDENCIA DEL SUBSIDIO FAMILIAR. BOGOTÁ. Actividad. Realizar la trazabilidad electrónica y física de las historias laborales del talento humano. Objeto: Contratar el registro y conservación de las historias laborales en medio físico y electrónico, de los funcionarios activos e inactivos de la Superintendencia del Subsidio Familiar.</t>
  </si>
  <si>
    <t>81161700;83111507;83112600;</t>
  </si>
  <si>
    <t>PI: MEJORAMIENTO DEL PROCESO DE INTERACCIÓN CON EL CIUDADANO EN LA SUPERINTENDENCIA DE SUBSIDIO FAMILIAR. NACIONAL.
Actividad: Mejorar y fortalecer la calidad y accesibilidad a los canales de atención masiva de PQRSF para beneficiar la población.
Objeto: Adquirir servicios de Centro de Contacto BPO (Business Process Outsourcing) para mejorar y fortalecer la calidad y accesibilidad a los canales de atención masiva de PQRSF por parte de la ciudadanía.</t>
  </si>
  <si>
    <t>43211514;</t>
  </si>
  <si>
    <t>PI: MEJORAMIENTO DEL PROCESO DE INTERACCIÓN CON EL CIUDADANO EN LA SUPERINTENDENCIA DE SUBSIDIO FAMILIAR. NACIONAL.
Actividad 1: Mejorar y fortalecer la calidad y accesibilidad a los canales de atención masiva de PQRSF para beneficiar la población.
Actividad 2: Apoyar a la Supersubsidio para el posicionamiento y uso de las sedes con plataforma digital instalas en las CCF.
PI: FORTALECIMIENTO DE LA GESTIÓN DE LA TECNOLOGÍA DE LA INFORMACIÓN Y LAS COMUNICACIONES DE LA SSF BAJO EL MARCO DE REFERENCIA DE ARQUITECTURA EMPRESARIAL (MRAE) NACIONAL. 
Actividad 3: Obtener las soluciones informáticas que soportan el sistema de información.
Objeto: Adquirir herramientas como Buzones y/o Kioscos Interactivos, con la aplicación asociada para su funcionamiento y el de los existentes, que ofrezcan una solución que soporte el sistema de información de la Superintendencia del Subsidio Familiar, para mejorar y fortalecer la calidad y accesibilidad a los canales de atención masiva de PQRSF por parte de la ciudadanía.</t>
  </si>
  <si>
    <t>80121704</t>
  </si>
  <si>
    <t>Contratar los servicios Profesionales, requeridos por la Oficina TIC de la Entidad, para adelantar los estudios del Sector y el Mercado de los Procesos de Contratación así como las Actividades Precontractuales, Contractuales y Liquidatorios, así como la Asesoría Jurídica que se le requiera por parte de esta Dependencia.</t>
  </si>
  <si>
    <t>Prestar los servicios profesionales especializados como abogado para brindar apoyo jurídico en los diversos trámites jurídicos que debe adelantar la Oficina Asesora Jurídica de la Superintendencia del Subsidio Familiar.</t>
  </si>
  <si>
    <t>81112000</t>
  </si>
  <si>
    <t>PI: FORTALECIMIENTO DE LA GESTIÓN DE LA TECNOLOGÍA DE LA INFORMACIÓN Y LAS COMUNICACIONES (TICS) DE LA SUPERINTENDENCIA DEL SUBSIDIO FAMILIAR, BAJO EL MARCO DE REFERENCIA DE ARQUITECTURA EMPRESARIAL (MRAE). NACIONAL. Actividad: Obtener las soluciones informáticas que soporten el Sistema Información. Objeto: Prestar los servicios profesionales a la SSF en el mantenimiento, actualización y soporte del Software SIREVAC de la Superintendencia del Subsidio Familiar y los demás que se requieran en la entidad.</t>
  </si>
  <si>
    <t>Contratar la prestación del servicio de transporte terrestre automotor especial para los funcionarios de la Superintendencia del Subsidio Familiar.</t>
  </si>
  <si>
    <t>11 Días</t>
  </si>
  <si>
    <t>80121600;80121700</t>
  </si>
  <si>
    <t>Apoyar a la Superintendencia delegada para la Responsabilidad Administrativa y las Medidas Especiales en el lineamiento, gestión y trámite sustanciando los diferentes procedimientos Administrativos propios de esa dependencia y en cumplimiento del control legal a los entes vigilados.</t>
  </si>
  <si>
    <t>PI: FORTALECIMIENTO DE LA CAPACIDAD INSTITUCIONAL PARA MEJORAR LA INSPECCIÓN, VIGILANCIA Y CONTROL DE LA SUPERINTENDENCIA DEL SUBSIDIO FAMILIAR. NACIONAL. 
Actividad: Actualización y Fortalecimiento del Modelo Integrado de Planeación y Gestión de la SSF. 
Objeto: Desarrollar una consultoría para la actualización de sus manuales de funciones y competencias laborales, a partir del análisis del contexto de desempeño de la Superintendencia y de la normatividad del direccionamiento del Departamento Administrativo de la Función Pública - DAFP, que coadyuve al mejoramiento operativo e institucional</t>
  </si>
  <si>
    <t>Contratación directa - Contrato Interadministrativo</t>
  </si>
  <si>
    <t>Funcionamiento - Inversión</t>
  </si>
  <si>
    <t>PI: FORTALECIMIENTO DE LA GESTIÓN DE LA TECNOLOGÍA DE LA INFORMACIÓN Y LAS COMUNICACIONES DE LA SSF BAJO EL MARCO DE REFERENCIA DE ARQUITECTURA EMPRESARIAL (MRAE) NACIONAL. 
Actividad: Obtener las soluciones informáticas que soporten el Sistema Información. Objeto: Prestar los servicios profesionales  la SSF como Administrador de Base de Datos de la Superintendencia del Subsidio Familiar y los demás que se requieran en la Entidad.</t>
  </si>
  <si>
    <t>PI: FORTALECIMIENTO DE LA GESTIÓN DE LA TECNOLOGIA DE LA INFORMACIÓN Y LAS COMUNICACIONES DE LA SSF BAJO EL MARCO DE REFERENCIA DE ARQUITECTURA EMPRESARIAL (MRAE) NACIONAL. 
Actividad: Obtener las soluciones informáticas que soporten el Sistema Información. Objeto: Prestar los servicios profesionales a la SSF como desarrollador de Software de la Superintendencia del Subsidio Familiar y los demás que se requieran en la Entidad.</t>
  </si>
  <si>
    <t>90141500;
80141600;
80111500;</t>
  </si>
  <si>
    <t>PI: FORTALECIMIENTO ESTRATÉGICO DEL TALENTO HUMANO PARA LA GESTIÓN ORGANIZACIONAL DE LA SUPERINTENDENCIA DEL SUBSIDIO FAMILIAR. BOGOTÁ. Actividad 1:Diseñar las estrategias de las rutas. Actividad 2: Implementar las estrategias de las rutas para la vigencia. Objeto: Contratar la prestación de servicios de apoyo a la gestión para desarrollar las actividades contempladas dentro de los planes de bienestar, incentivos institucionales, clima y cultura organizacional, dirigidos a los funcionarios de la superintendencia para la vigencia 2019.</t>
  </si>
  <si>
    <t>PI: FORTALECIMIENTO DE LA GESTIÓN DE LA TECNOLOGÍA DE LA INFORMACIÓN Y LAS COMUNICACIONES DE LA SSF BAJO EL MARCO DE REFERENCIA DE ARQUITECTURA EMPRESARIAL (MRAE) NACIONAL. 
Actividad: Obtener las soluciones informáticas que soporten el Sistema Información. 
Objeto: Contratar los servicios de desarrollo para Optimizar  y mejorar el sistema de información Gerencial  SIREVAC.</t>
  </si>
  <si>
    <t>PI: IMPLEMENTACIÓN DEL SISTEMA INTEGRADO DE GESTIÓN DOCUMENTAL DE LA SUPERINTENDENCIA DEL SUBSIDIO FAMILIAR BOGOTÁ. 
Actividad: Ejecutar los instrumentos Archivísticos.  Objeto: Contratar la prestación de servicios de un profesional en Archivistica, para actualizar e implementar los instrumentos archivisticos tales como: Tablas de Retención Documental, Tablas de valoración Documental, Cuadro de Clasificación Documental, en apoyo al fortalecimiento de la Gestión Documental de la entidad.</t>
  </si>
  <si>
    <t>PI: IMPLEMENTACIÓN DEL SISTEMA INTEGRADO DE GESTIÓN DOCUMENTAL DE LA SUPERINTENDENCIA DEL SUBSIDIO FAMILIAR BOGOTÁ. 
Actividad: Ejecutar los instrumentos Archivísticos. Objeto: Contratar la prestación de servicios de un profesional en Archivistica para actualizar e implementar los instrumentos archivisticos  tales como: Plan Institucional de Archivos PINAR y Programa de Gestión Documental PGD, en apoyo al fortalecimiento de la Gestión Documental de la entidad.</t>
  </si>
  <si>
    <t>PI: IMPLEMENTACIÓN DEL SISTEMA INTEGRADO DE GESTIÓN DOCUMENTAL DE LA SUPERINTENDENCIA DEL SUBSIDIO FAMILIAR BOGOTÁ. 
Actividad: Ejecutar los instrumentos Archivísticos. Objeto:  Contratar la prestación de servicios de un Técnico en Gestión Documental, en apoyo al fortalecimiento en temas relacionados con la gestión documental aplicando la Normatividad Vigente por el Archivo General de la Nación.</t>
  </si>
  <si>
    <t xml:space="preserve">PI: IMPLEMENTACIÓN DEL SISTEMA INTEGRADO DE GESTIÓN DOCUMENTAL DE LA SUPERINTENDENCIA DEL SUBSIDIO FAMILIAR BOGOTÁ. 
Actividad: Ejecutar los instrumentos Archivísticos. Objeto: Contratar la prestación de servicios de un Técnico, para apoyar las labores de Gestión Documental en lo pertinente a la preparación y ejecución de las Trasferencias primarias de la Superintendencia del Subsidio Familiar.
</t>
  </si>
  <si>
    <t>PI: IMPLEMENTACIÓN DEL SISTEMA INTEGRADO DE GESTIÓN DOCUMENTAL DE LA SUPERINTENDENCIA DEL SUBSIDIO FAMILIAR BOGOTÁ. 
Actividad: Ejecutar los instrumentos Archivísticos. Objeto:  Contratar la prestación de servicios de un Técnico en Gestión Documental, en apoyo a la organización del Archivo Central y de Gestión de la Superintendencia del Subsidio Familiar.</t>
  </si>
  <si>
    <t>PI: FORTALECIMIENTO DE LA CAPACIDAD INSTITUCIONAL PARA MEJORAR LA INSPECCIÓN, VIGILANCIA Y CONTROL DE LA SUPERINTENDENCIA DEL SUBSIDIO FAMILIAR. NACIONAL. Actividad: Diseñar, implementar y dar mantenimiento al Plan de Gestión Ambiental. Objeto: Contratar la prestación de servicios para desarrollar las actividades contempladas dentro de los programas del Plan Institucional de Gestión Ambiental dirigidos a los funcionarios de la Superintendencia del Subsidio Familiar de acuerdo a los requerimientos de la entidad para la vigencia 2019.</t>
  </si>
  <si>
    <t>Adquirir una Báscula de plataforma pesaje digital para  realizar bitácoras de generación de las cantidades mensuales por corriente de residuo en cumplimiento a la Resolución 1362 de 2007 del Ministerio de Ambiente, Vivienda y Desarrollo Territorial.</t>
  </si>
  <si>
    <t>Adquirir un alcoholímetro semi-profesional para dar cumplimiento a la política de regulación y control de alcohol, tabaquismo y drogas contemplado en el Plan Estratégico de Seguridad Vial de la Superintendencia del Subsidio Familiar.</t>
  </si>
  <si>
    <t>PI: FORTALECIMIENTO DE LA GESTIÓN DE LA TECNOLOGÍA DE LA INFORMACIÓN Y LAS COMUNICACIONES DE LA SSF BAJO EL MARCO DE REFERENCIA DE ARQUITECTURA EMPRESARIAL (MRAE) NACIONAL. Actividad: Elaborar los procesos, procedimientos, metodologías e instrumentos de Gobierno Digital.
Objeto: Contratar el servicios de consultoría del Modelo de Privacidad y Seguridad de la Información Oficial de seguridad, para la Superintendencia del Subsidio Familiar.</t>
  </si>
  <si>
    <t xml:space="preserve">PI: FORTALECIMIENTO DE LA CAPACIDAD INSTITUCIONAL PARA MEJORAR LA INSPECCIÓN, VIGILANCIA Y CONTROL DE LA SUPERINTENDENCIA DEL SUBSIDIO FAMILIAR. NACIONAL. 
Actividad: Revisión y análisis del impacto de los lineamientos técnicos en el Sistema del Subsidio Familiar.
Objeto: Prestación de  servicios profesionales, para realizar la verificación del cumplimiento a los procedimientos de gestión documental y/o normas que apliquen al modelo y las labores de inspección y vigilancia de las Cajas de Compensación Familiar para el fortalecimiento del proceso de planeación y el mejoramiento de las capacidades técnicas del área. </t>
  </si>
  <si>
    <t xml:space="preserve">PI: FORTALECIMIENTO DE LA CAPACIDAD INSTITUCIONAL PARA MEJORAR LA INSPECCIÓN, VIGILANCIA Y CONTROL DE LA SUPERINTENDENCIA DEL SUBSIDIO FAMILIAR. NACIONAL. 
Actividad: Revisión y análisis del impacto de los lineamientos técnicos en el Sistema del Subsidio Familiar.
Objeto: Prestar los servicios profesionales, para  la revisión de la estructuración de lineamientos técnicos del proceso de visitas a Entes Vigilados con fin de contribuir al fortalecimiento y mejoramiento de las capacidades técnicas del área. </t>
  </si>
  <si>
    <t xml:space="preserve">5 Meses </t>
  </si>
  <si>
    <t>Prestar los servicios profesionales a la Secretaría General y al Grupo de Gestión Administrativa, en la consolidación de informes de MIPG y las actividades precontractuales para la adquisición de los bienes y servicios que requiera la entidad, así mismo la ejecución y seguimiento de los contratos</t>
  </si>
  <si>
    <t>Adquirir el suministro de papelería y útiles de oficina para la Superintendencia del Subsidio Familiar</t>
  </si>
  <si>
    <t>1 Mes</t>
  </si>
  <si>
    <t>Adquirir un NVR MODELO DS-9632NI-I8 de 32 canales, el cual es compatible con las cámaras de propiedad de la Entidad.</t>
  </si>
  <si>
    <t>Mínima cuantía - Grandes Superficies</t>
  </si>
  <si>
    <t>Adquirir descansa pies para los funcionarios de la Superintendencia del Subsidio Familiar</t>
  </si>
  <si>
    <t>Adquirir los Kit de Mantenimiento  para las impresoras HEWLETT PACKARD de propiedad de la Superintendencia</t>
  </si>
  <si>
    <t>Acuerdo Marco</t>
  </si>
  <si>
    <t>Adquirir  fusores y tóner para las impresoras LEXMARK de propiedad de la Superintendencia</t>
  </si>
  <si>
    <t>Contratar la prestación del servicio de mantenimiento preventivo y correctivo con suministro de repuestos originales y mano de obra calificada para el parque automotor de la Superintendencia del Subsidio Familiar</t>
  </si>
  <si>
    <t>Minima Cuantía</t>
  </si>
  <si>
    <t>PI: IMPLEMENTACIÓN DEL SISTEMA INTEGRADO DE GESTIÓN DOCUMENTAL DE LA SUPERINTENDENCIA DEL SUBSIDIO FAMILIAR BOGOTÁ. 
Actividad: Obtener la Herramienta tecnológica. 
Objeto: Adquisición de dispositivos para digitalización de imagen y documentos, para la Superintendencia del Subsidio Familiar.</t>
  </si>
  <si>
    <t>80121600; 80121700; 80101500;</t>
  </si>
  <si>
    <t xml:space="preserve">PI: FORTALECIMIENTO EN LA CAPACIDAD INSTITUCIONAL PARA MEJORAR LA INSPECCIÓN, VIGILANCIA Y CONTROL DE LA SUPERINTENDENCIA DEL SUBSIDIO FAMILIAR. Actividad: Revisión y análisis del impacto de los lineamientos técnicos en el Sistema del Subsidio Familiar.
Objeto: Prestación de servicios profesionales, para realizar la verificación del cumplimiento a los procedimientos de Gestión Documental y/o normas que apliquen al modelo y las labores de Inspección y Vigilancia de las Cajas de Compensación Familiar, para el fortalecimiento del proceso de planeación y el mejoramiento de las capacidades técnicas del área. </t>
  </si>
  <si>
    <t>PI: IMPLEMENTACIÓN DEL SISTEMA INTEGRADO DE GESTIÓN DOCUMENTAL DE LA SUPERINTENDENCIA DEL SUBSIDIO FAMILIAR BOGOTÁ. 
Actividad: Obtener la Herramienta tecnológica.
Objeto: Contratar el desarrollo de mejoras o nuevas funcionalidades en el sistema de gestión documental de la Superintendencia del Subsidio Familiar - Esigna.</t>
  </si>
  <si>
    <t>3,5 Meses</t>
  </si>
  <si>
    <t>86111600; 93141700; 86101705; 86111604</t>
  </si>
  <si>
    <t xml:space="preserve">Contratar la prestación de servicios de apoyo a la gestión para desarrollar las actividades contempladas en el Plan Institucional de Capacitación dirigido a los funcionarios de la Superintendencia del Subsidio Familiar, de acuerdo a las necesidades técnicas.
</t>
  </si>
  <si>
    <t>105 Días</t>
  </si>
  <si>
    <t>Selección Abreviada de Menor Cuantía</t>
  </si>
  <si>
    <t>81111800;81111900;81112208,81111500;43233200</t>
  </si>
  <si>
    <t>PI: FORTALECIMIENTO DE LA GESTIÓN DE LA TECNOLOGÍA DE LA INFORMACIÓN Y LAS COMUNICACIONES (TICS) DE LA SUPERINTENDENCIA DEL SUBSIDIO FAMILIAR, BAJO EL MARCO DE REFERENCIA DE ARQUITECTURA EMPRESARIAL (MRAE). NACIONAL. Actividad: Elaborar los procesos, procedimientos, metodologías e instrumentos de Gobierno Digital.
Objeto: Consultoría Especializada para el análisis de vulnerabilidades de la infraestructura tecnología, redes de voz y datos, página web y aplicaciones de la Supersubsidio.</t>
  </si>
  <si>
    <t>C. NECESIDADES ADICIONALES</t>
  </si>
  <si>
    <t>Posibles códigos UNSPSC</t>
  </si>
  <si>
    <t>GRUPO GESTIÓN CONTRACTUAL - SECRETARÍA GENERAL  - SUPERINTENDENCIA DEL SUBSIDIO FAMILIAR
Correo: contratos@ssf.gov.co
Tel.: 3487800</t>
  </si>
  <si>
    <t>Carrera 69 # 25 B - 44  Pisos 3, 4 y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</si>
</sst>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 #,##0_);_(&quot;$&quot;\ * \(#,##0\);_(&quot;$&quot;\ * &quot;-&quot;??_);_(@_)"/>
    <numFmt numFmtId="165" formatCode="_(&quot;$&quot;\ * #,##0_);_(&quot;$&quot;\ * \(#,##0\);_(&quot;$&quot;\ * &quot;-&quot;_);_(@_)"/>
    <numFmt numFmtId="166" formatCode="_(&quot;$&quot;\ * #,##0.00_);_(&quot;$&quot;\ * \(#,##0.00\);_(&quot;$&quot;\ * &quot;-&quot;??_);_(@_)"/>
    <numFmt numFmtId="167" formatCode="&quot;$&quot;\ #,##0"/>
    <numFmt numFmtId="168" formatCode="0.0"/>
  </numFmts>
  <fonts count="10"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name val="Calibri"/>
      <family val="2"/>
      <scheme val="minor"/>
    </font>
    <font>
      <sz val="9"/>
      <color rgb="FF000000"/>
      <name val="Arial"/>
      <family val="2"/>
    </font>
    <font>
      <b/>
      <sz val="9"/>
      <color indexed="81"/>
      <name val="Tahoma"/>
      <family val="2"/>
    </font>
    <font>
      <sz val="9"/>
      <color indexed="81"/>
      <name val="Tahoma"/>
      <family val="2"/>
    </font>
  </fonts>
  <fills count="3">
    <fill>
      <patternFill patternType="none"/>
    </fill>
    <fill>
      <patternFill patternType="gray125"/>
    </fill>
    <fill>
      <patternFill patternType="solid">
        <fgColor theme="4"/>
      </patternFill>
    </fill>
  </fills>
  <borders count="20">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s>
  <cellStyleXfs count="6">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4" fillId="2" borderId="0" applyNumberFormat="0" applyBorder="0" applyAlignment="0" applyProtection="0"/>
    <xf numFmtId="0" fontId="5" fillId="0" borderId="0" applyNumberFormat="0" applyFill="0" applyBorder="0" applyAlignment="0" applyProtection="0"/>
  </cellStyleXfs>
  <cellXfs count="73">
    <xf numFmtId="0" fontId="0" fillId="0" borderId="0" xfId="0"/>
    <xf numFmtId="0" fontId="0" fillId="0" borderId="0" xfId="0" applyAlignment="1">
      <alignment wrapText="1"/>
    </xf>
    <xf numFmtId="0" fontId="3" fillId="0" borderId="0" xfId="0" applyFont="1" applyAlignment="1"/>
    <xf numFmtId="0" fontId="0" fillId="0" borderId="1" xfId="0" applyBorder="1" applyAlignment="1">
      <alignment wrapText="1"/>
    </xf>
    <xf numFmtId="0" fontId="0" fillId="0" borderId="2"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7" xfId="0" quotePrefix="1" applyBorder="1" applyAlignment="1">
      <alignment horizontal="left" wrapText="1"/>
    </xf>
    <xf numFmtId="0" fontId="5" fillId="0" borderId="7" xfId="5" quotePrefix="1" applyBorder="1" applyAlignment="1">
      <alignment wrapText="1"/>
    </xf>
    <xf numFmtId="0" fontId="0" fillId="0" borderId="7" xfId="0" applyBorder="1" applyAlignment="1">
      <alignment vertical="center" wrapText="1"/>
    </xf>
    <xf numFmtId="0" fontId="0" fillId="0" borderId="0" xfId="0" applyFill="1" applyAlignment="1">
      <alignment wrapText="1"/>
    </xf>
    <xf numFmtId="164" fontId="0" fillId="0" borderId="7" xfId="0" applyNumberFormat="1" applyBorder="1" applyAlignment="1">
      <alignment wrapText="1"/>
    </xf>
    <xf numFmtId="0" fontId="0" fillId="0" borderId="13" xfId="0" applyBorder="1" applyAlignment="1">
      <alignment wrapText="1"/>
    </xf>
    <xf numFmtId="14" fontId="0" fillId="0" borderId="14" xfId="0" applyNumberFormat="1" applyBorder="1" applyAlignment="1">
      <alignment wrapText="1"/>
    </xf>
    <xf numFmtId="0" fontId="0" fillId="0" borderId="0" xfId="0" applyFill="1" applyBorder="1" applyAlignment="1">
      <alignment wrapText="1"/>
    </xf>
    <xf numFmtId="0" fontId="2" fillId="2" borderId="1" xfId="4" applyFont="1" applyBorder="1" applyAlignment="1">
      <alignment horizontal="center" vertical="center" wrapText="1"/>
    </xf>
    <xf numFmtId="0" fontId="2" fillId="2" borderId="15" xfId="4" applyFont="1" applyBorder="1" applyAlignment="1">
      <alignment horizontal="center" vertical="center" wrapText="1"/>
    </xf>
    <xf numFmtId="0" fontId="2" fillId="2" borderId="2" xfId="4" applyFont="1" applyBorder="1" applyAlignment="1">
      <alignment horizontal="center" vertical="center" wrapText="1"/>
    </xf>
    <xf numFmtId="0" fontId="3" fillId="0" borderId="0" xfId="0" applyFont="1" applyAlignment="1">
      <alignment horizontal="center" vertical="center" wrapText="1"/>
    </xf>
    <xf numFmtId="0" fontId="6" fillId="0" borderId="6" xfId="0" applyFont="1" applyFill="1" applyBorder="1" applyAlignment="1">
      <alignment vertical="center" wrapText="1"/>
    </xf>
    <xf numFmtId="0" fontId="0" fillId="0" borderId="0" xfId="0" applyAlignment="1">
      <alignment vertical="center" wrapText="1"/>
    </xf>
    <xf numFmtId="0" fontId="6" fillId="0" borderId="16" xfId="0" applyFont="1" applyFill="1" applyBorder="1" applyAlignment="1">
      <alignment vertical="center" wrapText="1"/>
    </xf>
    <xf numFmtId="0" fontId="0" fillId="0" borderId="0" xfId="0" applyFill="1" applyAlignment="1">
      <alignment vertical="center" wrapText="1"/>
    </xf>
    <xf numFmtId="164" fontId="6" fillId="0" borderId="16" xfId="1" applyNumberFormat="1" applyFont="1" applyFill="1" applyBorder="1" applyAlignment="1">
      <alignment vertical="center" wrapText="1"/>
    </xf>
    <xf numFmtId="0" fontId="6" fillId="0" borderId="6" xfId="0" applyFont="1" applyFill="1" applyBorder="1" applyAlignment="1">
      <alignment horizontal="left" vertical="center" wrapText="1"/>
    </xf>
    <xf numFmtId="0" fontId="6" fillId="0" borderId="16" xfId="0" applyFont="1" applyFill="1" applyBorder="1" applyAlignment="1">
      <alignment horizontal="left" vertical="center" wrapText="1"/>
    </xf>
    <xf numFmtId="0" fontId="0" fillId="0" borderId="0" xfId="0" applyAlignment="1">
      <alignment horizontal="left" vertical="center" wrapText="1"/>
    </xf>
    <xf numFmtId="0" fontId="0" fillId="0" borderId="0" xfId="0" applyFill="1" applyAlignment="1">
      <alignment horizontal="left" vertical="center" wrapText="1"/>
    </xf>
    <xf numFmtId="0" fontId="6" fillId="0" borderId="16" xfId="0" applyFont="1" applyFill="1" applyBorder="1" applyAlignment="1">
      <alignment wrapText="1"/>
    </xf>
    <xf numFmtId="165" fontId="6" fillId="0" borderId="16" xfId="2" applyFont="1" applyFill="1" applyBorder="1" applyAlignment="1">
      <alignment vertical="center" wrapText="1"/>
    </xf>
    <xf numFmtId="0" fontId="6" fillId="0" borderId="0" xfId="0" applyFont="1" applyFill="1" applyAlignment="1">
      <alignment horizontal="left" vertical="center" wrapText="1"/>
    </xf>
    <xf numFmtId="165" fontId="6" fillId="0" borderId="16" xfId="2" applyFont="1" applyFill="1" applyBorder="1" applyAlignment="1">
      <alignment horizontal="left" vertical="center" wrapText="1"/>
    </xf>
    <xf numFmtId="167" fontId="6" fillId="0" borderId="16" xfId="0" applyNumberFormat="1" applyFont="1" applyFill="1" applyBorder="1" applyAlignment="1">
      <alignment vertical="center" wrapText="1"/>
    </xf>
    <xf numFmtId="0" fontId="6" fillId="0" borderId="17" xfId="0" applyFont="1" applyFill="1" applyBorder="1" applyAlignment="1">
      <alignment horizontal="left" vertical="center" wrapText="1"/>
    </xf>
    <xf numFmtId="0" fontId="6" fillId="0" borderId="18" xfId="0" applyFont="1" applyFill="1" applyBorder="1" applyAlignment="1">
      <alignment vertical="center" wrapText="1"/>
    </xf>
    <xf numFmtId="165" fontId="6" fillId="0" borderId="18" xfId="2" applyFont="1" applyFill="1" applyBorder="1" applyAlignment="1">
      <alignment vertical="center" wrapText="1"/>
    </xf>
    <xf numFmtId="0" fontId="6" fillId="0" borderId="13" xfId="0" applyFont="1" applyFill="1" applyBorder="1" applyAlignment="1">
      <alignment horizontal="left" vertical="center" wrapText="1"/>
    </xf>
    <xf numFmtId="0" fontId="6" fillId="0" borderId="19" xfId="0" applyFont="1" applyFill="1" applyBorder="1" applyAlignment="1">
      <alignment vertical="center" wrapText="1"/>
    </xf>
    <xf numFmtId="165" fontId="6" fillId="0" borderId="19" xfId="2" applyFont="1" applyFill="1" applyBorder="1" applyAlignment="1">
      <alignment vertical="center" wrapText="1"/>
    </xf>
    <xf numFmtId="167" fontId="6" fillId="0" borderId="19" xfId="0" applyNumberFormat="1" applyFont="1" applyFill="1" applyBorder="1" applyAlignment="1">
      <alignment vertical="center" wrapText="1"/>
    </xf>
    <xf numFmtId="0" fontId="6" fillId="0" borderId="14" xfId="0" applyFont="1" applyFill="1" applyBorder="1" applyAlignment="1">
      <alignment wrapText="1"/>
    </xf>
    <xf numFmtId="0" fontId="6" fillId="0" borderId="0" xfId="0" applyFont="1" applyFill="1" applyAlignment="1">
      <alignment wrapText="1"/>
    </xf>
    <xf numFmtId="164" fontId="0" fillId="0" borderId="0" xfId="0" applyNumberFormat="1" applyFill="1" applyAlignment="1">
      <alignment wrapText="1"/>
    </xf>
    <xf numFmtId="2" fontId="0" fillId="0" borderId="0" xfId="0" applyNumberFormat="1" applyFill="1" applyAlignment="1">
      <alignment wrapText="1"/>
    </xf>
    <xf numFmtId="0" fontId="3" fillId="0" borderId="0" xfId="0" applyFont="1" applyFill="1" applyAlignment="1"/>
    <xf numFmtId="0" fontId="0" fillId="0" borderId="0" xfId="0" applyFill="1"/>
    <xf numFmtId="165" fontId="7" fillId="0" borderId="0" xfId="2" applyFont="1"/>
    <xf numFmtId="165" fontId="0" fillId="0" borderId="0" xfId="0" applyNumberFormat="1" applyFill="1" applyAlignment="1">
      <alignment wrapText="1"/>
    </xf>
    <xf numFmtId="9" fontId="1" fillId="0" borderId="0" xfId="3" applyFont="1" applyFill="1" applyAlignment="1">
      <alignment wrapText="1"/>
    </xf>
    <xf numFmtId="0" fontId="4" fillId="2" borderId="1" xfId="4" applyBorder="1" applyAlignment="1">
      <alignment horizontal="center" vertical="center" wrapText="1"/>
    </xf>
    <xf numFmtId="0" fontId="4" fillId="2" borderId="15" xfId="4" applyBorder="1" applyAlignment="1">
      <alignment horizontal="center" vertical="center" wrapText="1"/>
    </xf>
    <xf numFmtId="0" fontId="4" fillId="2" borderId="2" xfId="4" applyBorder="1" applyAlignment="1">
      <alignment horizontal="center" vertical="center" wrapText="1"/>
    </xf>
    <xf numFmtId="164" fontId="1" fillId="0" borderId="0" xfId="1" applyNumberFormat="1" applyFont="1" applyFill="1" applyAlignment="1">
      <alignment wrapText="1"/>
    </xf>
    <xf numFmtId="0" fontId="0" fillId="0" borderId="16" xfId="0" applyBorder="1" applyAlignment="1">
      <alignment wrapText="1"/>
    </xf>
    <xf numFmtId="0" fontId="0" fillId="0" borderId="0" xfId="0" applyAlignment="1">
      <alignment horizontal="right"/>
    </xf>
    <xf numFmtId="164" fontId="1" fillId="0" borderId="0" xfId="1" applyNumberFormat="1" applyFont="1" applyAlignment="1">
      <alignment wrapText="1"/>
    </xf>
    <xf numFmtId="164" fontId="0" fillId="0" borderId="0" xfId="0" applyNumberFormat="1" applyAlignment="1">
      <alignment wrapText="1"/>
    </xf>
    <xf numFmtId="0" fontId="0" fillId="0" borderId="19" xfId="0" applyBorder="1" applyAlignment="1">
      <alignment wrapText="1"/>
    </xf>
    <xf numFmtId="0" fontId="0" fillId="0" borderId="14" xfId="0" applyBorder="1" applyAlignment="1">
      <alignment wrapText="1"/>
    </xf>
    <xf numFmtId="0" fontId="0" fillId="0" borderId="0" xfId="0" applyAlignment="1">
      <alignment horizontal="left" wrapText="1"/>
    </xf>
    <xf numFmtId="168" fontId="0" fillId="0" borderId="0" xfId="0" applyNumberFormat="1" applyAlignment="1">
      <alignment horizontal="left" wrapText="1"/>
    </xf>
    <xf numFmtId="0" fontId="6" fillId="0" borderId="7" xfId="0" applyFont="1" applyFill="1" applyBorder="1" applyAlignment="1">
      <alignment vertical="center" wrapText="1"/>
    </xf>
    <xf numFmtId="166" fontId="6" fillId="0" borderId="16" xfId="1" applyFont="1" applyFill="1" applyBorder="1" applyAlignment="1">
      <alignment vertical="center" wrapText="1"/>
    </xf>
    <xf numFmtId="164" fontId="6" fillId="0" borderId="16" xfId="1" applyNumberFormat="1" applyFont="1" applyFill="1" applyBorder="1" applyAlignment="1">
      <alignment horizontal="left" vertical="center" wrapText="1"/>
    </xf>
    <xf numFmtId="0" fontId="0" fillId="0" borderId="3" xfId="0" applyFill="1" applyBorder="1" applyAlignment="1">
      <alignment horizontal="center" wrapText="1"/>
    </xf>
    <xf numFmtId="0" fontId="0" fillId="0" borderId="4" xfId="0" applyFill="1" applyBorder="1" applyAlignment="1">
      <alignment horizontal="center" wrapText="1"/>
    </xf>
    <xf numFmtId="0" fontId="0" fillId="0" borderId="5" xfId="0" applyFill="1" applyBorder="1" applyAlignment="1">
      <alignment horizontal="center" wrapText="1"/>
    </xf>
    <xf numFmtId="0" fontId="0" fillId="0" borderId="8" xfId="0" applyFill="1" applyBorder="1" applyAlignment="1">
      <alignment horizontal="center" wrapText="1"/>
    </xf>
    <xf numFmtId="0" fontId="0" fillId="0" borderId="0" xfId="0" applyFill="1" applyBorder="1" applyAlignment="1">
      <alignment horizontal="center" wrapText="1"/>
    </xf>
    <xf numFmtId="0" fontId="0" fillId="0" borderId="9" xfId="0" applyFill="1" applyBorder="1" applyAlignment="1">
      <alignment horizontal="center" wrapText="1"/>
    </xf>
    <xf numFmtId="0" fontId="0" fillId="0" borderId="10" xfId="0" applyFill="1" applyBorder="1" applyAlignment="1">
      <alignment horizontal="center" wrapText="1"/>
    </xf>
    <xf numFmtId="0" fontId="0" fillId="0" borderId="11" xfId="0" applyFill="1" applyBorder="1" applyAlignment="1">
      <alignment horizontal="center" wrapText="1"/>
    </xf>
    <xf numFmtId="0" fontId="0" fillId="0" borderId="12" xfId="0" applyFill="1" applyBorder="1" applyAlignment="1">
      <alignment horizontal="center" wrapText="1"/>
    </xf>
  </cellXfs>
  <cellStyles count="6">
    <cellStyle name="Énfasis1" xfId="4" builtinId="29"/>
    <cellStyle name="Hipervínculo" xfId="5" builtinId="8"/>
    <cellStyle name="Moneda" xfId="1" builtinId="4"/>
    <cellStyle name="Moneda [0]" xfId="2" builtinId="7"/>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ssf.gov.co/"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A2E862-3834-4F19-B5DD-FF142F50D273}">
  <sheetPr>
    <pageSetUpPr fitToPage="1"/>
  </sheetPr>
  <dimension ref="B2:L169"/>
  <sheetViews>
    <sheetView tabSelected="1" topLeftCell="A16" zoomScale="90" zoomScaleNormal="90" zoomScalePageLayoutView="80" workbookViewId="0">
      <selection activeCell="I21" sqref="I21"/>
    </sheetView>
  </sheetViews>
  <sheetFormatPr baseColWidth="10" defaultColWidth="10.85546875" defaultRowHeight="15" x14ac:dyDescent="0.25"/>
  <cols>
    <col min="1" max="1" width="2.7109375" style="1" customWidth="1"/>
    <col min="2" max="2" width="10.5703125" style="1" customWidth="1"/>
    <col min="3" max="3" width="73.28515625" style="1" customWidth="1"/>
    <col min="4" max="4" width="13.5703125" style="1" customWidth="1"/>
    <col min="5" max="5" width="12.42578125" style="1" customWidth="1"/>
    <col min="6" max="6" width="16.42578125" style="1" customWidth="1"/>
    <col min="7" max="7" width="15.85546875" style="1" customWidth="1"/>
    <col min="8" max="8" width="17.140625" style="1" customWidth="1"/>
    <col min="9" max="9" width="16.42578125" style="1" customWidth="1"/>
    <col min="10" max="10" width="12.28515625" style="1" customWidth="1"/>
    <col min="11" max="11" width="11.85546875" style="1" customWidth="1"/>
    <col min="12" max="12" width="37.7109375" style="1" customWidth="1"/>
    <col min="13" max="220" width="10.85546875" style="1"/>
    <col min="221" max="221" width="2.7109375" style="1" customWidth="1"/>
    <col min="222" max="222" width="10.5703125" style="1" customWidth="1"/>
    <col min="223" max="223" width="70.140625" style="1" customWidth="1"/>
    <col min="224" max="224" width="13.5703125" style="1" customWidth="1"/>
    <col min="225" max="225" width="13" style="1" customWidth="1"/>
    <col min="226" max="226" width="12.42578125" style="1" customWidth="1"/>
    <col min="227" max="227" width="16.42578125" style="1" customWidth="1"/>
    <col min="228" max="228" width="15.85546875" style="1" customWidth="1"/>
    <col min="229" max="229" width="17.140625" style="1" customWidth="1"/>
    <col min="230" max="230" width="16.42578125" style="1" customWidth="1"/>
    <col min="231" max="231" width="12.28515625" style="1" customWidth="1"/>
    <col min="232" max="232" width="11.85546875" style="1" customWidth="1"/>
    <col min="233" max="233" width="27.85546875" style="1" customWidth="1"/>
    <col min="234" max="234" width="33.85546875" style="1" customWidth="1"/>
    <col min="235" max="235" width="12" style="1" customWidth="1"/>
    <col min="236" max="236" width="12.28515625" style="1" customWidth="1"/>
    <col min="237" max="237" width="50.7109375" style="1" customWidth="1"/>
    <col min="238" max="238" width="20.140625" style="1" customWidth="1"/>
    <col min="239" max="239" width="18.5703125" style="1" customWidth="1"/>
    <col min="240" max="240" width="14" style="1" customWidth="1"/>
    <col min="241" max="241" width="9.5703125" style="1" customWidth="1"/>
    <col min="242" max="242" width="16.85546875" style="1" customWidth="1"/>
    <col min="243" max="243" width="13" style="1" customWidth="1"/>
    <col min="244" max="244" width="10" style="1" customWidth="1"/>
    <col min="245" max="245" width="17" style="1" customWidth="1"/>
    <col min="246" max="246" width="27.140625" style="1" customWidth="1"/>
    <col min="247" max="247" width="16" style="1" customWidth="1"/>
    <col min="248" max="248" width="31" style="1" customWidth="1"/>
    <col min="249" max="249" width="14.28515625" style="1" customWidth="1"/>
    <col min="250" max="250" width="26" style="1" customWidth="1"/>
    <col min="251" max="251" width="14.28515625" style="1" customWidth="1"/>
    <col min="252" max="252" width="9.85546875" style="1" customWidth="1"/>
    <col min="253" max="253" width="27.140625" style="1" customWidth="1"/>
    <col min="254" max="476" width="10.85546875" style="1"/>
    <col min="477" max="477" width="2.7109375" style="1" customWidth="1"/>
    <col min="478" max="478" width="10.5703125" style="1" customWidth="1"/>
    <col min="479" max="479" width="70.140625" style="1" customWidth="1"/>
    <col min="480" max="480" width="13.5703125" style="1" customWidth="1"/>
    <col min="481" max="481" width="13" style="1" customWidth="1"/>
    <col min="482" max="482" width="12.42578125" style="1" customWidth="1"/>
    <col min="483" max="483" width="16.42578125" style="1" customWidth="1"/>
    <col min="484" max="484" width="15.85546875" style="1" customWidth="1"/>
    <col min="485" max="485" width="17.140625" style="1" customWidth="1"/>
    <col min="486" max="486" width="16.42578125" style="1" customWidth="1"/>
    <col min="487" max="487" width="12.28515625" style="1" customWidth="1"/>
    <col min="488" max="488" width="11.85546875" style="1" customWidth="1"/>
    <col min="489" max="489" width="27.85546875" style="1" customWidth="1"/>
    <col min="490" max="490" width="33.85546875" style="1" customWidth="1"/>
    <col min="491" max="491" width="12" style="1" customWidth="1"/>
    <col min="492" max="492" width="12.28515625" style="1" customWidth="1"/>
    <col min="493" max="493" width="50.7109375" style="1" customWidth="1"/>
    <col min="494" max="494" width="20.140625" style="1" customWidth="1"/>
    <col min="495" max="495" width="18.5703125" style="1" customWidth="1"/>
    <col min="496" max="496" width="14" style="1" customWidth="1"/>
    <col min="497" max="497" width="9.5703125" style="1" customWidth="1"/>
    <col min="498" max="498" width="16.85546875" style="1" customWidth="1"/>
    <col min="499" max="499" width="13" style="1" customWidth="1"/>
    <col min="500" max="500" width="10" style="1" customWidth="1"/>
    <col min="501" max="501" width="17" style="1" customWidth="1"/>
    <col min="502" max="502" width="27.140625" style="1" customWidth="1"/>
    <col min="503" max="503" width="16" style="1" customWidth="1"/>
    <col min="504" max="504" width="31" style="1" customWidth="1"/>
    <col min="505" max="505" width="14.28515625" style="1" customWidth="1"/>
    <col min="506" max="506" width="26" style="1" customWidth="1"/>
    <col min="507" max="507" width="14.28515625" style="1" customWidth="1"/>
    <col min="508" max="508" width="9.85546875" style="1" customWidth="1"/>
    <col min="509" max="509" width="27.140625" style="1" customWidth="1"/>
    <col min="510" max="732" width="10.85546875" style="1"/>
    <col min="733" max="733" width="2.7109375" style="1" customWidth="1"/>
    <col min="734" max="734" width="10.5703125" style="1" customWidth="1"/>
    <col min="735" max="735" width="70.140625" style="1" customWidth="1"/>
    <col min="736" max="736" width="13.5703125" style="1" customWidth="1"/>
    <col min="737" max="737" width="13" style="1" customWidth="1"/>
    <col min="738" max="738" width="12.42578125" style="1" customWidth="1"/>
    <col min="739" max="739" width="16.42578125" style="1" customWidth="1"/>
    <col min="740" max="740" width="15.85546875" style="1" customWidth="1"/>
    <col min="741" max="741" width="17.140625" style="1" customWidth="1"/>
    <col min="742" max="742" width="16.42578125" style="1" customWidth="1"/>
    <col min="743" max="743" width="12.28515625" style="1" customWidth="1"/>
    <col min="744" max="744" width="11.85546875" style="1" customWidth="1"/>
    <col min="745" max="745" width="27.85546875" style="1" customWidth="1"/>
    <col min="746" max="746" width="33.85546875" style="1" customWidth="1"/>
    <col min="747" max="747" width="12" style="1" customWidth="1"/>
    <col min="748" max="748" width="12.28515625" style="1" customWidth="1"/>
    <col min="749" max="749" width="50.7109375" style="1" customWidth="1"/>
    <col min="750" max="750" width="20.140625" style="1" customWidth="1"/>
    <col min="751" max="751" width="18.5703125" style="1" customWidth="1"/>
    <col min="752" max="752" width="14" style="1" customWidth="1"/>
    <col min="753" max="753" width="9.5703125" style="1" customWidth="1"/>
    <col min="754" max="754" width="16.85546875" style="1" customWidth="1"/>
    <col min="755" max="755" width="13" style="1" customWidth="1"/>
    <col min="756" max="756" width="10" style="1" customWidth="1"/>
    <col min="757" max="757" width="17" style="1" customWidth="1"/>
    <col min="758" max="758" width="27.140625" style="1" customWidth="1"/>
    <col min="759" max="759" width="16" style="1" customWidth="1"/>
    <col min="760" max="760" width="31" style="1" customWidth="1"/>
    <col min="761" max="761" width="14.28515625" style="1" customWidth="1"/>
    <col min="762" max="762" width="26" style="1" customWidth="1"/>
    <col min="763" max="763" width="14.28515625" style="1" customWidth="1"/>
    <col min="764" max="764" width="9.85546875" style="1" customWidth="1"/>
    <col min="765" max="765" width="27.140625" style="1" customWidth="1"/>
    <col min="766" max="988" width="10.85546875" style="1"/>
    <col min="989" max="989" width="2.7109375" style="1" customWidth="1"/>
    <col min="990" max="990" width="10.5703125" style="1" customWidth="1"/>
    <col min="991" max="991" width="70.140625" style="1" customWidth="1"/>
    <col min="992" max="992" width="13.5703125" style="1" customWidth="1"/>
    <col min="993" max="993" width="13" style="1" customWidth="1"/>
    <col min="994" max="994" width="12.42578125" style="1" customWidth="1"/>
    <col min="995" max="995" width="16.42578125" style="1" customWidth="1"/>
    <col min="996" max="996" width="15.85546875" style="1" customWidth="1"/>
    <col min="997" max="997" width="17.140625" style="1" customWidth="1"/>
    <col min="998" max="998" width="16.42578125" style="1" customWidth="1"/>
    <col min="999" max="999" width="12.28515625" style="1" customWidth="1"/>
    <col min="1000" max="1000" width="11.85546875" style="1" customWidth="1"/>
    <col min="1001" max="1001" width="27.85546875" style="1" customWidth="1"/>
    <col min="1002" max="1002" width="33.85546875" style="1" customWidth="1"/>
    <col min="1003" max="1003" width="12" style="1" customWidth="1"/>
    <col min="1004" max="1004" width="12.28515625" style="1" customWidth="1"/>
    <col min="1005" max="1005" width="50.7109375" style="1" customWidth="1"/>
    <col min="1006" max="1006" width="20.140625" style="1" customWidth="1"/>
    <col min="1007" max="1007" width="18.5703125" style="1" customWidth="1"/>
    <col min="1008" max="1008" width="14" style="1" customWidth="1"/>
    <col min="1009" max="1009" width="9.5703125" style="1" customWidth="1"/>
    <col min="1010" max="1010" width="16.85546875" style="1" customWidth="1"/>
    <col min="1011" max="1011" width="13" style="1" customWidth="1"/>
    <col min="1012" max="1012" width="10" style="1" customWidth="1"/>
    <col min="1013" max="1013" width="17" style="1" customWidth="1"/>
    <col min="1014" max="1014" width="27.140625" style="1" customWidth="1"/>
    <col min="1015" max="1015" width="16" style="1" customWidth="1"/>
    <col min="1016" max="1016" width="31" style="1" customWidth="1"/>
    <col min="1017" max="1017" width="14.28515625" style="1" customWidth="1"/>
    <col min="1018" max="1018" width="26" style="1" customWidth="1"/>
    <col min="1019" max="1019" width="14.28515625" style="1" customWidth="1"/>
    <col min="1020" max="1020" width="9.85546875" style="1" customWidth="1"/>
    <col min="1021" max="1021" width="27.140625" style="1" customWidth="1"/>
    <col min="1022" max="1244" width="10.85546875" style="1"/>
    <col min="1245" max="1245" width="2.7109375" style="1" customWidth="1"/>
    <col min="1246" max="1246" width="10.5703125" style="1" customWidth="1"/>
    <col min="1247" max="1247" width="70.140625" style="1" customWidth="1"/>
    <col min="1248" max="1248" width="13.5703125" style="1" customWidth="1"/>
    <col min="1249" max="1249" width="13" style="1" customWidth="1"/>
    <col min="1250" max="1250" width="12.42578125" style="1" customWidth="1"/>
    <col min="1251" max="1251" width="16.42578125" style="1" customWidth="1"/>
    <col min="1252" max="1252" width="15.85546875" style="1" customWidth="1"/>
    <col min="1253" max="1253" width="17.140625" style="1" customWidth="1"/>
    <col min="1254" max="1254" width="16.42578125" style="1" customWidth="1"/>
    <col min="1255" max="1255" width="12.28515625" style="1" customWidth="1"/>
    <col min="1256" max="1256" width="11.85546875" style="1" customWidth="1"/>
    <col min="1257" max="1257" width="27.85546875" style="1" customWidth="1"/>
    <col min="1258" max="1258" width="33.85546875" style="1" customWidth="1"/>
    <col min="1259" max="1259" width="12" style="1" customWidth="1"/>
    <col min="1260" max="1260" width="12.28515625" style="1" customWidth="1"/>
    <col min="1261" max="1261" width="50.7109375" style="1" customWidth="1"/>
    <col min="1262" max="1262" width="20.140625" style="1" customWidth="1"/>
    <col min="1263" max="1263" width="18.5703125" style="1" customWidth="1"/>
    <col min="1264" max="1264" width="14" style="1" customWidth="1"/>
    <col min="1265" max="1265" width="9.5703125" style="1" customWidth="1"/>
    <col min="1266" max="1266" width="16.85546875" style="1" customWidth="1"/>
    <col min="1267" max="1267" width="13" style="1" customWidth="1"/>
    <col min="1268" max="1268" width="10" style="1" customWidth="1"/>
    <col min="1269" max="1269" width="17" style="1" customWidth="1"/>
    <col min="1270" max="1270" width="27.140625" style="1" customWidth="1"/>
    <col min="1271" max="1271" width="16" style="1" customWidth="1"/>
    <col min="1272" max="1272" width="31" style="1" customWidth="1"/>
    <col min="1273" max="1273" width="14.28515625" style="1" customWidth="1"/>
    <col min="1274" max="1274" width="26" style="1" customWidth="1"/>
    <col min="1275" max="1275" width="14.28515625" style="1" customWidth="1"/>
    <col min="1276" max="1276" width="9.85546875" style="1" customWidth="1"/>
    <col min="1277" max="1277" width="27.140625" style="1" customWidth="1"/>
    <col min="1278" max="1500" width="10.85546875" style="1"/>
    <col min="1501" max="1501" width="2.7109375" style="1" customWidth="1"/>
    <col min="1502" max="1502" width="10.5703125" style="1" customWidth="1"/>
    <col min="1503" max="1503" width="70.140625" style="1" customWidth="1"/>
    <col min="1504" max="1504" width="13.5703125" style="1" customWidth="1"/>
    <col min="1505" max="1505" width="13" style="1" customWidth="1"/>
    <col min="1506" max="1506" width="12.42578125" style="1" customWidth="1"/>
    <col min="1507" max="1507" width="16.42578125" style="1" customWidth="1"/>
    <col min="1508" max="1508" width="15.85546875" style="1" customWidth="1"/>
    <col min="1509" max="1509" width="17.140625" style="1" customWidth="1"/>
    <col min="1510" max="1510" width="16.42578125" style="1" customWidth="1"/>
    <col min="1511" max="1511" width="12.28515625" style="1" customWidth="1"/>
    <col min="1512" max="1512" width="11.85546875" style="1" customWidth="1"/>
    <col min="1513" max="1513" width="27.85546875" style="1" customWidth="1"/>
    <col min="1514" max="1514" width="33.85546875" style="1" customWidth="1"/>
    <col min="1515" max="1515" width="12" style="1" customWidth="1"/>
    <col min="1516" max="1516" width="12.28515625" style="1" customWidth="1"/>
    <col min="1517" max="1517" width="50.7109375" style="1" customWidth="1"/>
    <col min="1518" max="1518" width="20.140625" style="1" customWidth="1"/>
    <col min="1519" max="1519" width="18.5703125" style="1" customWidth="1"/>
    <col min="1520" max="1520" width="14" style="1" customWidth="1"/>
    <col min="1521" max="1521" width="9.5703125" style="1" customWidth="1"/>
    <col min="1522" max="1522" width="16.85546875" style="1" customWidth="1"/>
    <col min="1523" max="1523" width="13" style="1" customWidth="1"/>
    <col min="1524" max="1524" width="10" style="1" customWidth="1"/>
    <col min="1525" max="1525" width="17" style="1" customWidth="1"/>
    <col min="1526" max="1526" width="27.140625" style="1" customWidth="1"/>
    <col min="1527" max="1527" width="16" style="1" customWidth="1"/>
    <col min="1528" max="1528" width="31" style="1" customWidth="1"/>
    <col min="1529" max="1529" width="14.28515625" style="1" customWidth="1"/>
    <col min="1530" max="1530" width="26" style="1" customWidth="1"/>
    <col min="1531" max="1531" width="14.28515625" style="1" customWidth="1"/>
    <col min="1532" max="1532" width="9.85546875" style="1" customWidth="1"/>
    <col min="1533" max="1533" width="27.140625" style="1" customWidth="1"/>
    <col min="1534" max="1756" width="10.85546875" style="1"/>
    <col min="1757" max="1757" width="2.7109375" style="1" customWidth="1"/>
    <col min="1758" max="1758" width="10.5703125" style="1" customWidth="1"/>
    <col min="1759" max="1759" width="70.140625" style="1" customWidth="1"/>
    <col min="1760" max="1760" width="13.5703125" style="1" customWidth="1"/>
    <col min="1761" max="1761" width="13" style="1" customWidth="1"/>
    <col min="1762" max="1762" width="12.42578125" style="1" customWidth="1"/>
    <col min="1763" max="1763" width="16.42578125" style="1" customWidth="1"/>
    <col min="1764" max="1764" width="15.85546875" style="1" customWidth="1"/>
    <col min="1765" max="1765" width="17.140625" style="1" customWidth="1"/>
    <col min="1766" max="1766" width="16.42578125" style="1" customWidth="1"/>
    <col min="1767" max="1767" width="12.28515625" style="1" customWidth="1"/>
    <col min="1768" max="1768" width="11.85546875" style="1" customWidth="1"/>
    <col min="1769" max="1769" width="27.85546875" style="1" customWidth="1"/>
    <col min="1770" max="1770" width="33.85546875" style="1" customWidth="1"/>
    <col min="1771" max="1771" width="12" style="1" customWidth="1"/>
    <col min="1772" max="1772" width="12.28515625" style="1" customWidth="1"/>
    <col min="1773" max="1773" width="50.7109375" style="1" customWidth="1"/>
    <col min="1774" max="1774" width="20.140625" style="1" customWidth="1"/>
    <col min="1775" max="1775" width="18.5703125" style="1" customWidth="1"/>
    <col min="1776" max="1776" width="14" style="1" customWidth="1"/>
    <col min="1777" max="1777" width="9.5703125" style="1" customWidth="1"/>
    <col min="1778" max="1778" width="16.85546875" style="1" customWidth="1"/>
    <col min="1779" max="1779" width="13" style="1" customWidth="1"/>
    <col min="1780" max="1780" width="10" style="1" customWidth="1"/>
    <col min="1781" max="1781" width="17" style="1" customWidth="1"/>
    <col min="1782" max="1782" width="27.140625" style="1" customWidth="1"/>
    <col min="1783" max="1783" width="16" style="1" customWidth="1"/>
    <col min="1784" max="1784" width="31" style="1" customWidth="1"/>
    <col min="1785" max="1785" width="14.28515625" style="1" customWidth="1"/>
    <col min="1786" max="1786" width="26" style="1" customWidth="1"/>
    <col min="1787" max="1787" width="14.28515625" style="1" customWidth="1"/>
    <col min="1788" max="1788" width="9.85546875" style="1" customWidth="1"/>
    <col min="1789" max="1789" width="27.140625" style="1" customWidth="1"/>
    <col min="1790" max="2012" width="10.85546875" style="1"/>
    <col min="2013" max="2013" width="2.7109375" style="1" customWidth="1"/>
    <col min="2014" max="2014" width="10.5703125" style="1" customWidth="1"/>
    <col min="2015" max="2015" width="70.140625" style="1" customWidth="1"/>
    <col min="2016" max="2016" width="13.5703125" style="1" customWidth="1"/>
    <col min="2017" max="2017" width="13" style="1" customWidth="1"/>
    <col min="2018" max="2018" width="12.42578125" style="1" customWidth="1"/>
    <col min="2019" max="2019" width="16.42578125" style="1" customWidth="1"/>
    <col min="2020" max="2020" width="15.85546875" style="1" customWidth="1"/>
    <col min="2021" max="2021" width="17.140625" style="1" customWidth="1"/>
    <col min="2022" max="2022" width="16.42578125" style="1" customWidth="1"/>
    <col min="2023" max="2023" width="12.28515625" style="1" customWidth="1"/>
    <col min="2024" max="2024" width="11.85546875" style="1" customWidth="1"/>
    <col min="2025" max="2025" width="27.85546875" style="1" customWidth="1"/>
    <col min="2026" max="2026" width="33.85546875" style="1" customWidth="1"/>
    <col min="2027" max="2027" width="12" style="1" customWidth="1"/>
    <col min="2028" max="2028" width="12.28515625" style="1" customWidth="1"/>
    <col min="2029" max="2029" width="50.7109375" style="1" customWidth="1"/>
    <col min="2030" max="2030" width="20.140625" style="1" customWidth="1"/>
    <col min="2031" max="2031" width="18.5703125" style="1" customWidth="1"/>
    <col min="2032" max="2032" width="14" style="1" customWidth="1"/>
    <col min="2033" max="2033" width="9.5703125" style="1" customWidth="1"/>
    <col min="2034" max="2034" width="16.85546875" style="1" customWidth="1"/>
    <col min="2035" max="2035" width="13" style="1" customWidth="1"/>
    <col min="2036" max="2036" width="10" style="1" customWidth="1"/>
    <col min="2037" max="2037" width="17" style="1" customWidth="1"/>
    <col min="2038" max="2038" width="27.140625" style="1" customWidth="1"/>
    <col min="2039" max="2039" width="16" style="1" customWidth="1"/>
    <col min="2040" max="2040" width="31" style="1" customWidth="1"/>
    <col min="2041" max="2041" width="14.28515625" style="1" customWidth="1"/>
    <col min="2042" max="2042" width="26" style="1" customWidth="1"/>
    <col min="2043" max="2043" width="14.28515625" style="1" customWidth="1"/>
    <col min="2044" max="2044" width="9.85546875" style="1" customWidth="1"/>
    <col min="2045" max="2045" width="27.140625" style="1" customWidth="1"/>
    <col min="2046" max="2268" width="10.85546875" style="1"/>
    <col min="2269" max="2269" width="2.7109375" style="1" customWidth="1"/>
    <col min="2270" max="2270" width="10.5703125" style="1" customWidth="1"/>
    <col min="2271" max="2271" width="70.140625" style="1" customWidth="1"/>
    <col min="2272" max="2272" width="13.5703125" style="1" customWidth="1"/>
    <col min="2273" max="2273" width="13" style="1" customWidth="1"/>
    <col min="2274" max="2274" width="12.42578125" style="1" customWidth="1"/>
    <col min="2275" max="2275" width="16.42578125" style="1" customWidth="1"/>
    <col min="2276" max="2276" width="15.85546875" style="1" customWidth="1"/>
    <col min="2277" max="2277" width="17.140625" style="1" customWidth="1"/>
    <col min="2278" max="2278" width="16.42578125" style="1" customWidth="1"/>
    <col min="2279" max="2279" width="12.28515625" style="1" customWidth="1"/>
    <col min="2280" max="2280" width="11.85546875" style="1" customWidth="1"/>
    <col min="2281" max="2281" width="27.85546875" style="1" customWidth="1"/>
    <col min="2282" max="2282" width="33.85546875" style="1" customWidth="1"/>
    <col min="2283" max="2283" width="12" style="1" customWidth="1"/>
    <col min="2284" max="2284" width="12.28515625" style="1" customWidth="1"/>
    <col min="2285" max="2285" width="50.7109375" style="1" customWidth="1"/>
    <col min="2286" max="2286" width="20.140625" style="1" customWidth="1"/>
    <col min="2287" max="2287" width="18.5703125" style="1" customWidth="1"/>
    <col min="2288" max="2288" width="14" style="1" customWidth="1"/>
    <col min="2289" max="2289" width="9.5703125" style="1" customWidth="1"/>
    <col min="2290" max="2290" width="16.85546875" style="1" customWidth="1"/>
    <col min="2291" max="2291" width="13" style="1" customWidth="1"/>
    <col min="2292" max="2292" width="10" style="1" customWidth="1"/>
    <col min="2293" max="2293" width="17" style="1" customWidth="1"/>
    <col min="2294" max="2294" width="27.140625" style="1" customWidth="1"/>
    <col min="2295" max="2295" width="16" style="1" customWidth="1"/>
    <col min="2296" max="2296" width="31" style="1" customWidth="1"/>
    <col min="2297" max="2297" width="14.28515625" style="1" customWidth="1"/>
    <col min="2298" max="2298" width="26" style="1" customWidth="1"/>
    <col min="2299" max="2299" width="14.28515625" style="1" customWidth="1"/>
    <col min="2300" max="2300" width="9.85546875" style="1" customWidth="1"/>
    <col min="2301" max="2301" width="27.140625" style="1" customWidth="1"/>
    <col min="2302" max="2524" width="10.85546875" style="1"/>
    <col min="2525" max="2525" width="2.7109375" style="1" customWidth="1"/>
    <col min="2526" max="2526" width="10.5703125" style="1" customWidth="1"/>
    <col min="2527" max="2527" width="70.140625" style="1" customWidth="1"/>
    <col min="2528" max="2528" width="13.5703125" style="1" customWidth="1"/>
    <col min="2529" max="2529" width="13" style="1" customWidth="1"/>
    <col min="2530" max="2530" width="12.42578125" style="1" customWidth="1"/>
    <col min="2531" max="2531" width="16.42578125" style="1" customWidth="1"/>
    <col min="2532" max="2532" width="15.85546875" style="1" customWidth="1"/>
    <col min="2533" max="2533" width="17.140625" style="1" customWidth="1"/>
    <col min="2534" max="2534" width="16.42578125" style="1" customWidth="1"/>
    <col min="2535" max="2535" width="12.28515625" style="1" customWidth="1"/>
    <col min="2536" max="2536" width="11.85546875" style="1" customWidth="1"/>
    <col min="2537" max="2537" width="27.85546875" style="1" customWidth="1"/>
    <col min="2538" max="2538" width="33.85546875" style="1" customWidth="1"/>
    <col min="2539" max="2539" width="12" style="1" customWidth="1"/>
    <col min="2540" max="2540" width="12.28515625" style="1" customWidth="1"/>
    <col min="2541" max="2541" width="50.7109375" style="1" customWidth="1"/>
    <col min="2542" max="2542" width="20.140625" style="1" customWidth="1"/>
    <col min="2543" max="2543" width="18.5703125" style="1" customWidth="1"/>
    <col min="2544" max="2544" width="14" style="1" customWidth="1"/>
    <col min="2545" max="2545" width="9.5703125" style="1" customWidth="1"/>
    <col min="2546" max="2546" width="16.85546875" style="1" customWidth="1"/>
    <col min="2547" max="2547" width="13" style="1" customWidth="1"/>
    <col min="2548" max="2548" width="10" style="1" customWidth="1"/>
    <col min="2549" max="2549" width="17" style="1" customWidth="1"/>
    <col min="2550" max="2550" width="27.140625" style="1" customWidth="1"/>
    <col min="2551" max="2551" width="16" style="1" customWidth="1"/>
    <col min="2552" max="2552" width="31" style="1" customWidth="1"/>
    <col min="2553" max="2553" width="14.28515625" style="1" customWidth="1"/>
    <col min="2554" max="2554" width="26" style="1" customWidth="1"/>
    <col min="2555" max="2555" width="14.28515625" style="1" customWidth="1"/>
    <col min="2556" max="2556" width="9.85546875" style="1" customWidth="1"/>
    <col min="2557" max="2557" width="27.140625" style="1" customWidth="1"/>
    <col min="2558" max="2780" width="10.85546875" style="1"/>
    <col min="2781" max="2781" width="2.7109375" style="1" customWidth="1"/>
    <col min="2782" max="2782" width="10.5703125" style="1" customWidth="1"/>
    <col min="2783" max="2783" width="70.140625" style="1" customWidth="1"/>
    <col min="2784" max="2784" width="13.5703125" style="1" customWidth="1"/>
    <col min="2785" max="2785" width="13" style="1" customWidth="1"/>
    <col min="2786" max="2786" width="12.42578125" style="1" customWidth="1"/>
    <col min="2787" max="2787" width="16.42578125" style="1" customWidth="1"/>
    <col min="2788" max="2788" width="15.85546875" style="1" customWidth="1"/>
    <col min="2789" max="2789" width="17.140625" style="1" customWidth="1"/>
    <col min="2790" max="2790" width="16.42578125" style="1" customWidth="1"/>
    <col min="2791" max="2791" width="12.28515625" style="1" customWidth="1"/>
    <col min="2792" max="2792" width="11.85546875" style="1" customWidth="1"/>
    <col min="2793" max="2793" width="27.85546875" style="1" customWidth="1"/>
    <col min="2794" max="2794" width="33.85546875" style="1" customWidth="1"/>
    <col min="2795" max="2795" width="12" style="1" customWidth="1"/>
    <col min="2796" max="2796" width="12.28515625" style="1" customWidth="1"/>
    <col min="2797" max="2797" width="50.7109375" style="1" customWidth="1"/>
    <col min="2798" max="2798" width="20.140625" style="1" customWidth="1"/>
    <col min="2799" max="2799" width="18.5703125" style="1" customWidth="1"/>
    <col min="2800" max="2800" width="14" style="1" customWidth="1"/>
    <col min="2801" max="2801" width="9.5703125" style="1" customWidth="1"/>
    <col min="2802" max="2802" width="16.85546875" style="1" customWidth="1"/>
    <col min="2803" max="2803" width="13" style="1" customWidth="1"/>
    <col min="2804" max="2804" width="10" style="1" customWidth="1"/>
    <col min="2805" max="2805" width="17" style="1" customWidth="1"/>
    <col min="2806" max="2806" width="27.140625" style="1" customWidth="1"/>
    <col min="2807" max="2807" width="16" style="1" customWidth="1"/>
    <col min="2808" max="2808" width="31" style="1" customWidth="1"/>
    <col min="2809" max="2809" width="14.28515625" style="1" customWidth="1"/>
    <col min="2810" max="2810" width="26" style="1" customWidth="1"/>
    <col min="2811" max="2811" width="14.28515625" style="1" customWidth="1"/>
    <col min="2812" max="2812" width="9.85546875" style="1" customWidth="1"/>
    <col min="2813" max="2813" width="27.140625" style="1" customWidth="1"/>
    <col min="2814" max="3036" width="10.85546875" style="1"/>
    <col min="3037" max="3037" width="2.7109375" style="1" customWidth="1"/>
    <col min="3038" max="3038" width="10.5703125" style="1" customWidth="1"/>
    <col min="3039" max="3039" width="70.140625" style="1" customWidth="1"/>
    <col min="3040" max="3040" width="13.5703125" style="1" customWidth="1"/>
    <col min="3041" max="3041" width="13" style="1" customWidth="1"/>
    <col min="3042" max="3042" width="12.42578125" style="1" customWidth="1"/>
    <col min="3043" max="3043" width="16.42578125" style="1" customWidth="1"/>
    <col min="3044" max="3044" width="15.85546875" style="1" customWidth="1"/>
    <col min="3045" max="3045" width="17.140625" style="1" customWidth="1"/>
    <col min="3046" max="3046" width="16.42578125" style="1" customWidth="1"/>
    <col min="3047" max="3047" width="12.28515625" style="1" customWidth="1"/>
    <col min="3048" max="3048" width="11.85546875" style="1" customWidth="1"/>
    <col min="3049" max="3049" width="27.85546875" style="1" customWidth="1"/>
    <col min="3050" max="3050" width="33.85546875" style="1" customWidth="1"/>
    <col min="3051" max="3051" width="12" style="1" customWidth="1"/>
    <col min="3052" max="3052" width="12.28515625" style="1" customWidth="1"/>
    <col min="3053" max="3053" width="50.7109375" style="1" customWidth="1"/>
    <col min="3054" max="3054" width="20.140625" style="1" customWidth="1"/>
    <col min="3055" max="3055" width="18.5703125" style="1" customWidth="1"/>
    <col min="3056" max="3056" width="14" style="1" customWidth="1"/>
    <col min="3057" max="3057" width="9.5703125" style="1" customWidth="1"/>
    <col min="3058" max="3058" width="16.85546875" style="1" customWidth="1"/>
    <col min="3059" max="3059" width="13" style="1" customWidth="1"/>
    <col min="3060" max="3060" width="10" style="1" customWidth="1"/>
    <col min="3061" max="3061" width="17" style="1" customWidth="1"/>
    <col min="3062" max="3062" width="27.140625" style="1" customWidth="1"/>
    <col min="3063" max="3063" width="16" style="1" customWidth="1"/>
    <col min="3064" max="3064" width="31" style="1" customWidth="1"/>
    <col min="3065" max="3065" width="14.28515625" style="1" customWidth="1"/>
    <col min="3066" max="3066" width="26" style="1" customWidth="1"/>
    <col min="3067" max="3067" width="14.28515625" style="1" customWidth="1"/>
    <col min="3068" max="3068" width="9.85546875" style="1" customWidth="1"/>
    <col min="3069" max="3069" width="27.140625" style="1" customWidth="1"/>
    <col min="3070" max="3292" width="10.85546875" style="1"/>
    <col min="3293" max="3293" width="2.7109375" style="1" customWidth="1"/>
    <col min="3294" max="3294" width="10.5703125" style="1" customWidth="1"/>
    <col min="3295" max="3295" width="70.140625" style="1" customWidth="1"/>
    <col min="3296" max="3296" width="13.5703125" style="1" customWidth="1"/>
    <col min="3297" max="3297" width="13" style="1" customWidth="1"/>
    <col min="3298" max="3298" width="12.42578125" style="1" customWidth="1"/>
    <col min="3299" max="3299" width="16.42578125" style="1" customWidth="1"/>
    <col min="3300" max="3300" width="15.85546875" style="1" customWidth="1"/>
    <col min="3301" max="3301" width="17.140625" style="1" customWidth="1"/>
    <col min="3302" max="3302" width="16.42578125" style="1" customWidth="1"/>
    <col min="3303" max="3303" width="12.28515625" style="1" customWidth="1"/>
    <col min="3304" max="3304" width="11.85546875" style="1" customWidth="1"/>
    <col min="3305" max="3305" width="27.85546875" style="1" customWidth="1"/>
    <col min="3306" max="3306" width="33.85546875" style="1" customWidth="1"/>
    <col min="3307" max="3307" width="12" style="1" customWidth="1"/>
    <col min="3308" max="3308" width="12.28515625" style="1" customWidth="1"/>
    <col min="3309" max="3309" width="50.7109375" style="1" customWidth="1"/>
    <col min="3310" max="3310" width="20.140625" style="1" customWidth="1"/>
    <col min="3311" max="3311" width="18.5703125" style="1" customWidth="1"/>
    <col min="3312" max="3312" width="14" style="1" customWidth="1"/>
    <col min="3313" max="3313" width="9.5703125" style="1" customWidth="1"/>
    <col min="3314" max="3314" width="16.85546875" style="1" customWidth="1"/>
    <col min="3315" max="3315" width="13" style="1" customWidth="1"/>
    <col min="3316" max="3316" width="10" style="1" customWidth="1"/>
    <col min="3317" max="3317" width="17" style="1" customWidth="1"/>
    <col min="3318" max="3318" width="27.140625" style="1" customWidth="1"/>
    <col min="3319" max="3319" width="16" style="1" customWidth="1"/>
    <col min="3320" max="3320" width="31" style="1" customWidth="1"/>
    <col min="3321" max="3321" width="14.28515625" style="1" customWidth="1"/>
    <col min="3322" max="3322" width="26" style="1" customWidth="1"/>
    <col min="3323" max="3323" width="14.28515625" style="1" customWidth="1"/>
    <col min="3324" max="3324" width="9.85546875" style="1" customWidth="1"/>
    <col min="3325" max="3325" width="27.140625" style="1" customWidth="1"/>
    <col min="3326" max="3548" width="10.85546875" style="1"/>
    <col min="3549" max="3549" width="2.7109375" style="1" customWidth="1"/>
    <col min="3550" max="3550" width="10.5703125" style="1" customWidth="1"/>
    <col min="3551" max="3551" width="70.140625" style="1" customWidth="1"/>
    <col min="3552" max="3552" width="13.5703125" style="1" customWidth="1"/>
    <col min="3553" max="3553" width="13" style="1" customWidth="1"/>
    <col min="3554" max="3554" width="12.42578125" style="1" customWidth="1"/>
    <col min="3555" max="3555" width="16.42578125" style="1" customWidth="1"/>
    <col min="3556" max="3556" width="15.85546875" style="1" customWidth="1"/>
    <col min="3557" max="3557" width="17.140625" style="1" customWidth="1"/>
    <col min="3558" max="3558" width="16.42578125" style="1" customWidth="1"/>
    <col min="3559" max="3559" width="12.28515625" style="1" customWidth="1"/>
    <col min="3560" max="3560" width="11.85546875" style="1" customWidth="1"/>
    <col min="3561" max="3561" width="27.85546875" style="1" customWidth="1"/>
    <col min="3562" max="3562" width="33.85546875" style="1" customWidth="1"/>
    <col min="3563" max="3563" width="12" style="1" customWidth="1"/>
    <col min="3564" max="3564" width="12.28515625" style="1" customWidth="1"/>
    <col min="3565" max="3565" width="50.7109375" style="1" customWidth="1"/>
    <col min="3566" max="3566" width="20.140625" style="1" customWidth="1"/>
    <col min="3567" max="3567" width="18.5703125" style="1" customWidth="1"/>
    <col min="3568" max="3568" width="14" style="1" customWidth="1"/>
    <col min="3569" max="3569" width="9.5703125" style="1" customWidth="1"/>
    <col min="3570" max="3570" width="16.85546875" style="1" customWidth="1"/>
    <col min="3571" max="3571" width="13" style="1" customWidth="1"/>
    <col min="3572" max="3572" width="10" style="1" customWidth="1"/>
    <col min="3573" max="3573" width="17" style="1" customWidth="1"/>
    <col min="3574" max="3574" width="27.140625" style="1" customWidth="1"/>
    <col min="3575" max="3575" width="16" style="1" customWidth="1"/>
    <col min="3576" max="3576" width="31" style="1" customWidth="1"/>
    <col min="3577" max="3577" width="14.28515625" style="1" customWidth="1"/>
    <col min="3578" max="3578" width="26" style="1" customWidth="1"/>
    <col min="3579" max="3579" width="14.28515625" style="1" customWidth="1"/>
    <col min="3580" max="3580" width="9.85546875" style="1" customWidth="1"/>
    <col min="3581" max="3581" width="27.140625" style="1" customWidth="1"/>
    <col min="3582" max="3804" width="10.85546875" style="1"/>
    <col min="3805" max="3805" width="2.7109375" style="1" customWidth="1"/>
    <col min="3806" max="3806" width="10.5703125" style="1" customWidth="1"/>
    <col min="3807" max="3807" width="70.140625" style="1" customWidth="1"/>
    <col min="3808" max="3808" width="13.5703125" style="1" customWidth="1"/>
    <col min="3809" max="3809" width="13" style="1" customWidth="1"/>
    <col min="3810" max="3810" width="12.42578125" style="1" customWidth="1"/>
    <col min="3811" max="3811" width="16.42578125" style="1" customWidth="1"/>
    <col min="3812" max="3812" width="15.85546875" style="1" customWidth="1"/>
    <col min="3813" max="3813" width="17.140625" style="1" customWidth="1"/>
    <col min="3814" max="3814" width="16.42578125" style="1" customWidth="1"/>
    <col min="3815" max="3815" width="12.28515625" style="1" customWidth="1"/>
    <col min="3816" max="3816" width="11.85546875" style="1" customWidth="1"/>
    <col min="3817" max="3817" width="27.85546875" style="1" customWidth="1"/>
    <col min="3818" max="3818" width="33.85546875" style="1" customWidth="1"/>
    <col min="3819" max="3819" width="12" style="1" customWidth="1"/>
    <col min="3820" max="3820" width="12.28515625" style="1" customWidth="1"/>
    <col min="3821" max="3821" width="50.7109375" style="1" customWidth="1"/>
    <col min="3822" max="3822" width="20.140625" style="1" customWidth="1"/>
    <col min="3823" max="3823" width="18.5703125" style="1" customWidth="1"/>
    <col min="3824" max="3824" width="14" style="1" customWidth="1"/>
    <col min="3825" max="3825" width="9.5703125" style="1" customWidth="1"/>
    <col min="3826" max="3826" width="16.85546875" style="1" customWidth="1"/>
    <col min="3827" max="3827" width="13" style="1" customWidth="1"/>
    <col min="3828" max="3828" width="10" style="1" customWidth="1"/>
    <col min="3829" max="3829" width="17" style="1" customWidth="1"/>
    <col min="3830" max="3830" width="27.140625" style="1" customWidth="1"/>
    <col min="3831" max="3831" width="16" style="1" customWidth="1"/>
    <col min="3832" max="3832" width="31" style="1" customWidth="1"/>
    <col min="3833" max="3833" width="14.28515625" style="1" customWidth="1"/>
    <col min="3834" max="3834" width="26" style="1" customWidth="1"/>
    <col min="3835" max="3835" width="14.28515625" style="1" customWidth="1"/>
    <col min="3836" max="3836" width="9.85546875" style="1" customWidth="1"/>
    <col min="3837" max="3837" width="27.140625" style="1" customWidth="1"/>
    <col min="3838" max="4060" width="10.85546875" style="1"/>
    <col min="4061" max="4061" width="2.7109375" style="1" customWidth="1"/>
    <col min="4062" max="4062" width="10.5703125" style="1" customWidth="1"/>
    <col min="4063" max="4063" width="70.140625" style="1" customWidth="1"/>
    <col min="4064" max="4064" width="13.5703125" style="1" customWidth="1"/>
    <col min="4065" max="4065" width="13" style="1" customWidth="1"/>
    <col min="4066" max="4066" width="12.42578125" style="1" customWidth="1"/>
    <col min="4067" max="4067" width="16.42578125" style="1" customWidth="1"/>
    <col min="4068" max="4068" width="15.85546875" style="1" customWidth="1"/>
    <col min="4069" max="4069" width="17.140625" style="1" customWidth="1"/>
    <col min="4070" max="4070" width="16.42578125" style="1" customWidth="1"/>
    <col min="4071" max="4071" width="12.28515625" style="1" customWidth="1"/>
    <col min="4072" max="4072" width="11.85546875" style="1" customWidth="1"/>
    <col min="4073" max="4073" width="27.85546875" style="1" customWidth="1"/>
    <col min="4074" max="4074" width="33.85546875" style="1" customWidth="1"/>
    <col min="4075" max="4075" width="12" style="1" customWidth="1"/>
    <col min="4076" max="4076" width="12.28515625" style="1" customWidth="1"/>
    <col min="4077" max="4077" width="50.7109375" style="1" customWidth="1"/>
    <col min="4078" max="4078" width="20.140625" style="1" customWidth="1"/>
    <col min="4079" max="4079" width="18.5703125" style="1" customWidth="1"/>
    <col min="4080" max="4080" width="14" style="1" customWidth="1"/>
    <col min="4081" max="4081" width="9.5703125" style="1" customWidth="1"/>
    <col min="4082" max="4082" width="16.85546875" style="1" customWidth="1"/>
    <col min="4083" max="4083" width="13" style="1" customWidth="1"/>
    <col min="4084" max="4084" width="10" style="1" customWidth="1"/>
    <col min="4085" max="4085" width="17" style="1" customWidth="1"/>
    <col min="4086" max="4086" width="27.140625" style="1" customWidth="1"/>
    <col min="4087" max="4087" width="16" style="1" customWidth="1"/>
    <col min="4088" max="4088" width="31" style="1" customWidth="1"/>
    <col min="4089" max="4089" width="14.28515625" style="1" customWidth="1"/>
    <col min="4090" max="4090" width="26" style="1" customWidth="1"/>
    <col min="4091" max="4091" width="14.28515625" style="1" customWidth="1"/>
    <col min="4092" max="4092" width="9.85546875" style="1" customWidth="1"/>
    <col min="4093" max="4093" width="27.140625" style="1" customWidth="1"/>
    <col min="4094" max="4316" width="10.85546875" style="1"/>
    <col min="4317" max="4317" width="2.7109375" style="1" customWidth="1"/>
    <col min="4318" max="4318" width="10.5703125" style="1" customWidth="1"/>
    <col min="4319" max="4319" width="70.140625" style="1" customWidth="1"/>
    <col min="4320" max="4320" width="13.5703125" style="1" customWidth="1"/>
    <col min="4321" max="4321" width="13" style="1" customWidth="1"/>
    <col min="4322" max="4322" width="12.42578125" style="1" customWidth="1"/>
    <col min="4323" max="4323" width="16.42578125" style="1" customWidth="1"/>
    <col min="4324" max="4324" width="15.85546875" style="1" customWidth="1"/>
    <col min="4325" max="4325" width="17.140625" style="1" customWidth="1"/>
    <col min="4326" max="4326" width="16.42578125" style="1" customWidth="1"/>
    <col min="4327" max="4327" width="12.28515625" style="1" customWidth="1"/>
    <col min="4328" max="4328" width="11.85546875" style="1" customWidth="1"/>
    <col min="4329" max="4329" width="27.85546875" style="1" customWidth="1"/>
    <col min="4330" max="4330" width="33.85546875" style="1" customWidth="1"/>
    <col min="4331" max="4331" width="12" style="1" customWidth="1"/>
    <col min="4332" max="4332" width="12.28515625" style="1" customWidth="1"/>
    <col min="4333" max="4333" width="50.7109375" style="1" customWidth="1"/>
    <col min="4334" max="4334" width="20.140625" style="1" customWidth="1"/>
    <col min="4335" max="4335" width="18.5703125" style="1" customWidth="1"/>
    <col min="4336" max="4336" width="14" style="1" customWidth="1"/>
    <col min="4337" max="4337" width="9.5703125" style="1" customWidth="1"/>
    <col min="4338" max="4338" width="16.85546875" style="1" customWidth="1"/>
    <col min="4339" max="4339" width="13" style="1" customWidth="1"/>
    <col min="4340" max="4340" width="10" style="1" customWidth="1"/>
    <col min="4341" max="4341" width="17" style="1" customWidth="1"/>
    <col min="4342" max="4342" width="27.140625" style="1" customWidth="1"/>
    <col min="4343" max="4343" width="16" style="1" customWidth="1"/>
    <col min="4344" max="4344" width="31" style="1" customWidth="1"/>
    <col min="4345" max="4345" width="14.28515625" style="1" customWidth="1"/>
    <col min="4346" max="4346" width="26" style="1" customWidth="1"/>
    <col min="4347" max="4347" width="14.28515625" style="1" customWidth="1"/>
    <col min="4348" max="4348" width="9.85546875" style="1" customWidth="1"/>
    <col min="4349" max="4349" width="27.140625" style="1" customWidth="1"/>
    <col min="4350" max="4572" width="10.85546875" style="1"/>
    <col min="4573" max="4573" width="2.7109375" style="1" customWidth="1"/>
    <col min="4574" max="4574" width="10.5703125" style="1" customWidth="1"/>
    <col min="4575" max="4575" width="70.140625" style="1" customWidth="1"/>
    <col min="4576" max="4576" width="13.5703125" style="1" customWidth="1"/>
    <col min="4577" max="4577" width="13" style="1" customWidth="1"/>
    <col min="4578" max="4578" width="12.42578125" style="1" customWidth="1"/>
    <col min="4579" max="4579" width="16.42578125" style="1" customWidth="1"/>
    <col min="4580" max="4580" width="15.85546875" style="1" customWidth="1"/>
    <col min="4581" max="4581" width="17.140625" style="1" customWidth="1"/>
    <col min="4582" max="4582" width="16.42578125" style="1" customWidth="1"/>
    <col min="4583" max="4583" width="12.28515625" style="1" customWidth="1"/>
    <col min="4584" max="4584" width="11.85546875" style="1" customWidth="1"/>
    <col min="4585" max="4585" width="27.85546875" style="1" customWidth="1"/>
    <col min="4586" max="4586" width="33.85546875" style="1" customWidth="1"/>
    <col min="4587" max="4587" width="12" style="1" customWidth="1"/>
    <col min="4588" max="4588" width="12.28515625" style="1" customWidth="1"/>
    <col min="4589" max="4589" width="50.7109375" style="1" customWidth="1"/>
    <col min="4590" max="4590" width="20.140625" style="1" customWidth="1"/>
    <col min="4591" max="4591" width="18.5703125" style="1" customWidth="1"/>
    <col min="4592" max="4592" width="14" style="1" customWidth="1"/>
    <col min="4593" max="4593" width="9.5703125" style="1" customWidth="1"/>
    <col min="4594" max="4594" width="16.85546875" style="1" customWidth="1"/>
    <col min="4595" max="4595" width="13" style="1" customWidth="1"/>
    <col min="4596" max="4596" width="10" style="1" customWidth="1"/>
    <col min="4597" max="4597" width="17" style="1" customWidth="1"/>
    <col min="4598" max="4598" width="27.140625" style="1" customWidth="1"/>
    <col min="4599" max="4599" width="16" style="1" customWidth="1"/>
    <col min="4600" max="4600" width="31" style="1" customWidth="1"/>
    <col min="4601" max="4601" width="14.28515625" style="1" customWidth="1"/>
    <col min="4602" max="4602" width="26" style="1" customWidth="1"/>
    <col min="4603" max="4603" width="14.28515625" style="1" customWidth="1"/>
    <col min="4604" max="4604" width="9.85546875" style="1" customWidth="1"/>
    <col min="4605" max="4605" width="27.140625" style="1" customWidth="1"/>
    <col min="4606" max="4828" width="10.85546875" style="1"/>
    <col min="4829" max="4829" width="2.7109375" style="1" customWidth="1"/>
    <col min="4830" max="4830" width="10.5703125" style="1" customWidth="1"/>
    <col min="4831" max="4831" width="70.140625" style="1" customWidth="1"/>
    <col min="4832" max="4832" width="13.5703125" style="1" customWidth="1"/>
    <col min="4833" max="4833" width="13" style="1" customWidth="1"/>
    <col min="4834" max="4834" width="12.42578125" style="1" customWidth="1"/>
    <col min="4835" max="4835" width="16.42578125" style="1" customWidth="1"/>
    <col min="4836" max="4836" width="15.85546875" style="1" customWidth="1"/>
    <col min="4837" max="4837" width="17.140625" style="1" customWidth="1"/>
    <col min="4838" max="4838" width="16.42578125" style="1" customWidth="1"/>
    <col min="4839" max="4839" width="12.28515625" style="1" customWidth="1"/>
    <col min="4840" max="4840" width="11.85546875" style="1" customWidth="1"/>
    <col min="4841" max="4841" width="27.85546875" style="1" customWidth="1"/>
    <col min="4842" max="4842" width="33.85546875" style="1" customWidth="1"/>
    <col min="4843" max="4843" width="12" style="1" customWidth="1"/>
    <col min="4844" max="4844" width="12.28515625" style="1" customWidth="1"/>
    <col min="4845" max="4845" width="50.7109375" style="1" customWidth="1"/>
    <col min="4846" max="4846" width="20.140625" style="1" customWidth="1"/>
    <col min="4847" max="4847" width="18.5703125" style="1" customWidth="1"/>
    <col min="4848" max="4848" width="14" style="1" customWidth="1"/>
    <col min="4849" max="4849" width="9.5703125" style="1" customWidth="1"/>
    <col min="4850" max="4850" width="16.85546875" style="1" customWidth="1"/>
    <col min="4851" max="4851" width="13" style="1" customWidth="1"/>
    <col min="4852" max="4852" width="10" style="1" customWidth="1"/>
    <col min="4853" max="4853" width="17" style="1" customWidth="1"/>
    <col min="4854" max="4854" width="27.140625" style="1" customWidth="1"/>
    <col min="4855" max="4855" width="16" style="1" customWidth="1"/>
    <col min="4856" max="4856" width="31" style="1" customWidth="1"/>
    <col min="4857" max="4857" width="14.28515625" style="1" customWidth="1"/>
    <col min="4858" max="4858" width="26" style="1" customWidth="1"/>
    <col min="4859" max="4859" width="14.28515625" style="1" customWidth="1"/>
    <col min="4860" max="4860" width="9.85546875" style="1" customWidth="1"/>
    <col min="4861" max="4861" width="27.140625" style="1" customWidth="1"/>
    <col min="4862" max="5084" width="10.85546875" style="1"/>
    <col min="5085" max="5085" width="2.7109375" style="1" customWidth="1"/>
    <col min="5086" max="5086" width="10.5703125" style="1" customWidth="1"/>
    <col min="5087" max="5087" width="70.140625" style="1" customWidth="1"/>
    <col min="5088" max="5088" width="13.5703125" style="1" customWidth="1"/>
    <col min="5089" max="5089" width="13" style="1" customWidth="1"/>
    <col min="5090" max="5090" width="12.42578125" style="1" customWidth="1"/>
    <col min="5091" max="5091" width="16.42578125" style="1" customWidth="1"/>
    <col min="5092" max="5092" width="15.85546875" style="1" customWidth="1"/>
    <col min="5093" max="5093" width="17.140625" style="1" customWidth="1"/>
    <col min="5094" max="5094" width="16.42578125" style="1" customWidth="1"/>
    <col min="5095" max="5095" width="12.28515625" style="1" customWidth="1"/>
    <col min="5096" max="5096" width="11.85546875" style="1" customWidth="1"/>
    <col min="5097" max="5097" width="27.85546875" style="1" customWidth="1"/>
    <col min="5098" max="5098" width="33.85546875" style="1" customWidth="1"/>
    <col min="5099" max="5099" width="12" style="1" customWidth="1"/>
    <col min="5100" max="5100" width="12.28515625" style="1" customWidth="1"/>
    <col min="5101" max="5101" width="50.7109375" style="1" customWidth="1"/>
    <col min="5102" max="5102" width="20.140625" style="1" customWidth="1"/>
    <col min="5103" max="5103" width="18.5703125" style="1" customWidth="1"/>
    <col min="5104" max="5104" width="14" style="1" customWidth="1"/>
    <col min="5105" max="5105" width="9.5703125" style="1" customWidth="1"/>
    <col min="5106" max="5106" width="16.85546875" style="1" customWidth="1"/>
    <col min="5107" max="5107" width="13" style="1" customWidth="1"/>
    <col min="5108" max="5108" width="10" style="1" customWidth="1"/>
    <col min="5109" max="5109" width="17" style="1" customWidth="1"/>
    <col min="5110" max="5110" width="27.140625" style="1" customWidth="1"/>
    <col min="5111" max="5111" width="16" style="1" customWidth="1"/>
    <col min="5112" max="5112" width="31" style="1" customWidth="1"/>
    <col min="5113" max="5113" width="14.28515625" style="1" customWidth="1"/>
    <col min="5114" max="5114" width="26" style="1" customWidth="1"/>
    <col min="5115" max="5115" width="14.28515625" style="1" customWidth="1"/>
    <col min="5116" max="5116" width="9.85546875" style="1" customWidth="1"/>
    <col min="5117" max="5117" width="27.140625" style="1" customWidth="1"/>
    <col min="5118" max="5340" width="10.85546875" style="1"/>
    <col min="5341" max="5341" width="2.7109375" style="1" customWidth="1"/>
    <col min="5342" max="5342" width="10.5703125" style="1" customWidth="1"/>
    <col min="5343" max="5343" width="70.140625" style="1" customWidth="1"/>
    <col min="5344" max="5344" width="13.5703125" style="1" customWidth="1"/>
    <col min="5345" max="5345" width="13" style="1" customWidth="1"/>
    <col min="5346" max="5346" width="12.42578125" style="1" customWidth="1"/>
    <col min="5347" max="5347" width="16.42578125" style="1" customWidth="1"/>
    <col min="5348" max="5348" width="15.85546875" style="1" customWidth="1"/>
    <col min="5349" max="5349" width="17.140625" style="1" customWidth="1"/>
    <col min="5350" max="5350" width="16.42578125" style="1" customWidth="1"/>
    <col min="5351" max="5351" width="12.28515625" style="1" customWidth="1"/>
    <col min="5352" max="5352" width="11.85546875" style="1" customWidth="1"/>
    <col min="5353" max="5353" width="27.85546875" style="1" customWidth="1"/>
    <col min="5354" max="5354" width="33.85546875" style="1" customWidth="1"/>
    <col min="5355" max="5355" width="12" style="1" customWidth="1"/>
    <col min="5356" max="5356" width="12.28515625" style="1" customWidth="1"/>
    <col min="5357" max="5357" width="50.7109375" style="1" customWidth="1"/>
    <col min="5358" max="5358" width="20.140625" style="1" customWidth="1"/>
    <col min="5359" max="5359" width="18.5703125" style="1" customWidth="1"/>
    <col min="5360" max="5360" width="14" style="1" customWidth="1"/>
    <col min="5361" max="5361" width="9.5703125" style="1" customWidth="1"/>
    <col min="5362" max="5362" width="16.85546875" style="1" customWidth="1"/>
    <col min="5363" max="5363" width="13" style="1" customWidth="1"/>
    <col min="5364" max="5364" width="10" style="1" customWidth="1"/>
    <col min="5365" max="5365" width="17" style="1" customWidth="1"/>
    <col min="5366" max="5366" width="27.140625" style="1" customWidth="1"/>
    <col min="5367" max="5367" width="16" style="1" customWidth="1"/>
    <col min="5368" max="5368" width="31" style="1" customWidth="1"/>
    <col min="5369" max="5369" width="14.28515625" style="1" customWidth="1"/>
    <col min="5370" max="5370" width="26" style="1" customWidth="1"/>
    <col min="5371" max="5371" width="14.28515625" style="1" customWidth="1"/>
    <col min="5372" max="5372" width="9.85546875" style="1" customWidth="1"/>
    <col min="5373" max="5373" width="27.140625" style="1" customWidth="1"/>
    <col min="5374" max="5596" width="10.85546875" style="1"/>
    <col min="5597" max="5597" width="2.7109375" style="1" customWidth="1"/>
    <col min="5598" max="5598" width="10.5703125" style="1" customWidth="1"/>
    <col min="5599" max="5599" width="70.140625" style="1" customWidth="1"/>
    <col min="5600" max="5600" width="13.5703125" style="1" customWidth="1"/>
    <col min="5601" max="5601" width="13" style="1" customWidth="1"/>
    <col min="5602" max="5602" width="12.42578125" style="1" customWidth="1"/>
    <col min="5603" max="5603" width="16.42578125" style="1" customWidth="1"/>
    <col min="5604" max="5604" width="15.85546875" style="1" customWidth="1"/>
    <col min="5605" max="5605" width="17.140625" style="1" customWidth="1"/>
    <col min="5606" max="5606" width="16.42578125" style="1" customWidth="1"/>
    <col min="5607" max="5607" width="12.28515625" style="1" customWidth="1"/>
    <col min="5608" max="5608" width="11.85546875" style="1" customWidth="1"/>
    <col min="5609" max="5609" width="27.85546875" style="1" customWidth="1"/>
    <col min="5610" max="5610" width="33.85546875" style="1" customWidth="1"/>
    <col min="5611" max="5611" width="12" style="1" customWidth="1"/>
    <col min="5612" max="5612" width="12.28515625" style="1" customWidth="1"/>
    <col min="5613" max="5613" width="50.7109375" style="1" customWidth="1"/>
    <col min="5614" max="5614" width="20.140625" style="1" customWidth="1"/>
    <col min="5615" max="5615" width="18.5703125" style="1" customWidth="1"/>
    <col min="5616" max="5616" width="14" style="1" customWidth="1"/>
    <col min="5617" max="5617" width="9.5703125" style="1" customWidth="1"/>
    <col min="5618" max="5618" width="16.85546875" style="1" customWidth="1"/>
    <col min="5619" max="5619" width="13" style="1" customWidth="1"/>
    <col min="5620" max="5620" width="10" style="1" customWidth="1"/>
    <col min="5621" max="5621" width="17" style="1" customWidth="1"/>
    <col min="5622" max="5622" width="27.140625" style="1" customWidth="1"/>
    <col min="5623" max="5623" width="16" style="1" customWidth="1"/>
    <col min="5624" max="5624" width="31" style="1" customWidth="1"/>
    <col min="5625" max="5625" width="14.28515625" style="1" customWidth="1"/>
    <col min="5626" max="5626" width="26" style="1" customWidth="1"/>
    <col min="5627" max="5627" width="14.28515625" style="1" customWidth="1"/>
    <col min="5628" max="5628" width="9.85546875" style="1" customWidth="1"/>
    <col min="5629" max="5629" width="27.140625" style="1" customWidth="1"/>
    <col min="5630" max="5852" width="10.85546875" style="1"/>
    <col min="5853" max="5853" width="2.7109375" style="1" customWidth="1"/>
    <col min="5854" max="5854" width="10.5703125" style="1" customWidth="1"/>
    <col min="5855" max="5855" width="70.140625" style="1" customWidth="1"/>
    <col min="5856" max="5856" width="13.5703125" style="1" customWidth="1"/>
    <col min="5857" max="5857" width="13" style="1" customWidth="1"/>
    <col min="5858" max="5858" width="12.42578125" style="1" customWidth="1"/>
    <col min="5859" max="5859" width="16.42578125" style="1" customWidth="1"/>
    <col min="5860" max="5860" width="15.85546875" style="1" customWidth="1"/>
    <col min="5861" max="5861" width="17.140625" style="1" customWidth="1"/>
    <col min="5862" max="5862" width="16.42578125" style="1" customWidth="1"/>
    <col min="5863" max="5863" width="12.28515625" style="1" customWidth="1"/>
    <col min="5864" max="5864" width="11.85546875" style="1" customWidth="1"/>
    <col min="5865" max="5865" width="27.85546875" style="1" customWidth="1"/>
    <col min="5866" max="5866" width="33.85546875" style="1" customWidth="1"/>
    <col min="5867" max="5867" width="12" style="1" customWidth="1"/>
    <col min="5868" max="5868" width="12.28515625" style="1" customWidth="1"/>
    <col min="5869" max="5869" width="50.7109375" style="1" customWidth="1"/>
    <col min="5870" max="5870" width="20.140625" style="1" customWidth="1"/>
    <col min="5871" max="5871" width="18.5703125" style="1" customWidth="1"/>
    <col min="5872" max="5872" width="14" style="1" customWidth="1"/>
    <col min="5873" max="5873" width="9.5703125" style="1" customWidth="1"/>
    <col min="5874" max="5874" width="16.85546875" style="1" customWidth="1"/>
    <col min="5875" max="5875" width="13" style="1" customWidth="1"/>
    <col min="5876" max="5876" width="10" style="1" customWidth="1"/>
    <col min="5877" max="5877" width="17" style="1" customWidth="1"/>
    <col min="5878" max="5878" width="27.140625" style="1" customWidth="1"/>
    <col min="5879" max="5879" width="16" style="1" customWidth="1"/>
    <col min="5880" max="5880" width="31" style="1" customWidth="1"/>
    <col min="5881" max="5881" width="14.28515625" style="1" customWidth="1"/>
    <col min="5882" max="5882" width="26" style="1" customWidth="1"/>
    <col min="5883" max="5883" width="14.28515625" style="1" customWidth="1"/>
    <col min="5884" max="5884" width="9.85546875" style="1" customWidth="1"/>
    <col min="5885" max="5885" width="27.140625" style="1" customWidth="1"/>
    <col min="5886" max="6108" width="10.85546875" style="1"/>
    <col min="6109" max="6109" width="2.7109375" style="1" customWidth="1"/>
    <col min="6110" max="6110" width="10.5703125" style="1" customWidth="1"/>
    <col min="6111" max="6111" width="70.140625" style="1" customWidth="1"/>
    <col min="6112" max="6112" width="13.5703125" style="1" customWidth="1"/>
    <col min="6113" max="6113" width="13" style="1" customWidth="1"/>
    <col min="6114" max="6114" width="12.42578125" style="1" customWidth="1"/>
    <col min="6115" max="6115" width="16.42578125" style="1" customWidth="1"/>
    <col min="6116" max="6116" width="15.85546875" style="1" customWidth="1"/>
    <col min="6117" max="6117" width="17.140625" style="1" customWidth="1"/>
    <col min="6118" max="6118" width="16.42578125" style="1" customWidth="1"/>
    <col min="6119" max="6119" width="12.28515625" style="1" customWidth="1"/>
    <col min="6120" max="6120" width="11.85546875" style="1" customWidth="1"/>
    <col min="6121" max="6121" width="27.85546875" style="1" customWidth="1"/>
    <col min="6122" max="6122" width="33.85546875" style="1" customWidth="1"/>
    <col min="6123" max="6123" width="12" style="1" customWidth="1"/>
    <col min="6124" max="6124" width="12.28515625" style="1" customWidth="1"/>
    <col min="6125" max="6125" width="50.7109375" style="1" customWidth="1"/>
    <col min="6126" max="6126" width="20.140625" style="1" customWidth="1"/>
    <col min="6127" max="6127" width="18.5703125" style="1" customWidth="1"/>
    <col min="6128" max="6128" width="14" style="1" customWidth="1"/>
    <col min="6129" max="6129" width="9.5703125" style="1" customWidth="1"/>
    <col min="6130" max="6130" width="16.85546875" style="1" customWidth="1"/>
    <col min="6131" max="6131" width="13" style="1" customWidth="1"/>
    <col min="6132" max="6132" width="10" style="1" customWidth="1"/>
    <col min="6133" max="6133" width="17" style="1" customWidth="1"/>
    <col min="6134" max="6134" width="27.140625" style="1" customWidth="1"/>
    <col min="6135" max="6135" width="16" style="1" customWidth="1"/>
    <col min="6136" max="6136" width="31" style="1" customWidth="1"/>
    <col min="6137" max="6137" width="14.28515625" style="1" customWidth="1"/>
    <col min="6138" max="6138" width="26" style="1" customWidth="1"/>
    <col min="6139" max="6139" width="14.28515625" style="1" customWidth="1"/>
    <col min="6140" max="6140" width="9.85546875" style="1" customWidth="1"/>
    <col min="6141" max="6141" width="27.140625" style="1" customWidth="1"/>
    <col min="6142" max="6364" width="10.85546875" style="1"/>
    <col min="6365" max="6365" width="2.7109375" style="1" customWidth="1"/>
    <col min="6366" max="6366" width="10.5703125" style="1" customWidth="1"/>
    <col min="6367" max="6367" width="70.140625" style="1" customWidth="1"/>
    <col min="6368" max="6368" width="13.5703125" style="1" customWidth="1"/>
    <col min="6369" max="6369" width="13" style="1" customWidth="1"/>
    <col min="6370" max="6370" width="12.42578125" style="1" customWidth="1"/>
    <col min="6371" max="6371" width="16.42578125" style="1" customWidth="1"/>
    <col min="6372" max="6372" width="15.85546875" style="1" customWidth="1"/>
    <col min="6373" max="6373" width="17.140625" style="1" customWidth="1"/>
    <col min="6374" max="6374" width="16.42578125" style="1" customWidth="1"/>
    <col min="6375" max="6375" width="12.28515625" style="1" customWidth="1"/>
    <col min="6376" max="6376" width="11.85546875" style="1" customWidth="1"/>
    <col min="6377" max="6377" width="27.85546875" style="1" customWidth="1"/>
    <col min="6378" max="6378" width="33.85546875" style="1" customWidth="1"/>
    <col min="6379" max="6379" width="12" style="1" customWidth="1"/>
    <col min="6380" max="6380" width="12.28515625" style="1" customWidth="1"/>
    <col min="6381" max="6381" width="50.7109375" style="1" customWidth="1"/>
    <col min="6382" max="6382" width="20.140625" style="1" customWidth="1"/>
    <col min="6383" max="6383" width="18.5703125" style="1" customWidth="1"/>
    <col min="6384" max="6384" width="14" style="1" customWidth="1"/>
    <col min="6385" max="6385" width="9.5703125" style="1" customWidth="1"/>
    <col min="6386" max="6386" width="16.85546875" style="1" customWidth="1"/>
    <col min="6387" max="6387" width="13" style="1" customWidth="1"/>
    <col min="6388" max="6388" width="10" style="1" customWidth="1"/>
    <col min="6389" max="6389" width="17" style="1" customWidth="1"/>
    <col min="6390" max="6390" width="27.140625" style="1" customWidth="1"/>
    <col min="6391" max="6391" width="16" style="1" customWidth="1"/>
    <col min="6392" max="6392" width="31" style="1" customWidth="1"/>
    <col min="6393" max="6393" width="14.28515625" style="1" customWidth="1"/>
    <col min="6394" max="6394" width="26" style="1" customWidth="1"/>
    <col min="6395" max="6395" width="14.28515625" style="1" customWidth="1"/>
    <col min="6396" max="6396" width="9.85546875" style="1" customWidth="1"/>
    <col min="6397" max="6397" width="27.140625" style="1" customWidth="1"/>
    <col min="6398" max="6620" width="10.85546875" style="1"/>
    <col min="6621" max="6621" width="2.7109375" style="1" customWidth="1"/>
    <col min="6622" max="6622" width="10.5703125" style="1" customWidth="1"/>
    <col min="6623" max="6623" width="70.140625" style="1" customWidth="1"/>
    <col min="6624" max="6624" width="13.5703125" style="1" customWidth="1"/>
    <col min="6625" max="6625" width="13" style="1" customWidth="1"/>
    <col min="6626" max="6626" width="12.42578125" style="1" customWidth="1"/>
    <col min="6627" max="6627" width="16.42578125" style="1" customWidth="1"/>
    <col min="6628" max="6628" width="15.85546875" style="1" customWidth="1"/>
    <col min="6629" max="6629" width="17.140625" style="1" customWidth="1"/>
    <col min="6630" max="6630" width="16.42578125" style="1" customWidth="1"/>
    <col min="6631" max="6631" width="12.28515625" style="1" customWidth="1"/>
    <col min="6632" max="6632" width="11.85546875" style="1" customWidth="1"/>
    <col min="6633" max="6633" width="27.85546875" style="1" customWidth="1"/>
    <col min="6634" max="6634" width="33.85546875" style="1" customWidth="1"/>
    <col min="6635" max="6635" width="12" style="1" customWidth="1"/>
    <col min="6636" max="6636" width="12.28515625" style="1" customWidth="1"/>
    <col min="6637" max="6637" width="50.7109375" style="1" customWidth="1"/>
    <col min="6638" max="6638" width="20.140625" style="1" customWidth="1"/>
    <col min="6639" max="6639" width="18.5703125" style="1" customWidth="1"/>
    <col min="6640" max="6640" width="14" style="1" customWidth="1"/>
    <col min="6641" max="6641" width="9.5703125" style="1" customWidth="1"/>
    <col min="6642" max="6642" width="16.85546875" style="1" customWidth="1"/>
    <col min="6643" max="6643" width="13" style="1" customWidth="1"/>
    <col min="6644" max="6644" width="10" style="1" customWidth="1"/>
    <col min="6645" max="6645" width="17" style="1" customWidth="1"/>
    <col min="6646" max="6646" width="27.140625" style="1" customWidth="1"/>
    <col min="6647" max="6647" width="16" style="1" customWidth="1"/>
    <col min="6648" max="6648" width="31" style="1" customWidth="1"/>
    <col min="6649" max="6649" width="14.28515625" style="1" customWidth="1"/>
    <col min="6650" max="6650" width="26" style="1" customWidth="1"/>
    <col min="6651" max="6651" width="14.28515625" style="1" customWidth="1"/>
    <col min="6652" max="6652" width="9.85546875" style="1" customWidth="1"/>
    <col min="6653" max="6653" width="27.140625" style="1" customWidth="1"/>
    <col min="6654" max="6876" width="10.85546875" style="1"/>
    <col min="6877" max="6877" width="2.7109375" style="1" customWidth="1"/>
    <col min="6878" max="6878" width="10.5703125" style="1" customWidth="1"/>
    <col min="6879" max="6879" width="70.140625" style="1" customWidth="1"/>
    <col min="6880" max="6880" width="13.5703125" style="1" customWidth="1"/>
    <col min="6881" max="6881" width="13" style="1" customWidth="1"/>
    <col min="6882" max="6882" width="12.42578125" style="1" customWidth="1"/>
    <col min="6883" max="6883" width="16.42578125" style="1" customWidth="1"/>
    <col min="6884" max="6884" width="15.85546875" style="1" customWidth="1"/>
    <col min="6885" max="6885" width="17.140625" style="1" customWidth="1"/>
    <col min="6886" max="6886" width="16.42578125" style="1" customWidth="1"/>
    <col min="6887" max="6887" width="12.28515625" style="1" customWidth="1"/>
    <col min="6888" max="6888" width="11.85546875" style="1" customWidth="1"/>
    <col min="6889" max="6889" width="27.85546875" style="1" customWidth="1"/>
    <col min="6890" max="6890" width="33.85546875" style="1" customWidth="1"/>
    <col min="6891" max="6891" width="12" style="1" customWidth="1"/>
    <col min="6892" max="6892" width="12.28515625" style="1" customWidth="1"/>
    <col min="6893" max="6893" width="50.7109375" style="1" customWidth="1"/>
    <col min="6894" max="6894" width="20.140625" style="1" customWidth="1"/>
    <col min="6895" max="6895" width="18.5703125" style="1" customWidth="1"/>
    <col min="6896" max="6896" width="14" style="1" customWidth="1"/>
    <col min="6897" max="6897" width="9.5703125" style="1" customWidth="1"/>
    <col min="6898" max="6898" width="16.85546875" style="1" customWidth="1"/>
    <col min="6899" max="6899" width="13" style="1" customWidth="1"/>
    <col min="6900" max="6900" width="10" style="1" customWidth="1"/>
    <col min="6901" max="6901" width="17" style="1" customWidth="1"/>
    <col min="6902" max="6902" width="27.140625" style="1" customWidth="1"/>
    <col min="6903" max="6903" width="16" style="1" customWidth="1"/>
    <col min="6904" max="6904" width="31" style="1" customWidth="1"/>
    <col min="6905" max="6905" width="14.28515625" style="1" customWidth="1"/>
    <col min="6906" max="6906" width="26" style="1" customWidth="1"/>
    <col min="6907" max="6907" width="14.28515625" style="1" customWidth="1"/>
    <col min="6908" max="6908" width="9.85546875" style="1" customWidth="1"/>
    <col min="6909" max="6909" width="27.140625" style="1" customWidth="1"/>
    <col min="6910" max="7132" width="10.85546875" style="1"/>
    <col min="7133" max="7133" width="2.7109375" style="1" customWidth="1"/>
    <col min="7134" max="7134" width="10.5703125" style="1" customWidth="1"/>
    <col min="7135" max="7135" width="70.140625" style="1" customWidth="1"/>
    <col min="7136" max="7136" width="13.5703125" style="1" customWidth="1"/>
    <col min="7137" max="7137" width="13" style="1" customWidth="1"/>
    <col min="7138" max="7138" width="12.42578125" style="1" customWidth="1"/>
    <col min="7139" max="7139" width="16.42578125" style="1" customWidth="1"/>
    <col min="7140" max="7140" width="15.85546875" style="1" customWidth="1"/>
    <col min="7141" max="7141" width="17.140625" style="1" customWidth="1"/>
    <col min="7142" max="7142" width="16.42578125" style="1" customWidth="1"/>
    <col min="7143" max="7143" width="12.28515625" style="1" customWidth="1"/>
    <col min="7144" max="7144" width="11.85546875" style="1" customWidth="1"/>
    <col min="7145" max="7145" width="27.85546875" style="1" customWidth="1"/>
    <col min="7146" max="7146" width="33.85546875" style="1" customWidth="1"/>
    <col min="7147" max="7147" width="12" style="1" customWidth="1"/>
    <col min="7148" max="7148" width="12.28515625" style="1" customWidth="1"/>
    <col min="7149" max="7149" width="50.7109375" style="1" customWidth="1"/>
    <col min="7150" max="7150" width="20.140625" style="1" customWidth="1"/>
    <col min="7151" max="7151" width="18.5703125" style="1" customWidth="1"/>
    <col min="7152" max="7152" width="14" style="1" customWidth="1"/>
    <col min="7153" max="7153" width="9.5703125" style="1" customWidth="1"/>
    <col min="7154" max="7154" width="16.85546875" style="1" customWidth="1"/>
    <col min="7155" max="7155" width="13" style="1" customWidth="1"/>
    <col min="7156" max="7156" width="10" style="1" customWidth="1"/>
    <col min="7157" max="7157" width="17" style="1" customWidth="1"/>
    <col min="7158" max="7158" width="27.140625" style="1" customWidth="1"/>
    <col min="7159" max="7159" width="16" style="1" customWidth="1"/>
    <col min="7160" max="7160" width="31" style="1" customWidth="1"/>
    <col min="7161" max="7161" width="14.28515625" style="1" customWidth="1"/>
    <col min="7162" max="7162" width="26" style="1" customWidth="1"/>
    <col min="7163" max="7163" width="14.28515625" style="1" customWidth="1"/>
    <col min="7164" max="7164" width="9.85546875" style="1" customWidth="1"/>
    <col min="7165" max="7165" width="27.140625" style="1" customWidth="1"/>
    <col min="7166" max="7388" width="10.85546875" style="1"/>
    <col min="7389" max="7389" width="2.7109375" style="1" customWidth="1"/>
    <col min="7390" max="7390" width="10.5703125" style="1" customWidth="1"/>
    <col min="7391" max="7391" width="70.140625" style="1" customWidth="1"/>
    <col min="7392" max="7392" width="13.5703125" style="1" customWidth="1"/>
    <col min="7393" max="7393" width="13" style="1" customWidth="1"/>
    <col min="7394" max="7394" width="12.42578125" style="1" customWidth="1"/>
    <col min="7395" max="7395" width="16.42578125" style="1" customWidth="1"/>
    <col min="7396" max="7396" width="15.85546875" style="1" customWidth="1"/>
    <col min="7397" max="7397" width="17.140625" style="1" customWidth="1"/>
    <col min="7398" max="7398" width="16.42578125" style="1" customWidth="1"/>
    <col min="7399" max="7399" width="12.28515625" style="1" customWidth="1"/>
    <col min="7400" max="7400" width="11.85546875" style="1" customWidth="1"/>
    <col min="7401" max="7401" width="27.85546875" style="1" customWidth="1"/>
    <col min="7402" max="7402" width="33.85546875" style="1" customWidth="1"/>
    <col min="7403" max="7403" width="12" style="1" customWidth="1"/>
    <col min="7404" max="7404" width="12.28515625" style="1" customWidth="1"/>
    <col min="7405" max="7405" width="50.7109375" style="1" customWidth="1"/>
    <col min="7406" max="7406" width="20.140625" style="1" customWidth="1"/>
    <col min="7407" max="7407" width="18.5703125" style="1" customWidth="1"/>
    <col min="7408" max="7408" width="14" style="1" customWidth="1"/>
    <col min="7409" max="7409" width="9.5703125" style="1" customWidth="1"/>
    <col min="7410" max="7410" width="16.85546875" style="1" customWidth="1"/>
    <col min="7411" max="7411" width="13" style="1" customWidth="1"/>
    <col min="7412" max="7412" width="10" style="1" customWidth="1"/>
    <col min="7413" max="7413" width="17" style="1" customWidth="1"/>
    <col min="7414" max="7414" width="27.140625" style="1" customWidth="1"/>
    <col min="7415" max="7415" width="16" style="1" customWidth="1"/>
    <col min="7416" max="7416" width="31" style="1" customWidth="1"/>
    <col min="7417" max="7417" width="14.28515625" style="1" customWidth="1"/>
    <col min="7418" max="7418" width="26" style="1" customWidth="1"/>
    <col min="7419" max="7419" width="14.28515625" style="1" customWidth="1"/>
    <col min="7420" max="7420" width="9.85546875" style="1" customWidth="1"/>
    <col min="7421" max="7421" width="27.140625" style="1" customWidth="1"/>
    <col min="7422" max="7644" width="10.85546875" style="1"/>
    <col min="7645" max="7645" width="2.7109375" style="1" customWidth="1"/>
    <col min="7646" max="7646" width="10.5703125" style="1" customWidth="1"/>
    <col min="7647" max="7647" width="70.140625" style="1" customWidth="1"/>
    <col min="7648" max="7648" width="13.5703125" style="1" customWidth="1"/>
    <col min="7649" max="7649" width="13" style="1" customWidth="1"/>
    <col min="7650" max="7650" width="12.42578125" style="1" customWidth="1"/>
    <col min="7651" max="7651" width="16.42578125" style="1" customWidth="1"/>
    <col min="7652" max="7652" width="15.85546875" style="1" customWidth="1"/>
    <col min="7653" max="7653" width="17.140625" style="1" customWidth="1"/>
    <col min="7654" max="7654" width="16.42578125" style="1" customWidth="1"/>
    <col min="7655" max="7655" width="12.28515625" style="1" customWidth="1"/>
    <col min="7656" max="7656" width="11.85546875" style="1" customWidth="1"/>
    <col min="7657" max="7657" width="27.85546875" style="1" customWidth="1"/>
    <col min="7658" max="7658" width="33.85546875" style="1" customWidth="1"/>
    <col min="7659" max="7659" width="12" style="1" customWidth="1"/>
    <col min="7660" max="7660" width="12.28515625" style="1" customWidth="1"/>
    <col min="7661" max="7661" width="50.7109375" style="1" customWidth="1"/>
    <col min="7662" max="7662" width="20.140625" style="1" customWidth="1"/>
    <col min="7663" max="7663" width="18.5703125" style="1" customWidth="1"/>
    <col min="7664" max="7664" width="14" style="1" customWidth="1"/>
    <col min="7665" max="7665" width="9.5703125" style="1" customWidth="1"/>
    <col min="7666" max="7666" width="16.85546875" style="1" customWidth="1"/>
    <col min="7667" max="7667" width="13" style="1" customWidth="1"/>
    <col min="7668" max="7668" width="10" style="1" customWidth="1"/>
    <col min="7669" max="7669" width="17" style="1" customWidth="1"/>
    <col min="7670" max="7670" width="27.140625" style="1" customWidth="1"/>
    <col min="7671" max="7671" width="16" style="1" customWidth="1"/>
    <col min="7672" max="7672" width="31" style="1" customWidth="1"/>
    <col min="7673" max="7673" width="14.28515625" style="1" customWidth="1"/>
    <col min="7674" max="7674" width="26" style="1" customWidth="1"/>
    <col min="7675" max="7675" width="14.28515625" style="1" customWidth="1"/>
    <col min="7676" max="7676" width="9.85546875" style="1" customWidth="1"/>
    <col min="7677" max="7677" width="27.140625" style="1" customWidth="1"/>
    <col min="7678" max="7900" width="10.85546875" style="1"/>
    <col min="7901" max="7901" width="2.7109375" style="1" customWidth="1"/>
    <col min="7902" max="7902" width="10.5703125" style="1" customWidth="1"/>
    <col min="7903" max="7903" width="70.140625" style="1" customWidth="1"/>
    <col min="7904" max="7904" width="13.5703125" style="1" customWidth="1"/>
    <col min="7905" max="7905" width="13" style="1" customWidth="1"/>
    <col min="7906" max="7906" width="12.42578125" style="1" customWidth="1"/>
    <col min="7907" max="7907" width="16.42578125" style="1" customWidth="1"/>
    <col min="7908" max="7908" width="15.85546875" style="1" customWidth="1"/>
    <col min="7909" max="7909" width="17.140625" style="1" customWidth="1"/>
    <col min="7910" max="7910" width="16.42578125" style="1" customWidth="1"/>
    <col min="7911" max="7911" width="12.28515625" style="1" customWidth="1"/>
    <col min="7912" max="7912" width="11.85546875" style="1" customWidth="1"/>
    <col min="7913" max="7913" width="27.85546875" style="1" customWidth="1"/>
    <col min="7914" max="7914" width="33.85546875" style="1" customWidth="1"/>
    <col min="7915" max="7915" width="12" style="1" customWidth="1"/>
    <col min="7916" max="7916" width="12.28515625" style="1" customWidth="1"/>
    <col min="7917" max="7917" width="50.7109375" style="1" customWidth="1"/>
    <col min="7918" max="7918" width="20.140625" style="1" customWidth="1"/>
    <col min="7919" max="7919" width="18.5703125" style="1" customWidth="1"/>
    <col min="7920" max="7920" width="14" style="1" customWidth="1"/>
    <col min="7921" max="7921" width="9.5703125" style="1" customWidth="1"/>
    <col min="7922" max="7922" width="16.85546875" style="1" customWidth="1"/>
    <col min="7923" max="7923" width="13" style="1" customWidth="1"/>
    <col min="7924" max="7924" width="10" style="1" customWidth="1"/>
    <col min="7925" max="7925" width="17" style="1" customWidth="1"/>
    <col min="7926" max="7926" width="27.140625" style="1" customWidth="1"/>
    <col min="7927" max="7927" width="16" style="1" customWidth="1"/>
    <col min="7928" max="7928" width="31" style="1" customWidth="1"/>
    <col min="7929" max="7929" width="14.28515625" style="1" customWidth="1"/>
    <col min="7930" max="7930" width="26" style="1" customWidth="1"/>
    <col min="7931" max="7931" width="14.28515625" style="1" customWidth="1"/>
    <col min="7932" max="7932" width="9.85546875" style="1" customWidth="1"/>
    <col min="7933" max="7933" width="27.140625" style="1" customWidth="1"/>
    <col min="7934" max="8156" width="10.85546875" style="1"/>
    <col min="8157" max="8157" width="2.7109375" style="1" customWidth="1"/>
    <col min="8158" max="8158" width="10.5703125" style="1" customWidth="1"/>
    <col min="8159" max="8159" width="70.140625" style="1" customWidth="1"/>
    <col min="8160" max="8160" width="13.5703125" style="1" customWidth="1"/>
    <col min="8161" max="8161" width="13" style="1" customWidth="1"/>
    <col min="8162" max="8162" width="12.42578125" style="1" customWidth="1"/>
    <col min="8163" max="8163" width="16.42578125" style="1" customWidth="1"/>
    <col min="8164" max="8164" width="15.85546875" style="1" customWidth="1"/>
    <col min="8165" max="8165" width="17.140625" style="1" customWidth="1"/>
    <col min="8166" max="8166" width="16.42578125" style="1" customWidth="1"/>
    <col min="8167" max="8167" width="12.28515625" style="1" customWidth="1"/>
    <col min="8168" max="8168" width="11.85546875" style="1" customWidth="1"/>
    <col min="8169" max="8169" width="27.85546875" style="1" customWidth="1"/>
    <col min="8170" max="8170" width="33.85546875" style="1" customWidth="1"/>
    <col min="8171" max="8171" width="12" style="1" customWidth="1"/>
    <col min="8172" max="8172" width="12.28515625" style="1" customWidth="1"/>
    <col min="8173" max="8173" width="50.7109375" style="1" customWidth="1"/>
    <col min="8174" max="8174" width="20.140625" style="1" customWidth="1"/>
    <col min="8175" max="8175" width="18.5703125" style="1" customWidth="1"/>
    <col min="8176" max="8176" width="14" style="1" customWidth="1"/>
    <col min="8177" max="8177" width="9.5703125" style="1" customWidth="1"/>
    <col min="8178" max="8178" width="16.85546875" style="1" customWidth="1"/>
    <col min="8179" max="8179" width="13" style="1" customWidth="1"/>
    <col min="8180" max="8180" width="10" style="1" customWidth="1"/>
    <col min="8181" max="8181" width="17" style="1" customWidth="1"/>
    <col min="8182" max="8182" width="27.140625" style="1" customWidth="1"/>
    <col min="8183" max="8183" width="16" style="1" customWidth="1"/>
    <col min="8184" max="8184" width="31" style="1" customWidth="1"/>
    <col min="8185" max="8185" width="14.28515625" style="1" customWidth="1"/>
    <col min="8186" max="8186" width="26" style="1" customWidth="1"/>
    <col min="8187" max="8187" width="14.28515625" style="1" customWidth="1"/>
    <col min="8188" max="8188" width="9.85546875" style="1" customWidth="1"/>
    <col min="8189" max="8189" width="27.140625" style="1" customWidth="1"/>
    <col min="8190" max="8412" width="10.85546875" style="1"/>
    <col min="8413" max="8413" width="2.7109375" style="1" customWidth="1"/>
    <col min="8414" max="8414" width="10.5703125" style="1" customWidth="1"/>
    <col min="8415" max="8415" width="70.140625" style="1" customWidth="1"/>
    <col min="8416" max="8416" width="13.5703125" style="1" customWidth="1"/>
    <col min="8417" max="8417" width="13" style="1" customWidth="1"/>
    <col min="8418" max="8418" width="12.42578125" style="1" customWidth="1"/>
    <col min="8419" max="8419" width="16.42578125" style="1" customWidth="1"/>
    <col min="8420" max="8420" width="15.85546875" style="1" customWidth="1"/>
    <col min="8421" max="8421" width="17.140625" style="1" customWidth="1"/>
    <col min="8422" max="8422" width="16.42578125" style="1" customWidth="1"/>
    <col min="8423" max="8423" width="12.28515625" style="1" customWidth="1"/>
    <col min="8424" max="8424" width="11.85546875" style="1" customWidth="1"/>
    <col min="8425" max="8425" width="27.85546875" style="1" customWidth="1"/>
    <col min="8426" max="8426" width="33.85546875" style="1" customWidth="1"/>
    <col min="8427" max="8427" width="12" style="1" customWidth="1"/>
    <col min="8428" max="8428" width="12.28515625" style="1" customWidth="1"/>
    <col min="8429" max="8429" width="50.7109375" style="1" customWidth="1"/>
    <col min="8430" max="8430" width="20.140625" style="1" customWidth="1"/>
    <col min="8431" max="8431" width="18.5703125" style="1" customWidth="1"/>
    <col min="8432" max="8432" width="14" style="1" customWidth="1"/>
    <col min="8433" max="8433" width="9.5703125" style="1" customWidth="1"/>
    <col min="8434" max="8434" width="16.85546875" style="1" customWidth="1"/>
    <col min="8435" max="8435" width="13" style="1" customWidth="1"/>
    <col min="8436" max="8436" width="10" style="1" customWidth="1"/>
    <col min="8437" max="8437" width="17" style="1" customWidth="1"/>
    <col min="8438" max="8438" width="27.140625" style="1" customWidth="1"/>
    <col min="8439" max="8439" width="16" style="1" customWidth="1"/>
    <col min="8440" max="8440" width="31" style="1" customWidth="1"/>
    <col min="8441" max="8441" width="14.28515625" style="1" customWidth="1"/>
    <col min="8442" max="8442" width="26" style="1" customWidth="1"/>
    <col min="8443" max="8443" width="14.28515625" style="1" customWidth="1"/>
    <col min="8444" max="8444" width="9.85546875" style="1" customWidth="1"/>
    <col min="8445" max="8445" width="27.140625" style="1" customWidth="1"/>
    <col min="8446" max="8668" width="10.85546875" style="1"/>
    <col min="8669" max="8669" width="2.7109375" style="1" customWidth="1"/>
    <col min="8670" max="8670" width="10.5703125" style="1" customWidth="1"/>
    <col min="8671" max="8671" width="70.140625" style="1" customWidth="1"/>
    <col min="8672" max="8672" width="13.5703125" style="1" customWidth="1"/>
    <col min="8673" max="8673" width="13" style="1" customWidth="1"/>
    <col min="8674" max="8674" width="12.42578125" style="1" customWidth="1"/>
    <col min="8675" max="8675" width="16.42578125" style="1" customWidth="1"/>
    <col min="8676" max="8676" width="15.85546875" style="1" customWidth="1"/>
    <col min="8677" max="8677" width="17.140625" style="1" customWidth="1"/>
    <col min="8678" max="8678" width="16.42578125" style="1" customWidth="1"/>
    <col min="8679" max="8679" width="12.28515625" style="1" customWidth="1"/>
    <col min="8680" max="8680" width="11.85546875" style="1" customWidth="1"/>
    <col min="8681" max="8681" width="27.85546875" style="1" customWidth="1"/>
    <col min="8682" max="8682" width="33.85546875" style="1" customWidth="1"/>
    <col min="8683" max="8683" width="12" style="1" customWidth="1"/>
    <col min="8684" max="8684" width="12.28515625" style="1" customWidth="1"/>
    <col min="8685" max="8685" width="50.7109375" style="1" customWidth="1"/>
    <col min="8686" max="8686" width="20.140625" style="1" customWidth="1"/>
    <col min="8687" max="8687" width="18.5703125" style="1" customWidth="1"/>
    <col min="8688" max="8688" width="14" style="1" customWidth="1"/>
    <col min="8689" max="8689" width="9.5703125" style="1" customWidth="1"/>
    <col min="8690" max="8690" width="16.85546875" style="1" customWidth="1"/>
    <col min="8691" max="8691" width="13" style="1" customWidth="1"/>
    <col min="8692" max="8692" width="10" style="1" customWidth="1"/>
    <col min="8693" max="8693" width="17" style="1" customWidth="1"/>
    <col min="8694" max="8694" width="27.140625" style="1" customWidth="1"/>
    <col min="8695" max="8695" width="16" style="1" customWidth="1"/>
    <col min="8696" max="8696" width="31" style="1" customWidth="1"/>
    <col min="8697" max="8697" width="14.28515625" style="1" customWidth="1"/>
    <col min="8698" max="8698" width="26" style="1" customWidth="1"/>
    <col min="8699" max="8699" width="14.28515625" style="1" customWidth="1"/>
    <col min="8700" max="8700" width="9.85546875" style="1" customWidth="1"/>
    <col min="8701" max="8701" width="27.140625" style="1" customWidth="1"/>
    <col min="8702" max="8924" width="10.85546875" style="1"/>
    <col min="8925" max="8925" width="2.7109375" style="1" customWidth="1"/>
    <col min="8926" max="8926" width="10.5703125" style="1" customWidth="1"/>
    <col min="8927" max="8927" width="70.140625" style="1" customWidth="1"/>
    <col min="8928" max="8928" width="13.5703125" style="1" customWidth="1"/>
    <col min="8929" max="8929" width="13" style="1" customWidth="1"/>
    <col min="8930" max="8930" width="12.42578125" style="1" customWidth="1"/>
    <col min="8931" max="8931" width="16.42578125" style="1" customWidth="1"/>
    <col min="8932" max="8932" width="15.85546875" style="1" customWidth="1"/>
    <col min="8933" max="8933" width="17.140625" style="1" customWidth="1"/>
    <col min="8934" max="8934" width="16.42578125" style="1" customWidth="1"/>
    <col min="8935" max="8935" width="12.28515625" style="1" customWidth="1"/>
    <col min="8936" max="8936" width="11.85546875" style="1" customWidth="1"/>
    <col min="8937" max="8937" width="27.85546875" style="1" customWidth="1"/>
    <col min="8938" max="8938" width="33.85546875" style="1" customWidth="1"/>
    <col min="8939" max="8939" width="12" style="1" customWidth="1"/>
    <col min="8940" max="8940" width="12.28515625" style="1" customWidth="1"/>
    <col min="8941" max="8941" width="50.7109375" style="1" customWidth="1"/>
    <col min="8942" max="8942" width="20.140625" style="1" customWidth="1"/>
    <col min="8943" max="8943" width="18.5703125" style="1" customWidth="1"/>
    <col min="8944" max="8944" width="14" style="1" customWidth="1"/>
    <col min="8945" max="8945" width="9.5703125" style="1" customWidth="1"/>
    <col min="8946" max="8946" width="16.85546875" style="1" customWidth="1"/>
    <col min="8947" max="8947" width="13" style="1" customWidth="1"/>
    <col min="8948" max="8948" width="10" style="1" customWidth="1"/>
    <col min="8949" max="8949" width="17" style="1" customWidth="1"/>
    <col min="8950" max="8950" width="27.140625" style="1" customWidth="1"/>
    <col min="8951" max="8951" width="16" style="1" customWidth="1"/>
    <col min="8952" max="8952" width="31" style="1" customWidth="1"/>
    <col min="8953" max="8953" width="14.28515625" style="1" customWidth="1"/>
    <col min="8954" max="8954" width="26" style="1" customWidth="1"/>
    <col min="8955" max="8955" width="14.28515625" style="1" customWidth="1"/>
    <col min="8956" max="8956" width="9.85546875" style="1" customWidth="1"/>
    <col min="8957" max="8957" width="27.140625" style="1" customWidth="1"/>
    <col min="8958" max="9180" width="10.85546875" style="1"/>
    <col min="9181" max="9181" width="2.7109375" style="1" customWidth="1"/>
    <col min="9182" max="9182" width="10.5703125" style="1" customWidth="1"/>
    <col min="9183" max="9183" width="70.140625" style="1" customWidth="1"/>
    <col min="9184" max="9184" width="13.5703125" style="1" customWidth="1"/>
    <col min="9185" max="9185" width="13" style="1" customWidth="1"/>
    <col min="9186" max="9186" width="12.42578125" style="1" customWidth="1"/>
    <col min="9187" max="9187" width="16.42578125" style="1" customWidth="1"/>
    <col min="9188" max="9188" width="15.85546875" style="1" customWidth="1"/>
    <col min="9189" max="9189" width="17.140625" style="1" customWidth="1"/>
    <col min="9190" max="9190" width="16.42578125" style="1" customWidth="1"/>
    <col min="9191" max="9191" width="12.28515625" style="1" customWidth="1"/>
    <col min="9192" max="9192" width="11.85546875" style="1" customWidth="1"/>
    <col min="9193" max="9193" width="27.85546875" style="1" customWidth="1"/>
    <col min="9194" max="9194" width="33.85546875" style="1" customWidth="1"/>
    <col min="9195" max="9195" width="12" style="1" customWidth="1"/>
    <col min="9196" max="9196" width="12.28515625" style="1" customWidth="1"/>
    <col min="9197" max="9197" width="50.7109375" style="1" customWidth="1"/>
    <col min="9198" max="9198" width="20.140625" style="1" customWidth="1"/>
    <col min="9199" max="9199" width="18.5703125" style="1" customWidth="1"/>
    <col min="9200" max="9200" width="14" style="1" customWidth="1"/>
    <col min="9201" max="9201" width="9.5703125" style="1" customWidth="1"/>
    <col min="9202" max="9202" width="16.85546875" style="1" customWidth="1"/>
    <col min="9203" max="9203" width="13" style="1" customWidth="1"/>
    <col min="9204" max="9204" width="10" style="1" customWidth="1"/>
    <col min="9205" max="9205" width="17" style="1" customWidth="1"/>
    <col min="9206" max="9206" width="27.140625" style="1" customWidth="1"/>
    <col min="9207" max="9207" width="16" style="1" customWidth="1"/>
    <col min="9208" max="9208" width="31" style="1" customWidth="1"/>
    <col min="9209" max="9209" width="14.28515625" style="1" customWidth="1"/>
    <col min="9210" max="9210" width="26" style="1" customWidth="1"/>
    <col min="9211" max="9211" width="14.28515625" style="1" customWidth="1"/>
    <col min="9212" max="9212" width="9.85546875" style="1" customWidth="1"/>
    <col min="9213" max="9213" width="27.140625" style="1" customWidth="1"/>
    <col min="9214" max="9436" width="10.85546875" style="1"/>
    <col min="9437" max="9437" width="2.7109375" style="1" customWidth="1"/>
    <col min="9438" max="9438" width="10.5703125" style="1" customWidth="1"/>
    <col min="9439" max="9439" width="70.140625" style="1" customWidth="1"/>
    <col min="9440" max="9440" width="13.5703125" style="1" customWidth="1"/>
    <col min="9441" max="9441" width="13" style="1" customWidth="1"/>
    <col min="9442" max="9442" width="12.42578125" style="1" customWidth="1"/>
    <col min="9443" max="9443" width="16.42578125" style="1" customWidth="1"/>
    <col min="9444" max="9444" width="15.85546875" style="1" customWidth="1"/>
    <col min="9445" max="9445" width="17.140625" style="1" customWidth="1"/>
    <col min="9446" max="9446" width="16.42578125" style="1" customWidth="1"/>
    <col min="9447" max="9447" width="12.28515625" style="1" customWidth="1"/>
    <col min="9448" max="9448" width="11.85546875" style="1" customWidth="1"/>
    <col min="9449" max="9449" width="27.85546875" style="1" customWidth="1"/>
    <col min="9450" max="9450" width="33.85546875" style="1" customWidth="1"/>
    <col min="9451" max="9451" width="12" style="1" customWidth="1"/>
    <col min="9452" max="9452" width="12.28515625" style="1" customWidth="1"/>
    <col min="9453" max="9453" width="50.7109375" style="1" customWidth="1"/>
    <col min="9454" max="9454" width="20.140625" style="1" customWidth="1"/>
    <col min="9455" max="9455" width="18.5703125" style="1" customWidth="1"/>
    <col min="9456" max="9456" width="14" style="1" customWidth="1"/>
    <col min="9457" max="9457" width="9.5703125" style="1" customWidth="1"/>
    <col min="9458" max="9458" width="16.85546875" style="1" customWidth="1"/>
    <col min="9459" max="9459" width="13" style="1" customWidth="1"/>
    <col min="9460" max="9460" width="10" style="1" customWidth="1"/>
    <col min="9461" max="9461" width="17" style="1" customWidth="1"/>
    <col min="9462" max="9462" width="27.140625" style="1" customWidth="1"/>
    <col min="9463" max="9463" width="16" style="1" customWidth="1"/>
    <col min="9464" max="9464" width="31" style="1" customWidth="1"/>
    <col min="9465" max="9465" width="14.28515625" style="1" customWidth="1"/>
    <col min="9466" max="9466" width="26" style="1" customWidth="1"/>
    <col min="9467" max="9467" width="14.28515625" style="1" customWidth="1"/>
    <col min="9468" max="9468" width="9.85546875" style="1" customWidth="1"/>
    <col min="9469" max="9469" width="27.140625" style="1" customWidth="1"/>
    <col min="9470" max="9692" width="10.85546875" style="1"/>
    <col min="9693" max="9693" width="2.7109375" style="1" customWidth="1"/>
    <col min="9694" max="9694" width="10.5703125" style="1" customWidth="1"/>
    <col min="9695" max="9695" width="70.140625" style="1" customWidth="1"/>
    <col min="9696" max="9696" width="13.5703125" style="1" customWidth="1"/>
    <col min="9697" max="9697" width="13" style="1" customWidth="1"/>
    <col min="9698" max="9698" width="12.42578125" style="1" customWidth="1"/>
    <col min="9699" max="9699" width="16.42578125" style="1" customWidth="1"/>
    <col min="9700" max="9700" width="15.85546875" style="1" customWidth="1"/>
    <col min="9701" max="9701" width="17.140625" style="1" customWidth="1"/>
    <col min="9702" max="9702" width="16.42578125" style="1" customWidth="1"/>
    <col min="9703" max="9703" width="12.28515625" style="1" customWidth="1"/>
    <col min="9704" max="9704" width="11.85546875" style="1" customWidth="1"/>
    <col min="9705" max="9705" width="27.85546875" style="1" customWidth="1"/>
    <col min="9706" max="9706" width="33.85546875" style="1" customWidth="1"/>
    <col min="9707" max="9707" width="12" style="1" customWidth="1"/>
    <col min="9708" max="9708" width="12.28515625" style="1" customWidth="1"/>
    <col min="9709" max="9709" width="50.7109375" style="1" customWidth="1"/>
    <col min="9710" max="9710" width="20.140625" style="1" customWidth="1"/>
    <col min="9711" max="9711" width="18.5703125" style="1" customWidth="1"/>
    <col min="9712" max="9712" width="14" style="1" customWidth="1"/>
    <col min="9713" max="9713" width="9.5703125" style="1" customWidth="1"/>
    <col min="9714" max="9714" width="16.85546875" style="1" customWidth="1"/>
    <col min="9715" max="9715" width="13" style="1" customWidth="1"/>
    <col min="9716" max="9716" width="10" style="1" customWidth="1"/>
    <col min="9717" max="9717" width="17" style="1" customWidth="1"/>
    <col min="9718" max="9718" width="27.140625" style="1" customWidth="1"/>
    <col min="9719" max="9719" width="16" style="1" customWidth="1"/>
    <col min="9720" max="9720" width="31" style="1" customWidth="1"/>
    <col min="9721" max="9721" width="14.28515625" style="1" customWidth="1"/>
    <col min="9722" max="9722" width="26" style="1" customWidth="1"/>
    <col min="9723" max="9723" width="14.28515625" style="1" customWidth="1"/>
    <col min="9724" max="9724" width="9.85546875" style="1" customWidth="1"/>
    <col min="9725" max="9725" width="27.140625" style="1" customWidth="1"/>
    <col min="9726" max="9948" width="10.85546875" style="1"/>
    <col min="9949" max="9949" width="2.7109375" style="1" customWidth="1"/>
    <col min="9950" max="9950" width="10.5703125" style="1" customWidth="1"/>
    <col min="9951" max="9951" width="70.140625" style="1" customWidth="1"/>
    <col min="9952" max="9952" width="13.5703125" style="1" customWidth="1"/>
    <col min="9953" max="9953" width="13" style="1" customWidth="1"/>
    <col min="9954" max="9954" width="12.42578125" style="1" customWidth="1"/>
    <col min="9955" max="9955" width="16.42578125" style="1" customWidth="1"/>
    <col min="9956" max="9956" width="15.85546875" style="1" customWidth="1"/>
    <col min="9957" max="9957" width="17.140625" style="1" customWidth="1"/>
    <col min="9958" max="9958" width="16.42578125" style="1" customWidth="1"/>
    <col min="9959" max="9959" width="12.28515625" style="1" customWidth="1"/>
    <col min="9960" max="9960" width="11.85546875" style="1" customWidth="1"/>
    <col min="9961" max="9961" width="27.85546875" style="1" customWidth="1"/>
    <col min="9962" max="9962" width="33.85546875" style="1" customWidth="1"/>
    <col min="9963" max="9963" width="12" style="1" customWidth="1"/>
    <col min="9964" max="9964" width="12.28515625" style="1" customWidth="1"/>
    <col min="9965" max="9965" width="50.7109375" style="1" customWidth="1"/>
    <col min="9966" max="9966" width="20.140625" style="1" customWidth="1"/>
    <col min="9967" max="9967" width="18.5703125" style="1" customWidth="1"/>
    <col min="9968" max="9968" width="14" style="1" customWidth="1"/>
    <col min="9969" max="9969" width="9.5703125" style="1" customWidth="1"/>
    <col min="9970" max="9970" width="16.85546875" style="1" customWidth="1"/>
    <col min="9971" max="9971" width="13" style="1" customWidth="1"/>
    <col min="9972" max="9972" width="10" style="1" customWidth="1"/>
    <col min="9973" max="9973" width="17" style="1" customWidth="1"/>
    <col min="9974" max="9974" width="27.140625" style="1" customWidth="1"/>
    <col min="9975" max="9975" width="16" style="1" customWidth="1"/>
    <col min="9976" max="9976" width="31" style="1" customWidth="1"/>
    <col min="9977" max="9977" width="14.28515625" style="1" customWidth="1"/>
    <col min="9978" max="9978" width="26" style="1" customWidth="1"/>
    <col min="9979" max="9979" width="14.28515625" style="1" customWidth="1"/>
    <col min="9980" max="9980" width="9.85546875" style="1" customWidth="1"/>
    <col min="9981" max="9981" width="27.140625" style="1" customWidth="1"/>
    <col min="9982" max="10204" width="10.85546875" style="1"/>
    <col min="10205" max="10205" width="2.7109375" style="1" customWidth="1"/>
    <col min="10206" max="10206" width="10.5703125" style="1" customWidth="1"/>
    <col min="10207" max="10207" width="70.140625" style="1" customWidth="1"/>
    <col min="10208" max="10208" width="13.5703125" style="1" customWidth="1"/>
    <col min="10209" max="10209" width="13" style="1" customWidth="1"/>
    <col min="10210" max="10210" width="12.42578125" style="1" customWidth="1"/>
    <col min="10211" max="10211" width="16.42578125" style="1" customWidth="1"/>
    <col min="10212" max="10212" width="15.85546875" style="1" customWidth="1"/>
    <col min="10213" max="10213" width="17.140625" style="1" customWidth="1"/>
    <col min="10214" max="10214" width="16.42578125" style="1" customWidth="1"/>
    <col min="10215" max="10215" width="12.28515625" style="1" customWidth="1"/>
    <col min="10216" max="10216" width="11.85546875" style="1" customWidth="1"/>
    <col min="10217" max="10217" width="27.85546875" style="1" customWidth="1"/>
    <col min="10218" max="10218" width="33.85546875" style="1" customWidth="1"/>
    <col min="10219" max="10219" width="12" style="1" customWidth="1"/>
    <col min="10220" max="10220" width="12.28515625" style="1" customWidth="1"/>
    <col min="10221" max="10221" width="50.7109375" style="1" customWidth="1"/>
    <col min="10222" max="10222" width="20.140625" style="1" customWidth="1"/>
    <col min="10223" max="10223" width="18.5703125" style="1" customWidth="1"/>
    <col min="10224" max="10224" width="14" style="1" customWidth="1"/>
    <col min="10225" max="10225" width="9.5703125" style="1" customWidth="1"/>
    <col min="10226" max="10226" width="16.85546875" style="1" customWidth="1"/>
    <col min="10227" max="10227" width="13" style="1" customWidth="1"/>
    <col min="10228" max="10228" width="10" style="1" customWidth="1"/>
    <col min="10229" max="10229" width="17" style="1" customWidth="1"/>
    <col min="10230" max="10230" width="27.140625" style="1" customWidth="1"/>
    <col min="10231" max="10231" width="16" style="1" customWidth="1"/>
    <col min="10232" max="10232" width="31" style="1" customWidth="1"/>
    <col min="10233" max="10233" width="14.28515625" style="1" customWidth="1"/>
    <col min="10234" max="10234" width="26" style="1" customWidth="1"/>
    <col min="10235" max="10235" width="14.28515625" style="1" customWidth="1"/>
    <col min="10236" max="10236" width="9.85546875" style="1" customWidth="1"/>
    <col min="10237" max="10237" width="27.140625" style="1" customWidth="1"/>
    <col min="10238" max="10460" width="10.85546875" style="1"/>
    <col min="10461" max="10461" width="2.7109375" style="1" customWidth="1"/>
    <col min="10462" max="10462" width="10.5703125" style="1" customWidth="1"/>
    <col min="10463" max="10463" width="70.140625" style="1" customWidth="1"/>
    <col min="10464" max="10464" width="13.5703125" style="1" customWidth="1"/>
    <col min="10465" max="10465" width="13" style="1" customWidth="1"/>
    <col min="10466" max="10466" width="12.42578125" style="1" customWidth="1"/>
    <col min="10467" max="10467" width="16.42578125" style="1" customWidth="1"/>
    <col min="10468" max="10468" width="15.85546875" style="1" customWidth="1"/>
    <col min="10469" max="10469" width="17.140625" style="1" customWidth="1"/>
    <col min="10470" max="10470" width="16.42578125" style="1" customWidth="1"/>
    <col min="10471" max="10471" width="12.28515625" style="1" customWidth="1"/>
    <col min="10472" max="10472" width="11.85546875" style="1" customWidth="1"/>
    <col min="10473" max="10473" width="27.85546875" style="1" customWidth="1"/>
    <col min="10474" max="10474" width="33.85546875" style="1" customWidth="1"/>
    <col min="10475" max="10475" width="12" style="1" customWidth="1"/>
    <col min="10476" max="10476" width="12.28515625" style="1" customWidth="1"/>
    <col min="10477" max="10477" width="50.7109375" style="1" customWidth="1"/>
    <col min="10478" max="10478" width="20.140625" style="1" customWidth="1"/>
    <col min="10479" max="10479" width="18.5703125" style="1" customWidth="1"/>
    <col min="10480" max="10480" width="14" style="1" customWidth="1"/>
    <col min="10481" max="10481" width="9.5703125" style="1" customWidth="1"/>
    <col min="10482" max="10482" width="16.85546875" style="1" customWidth="1"/>
    <col min="10483" max="10483" width="13" style="1" customWidth="1"/>
    <col min="10484" max="10484" width="10" style="1" customWidth="1"/>
    <col min="10485" max="10485" width="17" style="1" customWidth="1"/>
    <col min="10486" max="10486" width="27.140625" style="1" customWidth="1"/>
    <col min="10487" max="10487" width="16" style="1" customWidth="1"/>
    <col min="10488" max="10488" width="31" style="1" customWidth="1"/>
    <col min="10489" max="10489" width="14.28515625" style="1" customWidth="1"/>
    <col min="10490" max="10490" width="26" style="1" customWidth="1"/>
    <col min="10491" max="10491" width="14.28515625" style="1" customWidth="1"/>
    <col min="10492" max="10492" width="9.85546875" style="1" customWidth="1"/>
    <col min="10493" max="10493" width="27.140625" style="1" customWidth="1"/>
    <col min="10494" max="10716" width="10.85546875" style="1"/>
    <col min="10717" max="10717" width="2.7109375" style="1" customWidth="1"/>
    <col min="10718" max="10718" width="10.5703125" style="1" customWidth="1"/>
    <col min="10719" max="10719" width="70.140625" style="1" customWidth="1"/>
    <col min="10720" max="10720" width="13.5703125" style="1" customWidth="1"/>
    <col min="10721" max="10721" width="13" style="1" customWidth="1"/>
    <col min="10722" max="10722" width="12.42578125" style="1" customWidth="1"/>
    <col min="10723" max="10723" width="16.42578125" style="1" customWidth="1"/>
    <col min="10724" max="10724" width="15.85546875" style="1" customWidth="1"/>
    <col min="10725" max="10725" width="17.140625" style="1" customWidth="1"/>
    <col min="10726" max="10726" width="16.42578125" style="1" customWidth="1"/>
    <col min="10727" max="10727" width="12.28515625" style="1" customWidth="1"/>
    <col min="10728" max="10728" width="11.85546875" style="1" customWidth="1"/>
    <col min="10729" max="10729" width="27.85546875" style="1" customWidth="1"/>
    <col min="10730" max="10730" width="33.85546875" style="1" customWidth="1"/>
    <col min="10731" max="10731" width="12" style="1" customWidth="1"/>
    <col min="10732" max="10732" width="12.28515625" style="1" customWidth="1"/>
    <col min="10733" max="10733" width="50.7109375" style="1" customWidth="1"/>
    <col min="10734" max="10734" width="20.140625" style="1" customWidth="1"/>
    <col min="10735" max="10735" width="18.5703125" style="1" customWidth="1"/>
    <col min="10736" max="10736" width="14" style="1" customWidth="1"/>
    <col min="10737" max="10737" width="9.5703125" style="1" customWidth="1"/>
    <col min="10738" max="10738" width="16.85546875" style="1" customWidth="1"/>
    <col min="10739" max="10739" width="13" style="1" customWidth="1"/>
    <col min="10740" max="10740" width="10" style="1" customWidth="1"/>
    <col min="10741" max="10741" width="17" style="1" customWidth="1"/>
    <col min="10742" max="10742" width="27.140625" style="1" customWidth="1"/>
    <col min="10743" max="10743" width="16" style="1" customWidth="1"/>
    <col min="10744" max="10744" width="31" style="1" customWidth="1"/>
    <col min="10745" max="10745" width="14.28515625" style="1" customWidth="1"/>
    <col min="10746" max="10746" width="26" style="1" customWidth="1"/>
    <col min="10747" max="10747" width="14.28515625" style="1" customWidth="1"/>
    <col min="10748" max="10748" width="9.85546875" style="1" customWidth="1"/>
    <col min="10749" max="10749" width="27.140625" style="1" customWidth="1"/>
    <col min="10750" max="10972" width="10.85546875" style="1"/>
    <col min="10973" max="10973" width="2.7109375" style="1" customWidth="1"/>
    <col min="10974" max="10974" width="10.5703125" style="1" customWidth="1"/>
    <col min="10975" max="10975" width="70.140625" style="1" customWidth="1"/>
    <col min="10976" max="10976" width="13.5703125" style="1" customWidth="1"/>
    <col min="10977" max="10977" width="13" style="1" customWidth="1"/>
    <col min="10978" max="10978" width="12.42578125" style="1" customWidth="1"/>
    <col min="10979" max="10979" width="16.42578125" style="1" customWidth="1"/>
    <col min="10980" max="10980" width="15.85546875" style="1" customWidth="1"/>
    <col min="10981" max="10981" width="17.140625" style="1" customWidth="1"/>
    <col min="10982" max="10982" width="16.42578125" style="1" customWidth="1"/>
    <col min="10983" max="10983" width="12.28515625" style="1" customWidth="1"/>
    <col min="10984" max="10984" width="11.85546875" style="1" customWidth="1"/>
    <col min="10985" max="10985" width="27.85546875" style="1" customWidth="1"/>
    <col min="10986" max="10986" width="33.85546875" style="1" customWidth="1"/>
    <col min="10987" max="10987" width="12" style="1" customWidth="1"/>
    <col min="10988" max="10988" width="12.28515625" style="1" customWidth="1"/>
    <col min="10989" max="10989" width="50.7109375" style="1" customWidth="1"/>
    <col min="10990" max="10990" width="20.140625" style="1" customWidth="1"/>
    <col min="10991" max="10991" width="18.5703125" style="1" customWidth="1"/>
    <col min="10992" max="10992" width="14" style="1" customWidth="1"/>
    <col min="10993" max="10993" width="9.5703125" style="1" customWidth="1"/>
    <col min="10994" max="10994" width="16.85546875" style="1" customWidth="1"/>
    <col min="10995" max="10995" width="13" style="1" customWidth="1"/>
    <col min="10996" max="10996" width="10" style="1" customWidth="1"/>
    <col min="10997" max="10997" width="17" style="1" customWidth="1"/>
    <col min="10998" max="10998" width="27.140625" style="1" customWidth="1"/>
    <col min="10999" max="10999" width="16" style="1" customWidth="1"/>
    <col min="11000" max="11000" width="31" style="1" customWidth="1"/>
    <col min="11001" max="11001" width="14.28515625" style="1" customWidth="1"/>
    <col min="11002" max="11002" width="26" style="1" customWidth="1"/>
    <col min="11003" max="11003" width="14.28515625" style="1" customWidth="1"/>
    <col min="11004" max="11004" width="9.85546875" style="1" customWidth="1"/>
    <col min="11005" max="11005" width="27.140625" style="1" customWidth="1"/>
    <col min="11006" max="11228" width="10.85546875" style="1"/>
    <col min="11229" max="11229" width="2.7109375" style="1" customWidth="1"/>
    <col min="11230" max="11230" width="10.5703125" style="1" customWidth="1"/>
    <col min="11231" max="11231" width="70.140625" style="1" customWidth="1"/>
    <col min="11232" max="11232" width="13.5703125" style="1" customWidth="1"/>
    <col min="11233" max="11233" width="13" style="1" customWidth="1"/>
    <col min="11234" max="11234" width="12.42578125" style="1" customWidth="1"/>
    <col min="11235" max="11235" width="16.42578125" style="1" customWidth="1"/>
    <col min="11236" max="11236" width="15.85546875" style="1" customWidth="1"/>
    <col min="11237" max="11237" width="17.140625" style="1" customWidth="1"/>
    <col min="11238" max="11238" width="16.42578125" style="1" customWidth="1"/>
    <col min="11239" max="11239" width="12.28515625" style="1" customWidth="1"/>
    <col min="11240" max="11240" width="11.85546875" style="1" customWidth="1"/>
    <col min="11241" max="11241" width="27.85546875" style="1" customWidth="1"/>
    <col min="11242" max="11242" width="33.85546875" style="1" customWidth="1"/>
    <col min="11243" max="11243" width="12" style="1" customWidth="1"/>
    <col min="11244" max="11244" width="12.28515625" style="1" customWidth="1"/>
    <col min="11245" max="11245" width="50.7109375" style="1" customWidth="1"/>
    <col min="11246" max="11246" width="20.140625" style="1" customWidth="1"/>
    <col min="11247" max="11247" width="18.5703125" style="1" customWidth="1"/>
    <col min="11248" max="11248" width="14" style="1" customWidth="1"/>
    <col min="11249" max="11249" width="9.5703125" style="1" customWidth="1"/>
    <col min="11250" max="11250" width="16.85546875" style="1" customWidth="1"/>
    <col min="11251" max="11251" width="13" style="1" customWidth="1"/>
    <col min="11252" max="11252" width="10" style="1" customWidth="1"/>
    <col min="11253" max="11253" width="17" style="1" customWidth="1"/>
    <col min="11254" max="11254" width="27.140625" style="1" customWidth="1"/>
    <col min="11255" max="11255" width="16" style="1" customWidth="1"/>
    <col min="11256" max="11256" width="31" style="1" customWidth="1"/>
    <col min="11257" max="11257" width="14.28515625" style="1" customWidth="1"/>
    <col min="11258" max="11258" width="26" style="1" customWidth="1"/>
    <col min="11259" max="11259" width="14.28515625" style="1" customWidth="1"/>
    <col min="11260" max="11260" width="9.85546875" style="1" customWidth="1"/>
    <col min="11261" max="11261" width="27.140625" style="1" customWidth="1"/>
    <col min="11262" max="11484" width="10.85546875" style="1"/>
    <col min="11485" max="11485" width="2.7109375" style="1" customWidth="1"/>
    <col min="11486" max="11486" width="10.5703125" style="1" customWidth="1"/>
    <col min="11487" max="11487" width="70.140625" style="1" customWidth="1"/>
    <col min="11488" max="11488" width="13.5703125" style="1" customWidth="1"/>
    <col min="11489" max="11489" width="13" style="1" customWidth="1"/>
    <col min="11490" max="11490" width="12.42578125" style="1" customWidth="1"/>
    <col min="11491" max="11491" width="16.42578125" style="1" customWidth="1"/>
    <col min="11492" max="11492" width="15.85546875" style="1" customWidth="1"/>
    <col min="11493" max="11493" width="17.140625" style="1" customWidth="1"/>
    <col min="11494" max="11494" width="16.42578125" style="1" customWidth="1"/>
    <col min="11495" max="11495" width="12.28515625" style="1" customWidth="1"/>
    <col min="11496" max="11496" width="11.85546875" style="1" customWidth="1"/>
    <col min="11497" max="11497" width="27.85546875" style="1" customWidth="1"/>
    <col min="11498" max="11498" width="33.85546875" style="1" customWidth="1"/>
    <col min="11499" max="11499" width="12" style="1" customWidth="1"/>
    <col min="11500" max="11500" width="12.28515625" style="1" customWidth="1"/>
    <col min="11501" max="11501" width="50.7109375" style="1" customWidth="1"/>
    <col min="11502" max="11502" width="20.140625" style="1" customWidth="1"/>
    <col min="11503" max="11503" width="18.5703125" style="1" customWidth="1"/>
    <col min="11504" max="11504" width="14" style="1" customWidth="1"/>
    <col min="11505" max="11505" width="9.5703125" style="1" customWidth="1"/>
    <col min="11506" max="11506" width="16.85546875" style="1" customWidth="1"/>
    <col min="11507" max="11507" width="13" style="1" customWidth="1"/>
    <col min="11508" max="11508" width="10" style="1" customWidth="1"/>
    <col min="11509" max="11509" width="17" style="1" customWidth="1"/>
    <col min="11510" max="11510" width="27.140625" style="1" customWidth="1"/>
    <col min="11511" max="11511" width="16" style="1" customWidth="1"/>
    <col min="11512" max="11512" width="31" style="1" customWidth="1"/>
    <col min="11513" max="11513" width="14.28515625" style="1" customWidth="1"/>
    <col min="11514" max="11514" width="26" style="1" customWidth="1"/>
    <col min="11515" max="11515" width="14.28515625" style="1" customWidth="1"/>
    <col min="11516" max="11516" width="9.85546875" style="1" customWidth="1"/>
    <col min="11517" max="11517" width="27.140625" style="1" customWidth="1"/>
    <col min="11518" max="11740" width="10.85546875" style="1"/>
    <col min="11741" max="11741" width="2.7109375" style="1" customWidth="1"/>
    <col min="11742" max="11742" width="10.5703125" style="1" customWidth="1"/>
    <col min="11743" max="11743" width="70.140625" style="1" customWidth="1"/>
    <col min="11744" max="11744" width="13.5703125" style="1" customWidth="1"/>
    <col min="11745" max="11745" width="13" style="1" customWidth="1"/>
    <col min="11746" max="11746" width="12.42578125" style="1" customWidth="1"/>
    <col min="11747" max="11747" width="16.42578125" style="1" customWidth="1"/>
    <col min="11748" max="11748" width="15.85546875" style="1" customWidth="1"/>
    <col min="11749" max="11749" width="17.140625" style="1" customWidth="1"/>
    <col min="11750" max="11750" width="16.42578125" style="1" customWidth="1"/>
    <col min="11751" max="11751" width="12.28515625" style="1" customWidth="1"/>
    <col min="11752" max="11752" width="11.85546875" style="1" customWidth="1"/>
    <col min="11753" max="11753" width="27.85546875" style="1" customWidth="1"/>
    <col min="11754" max="11754" width="33.85546875" style="1" customWidth="1"/>
    <col min="11755" max="11755" width="12" style="1" customWidth="1"/>
    <col min="11756" max="11756" width="12.28515625" style="1" customWidth="1"/>
    <col min="11757" max="11757" width="50.7109375" style="1" customWidth="1"/>
    <col min="11758" max="11758" width="20.140625" style="1" customWidth="1"/>
    <col min="11759" max="11759" width="18.5703125" style="1" customWidth="1"/>
    <col min="11760" max="11760" width="14" style="1" customWidth="1"/>
    <col min="11761" max="11761" width="9.5703125" style="1" customWidth="1"/>
    <col min="11762" max="11762" width="16.85546875" style="1" customWidth="1"/>
    <col min="11763" max="11763" width="13" style="1" customWidth="1"/>
    <col min="11764" max="11764" width="10" style="1" customWidth="1"/>
    <col min="11765" max="11765" width="17" style="1" customWidth="1"/>
    <col min="11766" max="11766" width="27.140625" style="1" customWidth="1"/>
    <col min="11767" max="11767" width="16" style="1" customWidth="1"/>
    <col min="11768" max="11768" width="31" style="1" customWidth="1"/>
    <col min="11769" max="11769" width="14.28515625" style="1" customWidth="1"/>
    <col min="11770" max="11770" width="26" style="1" customWidth="1"/>
    <col min="11771" max="11771" width="14.28515625" style="1" customWidth="1"/>
    <col min="11772" max="11772" width="9.85546875" style="1" customWidth="1"/>
    <col min="11773" max="11773" width="27.140625" style="1" customWidth="1"/>
    <col min="11774" max="11996" width="10.85546875" style="1"/>
    <col min="11997" max="11997" width="2.7109375" style="1" customWidth="1"/>
    <col min="11998" max="11998" width="10.5703125" style="1" customWidth="1"/>
    <col min="11999" max="11999" width="70.140625" style="1" customWidth="1"/>
    <col min="12000" max="12000" width="13.5703125" style="1" customWidth="1"/>
    <col min="12001" max="12001" width="13" style="1" customWidth="1"/>
    <col min="12002" max="12002" width="12.42578125" style="1" customWidth="1"/>
    <col min="12003" max="12003" width="16.42578125" style="1" customWidth="1"/>
    <col min="12004" max="12004" width="15.85546875" style="1" customWidth="1"/>
    <col min="12005" max="12005" width="17.140625" style="1" customWidth="1"/>
    <col min="12006" max="12006" width="16.42578125" style="1" customWidth="1"/>
    <col min="12007" max="12007" width="12.28515625" style="1" customWidth="1"/>
    <col min="12008" max="12008" width="11.85546875" style="1" customWidth="1"/>
    <col min="12009" max="12009" width="27.85546875" style="1" customWidth="1"/>
    <col min="12010" max="12010" width="33.85546875" style="1" customWidth="1"/>
    <col min="12011" max="12011" width="12" style="1" customWidth="1"/>
    <col min="12012" max="12012" width="12.28515625" style="1" customWidth="1"/>
    <col min="12013" max="12013" width="50.7109375" style="1" customWidth="1"/>
    <col min="12014" max="12014" width="20.140625" style="1" customWidth="1"/>
    <col min="12015" max="12015" width="18.5703125" style="1" customWidth="1"/>
    <col min="12016" max="12016" width="14" style="1" customWidth="1"/>
    <col min="12017" max="12017" width="9.5703125" style="1" customWidth="1"/>
    <col min="12018" max="12018" width="16.85546875" style="1" customWidth="1"/>
    <col min="12019" max="12019" width="13" style="1" customWidth="1"/>
    <col min="12020" max="12020" width="10" style="1" customWidth="1"/>
    <col min="12021" max="12021" width="17" style="1" customWidth="1"/>
    <col min="12022" max="12022" width="27.140625" style="1" customWidth="1"/>
    <col min="12023" max="12023" width="16" style="1" customWidth="1"/>
    <col min="12024" max="12024" width="31" style="1" customWidth="1"/>
    <col min="12025" max="12025" width="14.28515625" style="1" customWidth="1"/>
    <col min="12026" max="12026" width="26" style="1" customWidth="1"/>
    <col min="12027" max="12027" width="14.28515625" style="1" customWidth="1"/>
    <col min="12028" max="12028" width="9.85546875" style="1" customWidth="1"/>
    <col min="12029" max="12029" width="27.140625" style="1" customWidth="1"/>
    <col min="12030" max="12252" width="10.85546875" style="1"/>
    <col min="12253" max="12253" width="2.7109375" style="1" customWidth="1"/>
    <col min="12254" max="12254" width="10.5703125" style="1" customWidth="1"/>
    <col min="12255" max="12255" width="70.140625" style="1" customWidth="1"/>
    <col min="12256" max="12256" width="13.5703125" style="1" customWidth="1"/>
    <col min="12257" max="12257" width="13" style="1" customWidth="1"/>
    <col min="12258" max="12258" width="12.42578125" style="1" customWidth="1"/>
    <col min="12259" max="12259" width="16.42578125" style="1" customWidth="1"/>
    <col min="12260" max="12260" width="15.85546875" style="1" customWidth="1"/>
    <col min="12261" max="12261" width="17.140625" style="1" customWidth="1"/>
    <col min="12262" max="12262" width="16.42578125" style="1" customWidth="1"/>
    <col min="12263" max="12263" width="12.28515625" style="1" customWidth="1"/>
    <col min="12264" max="12264" width="11.85546875" style="1" customWidth="1"/>
    <col min="12265" max="12265" width="27.85546875" style="1" customWidth="1"/>
    <col min="12266" max="12266" width="33.85546875" style="1" customWidth="1"/>
    <col min="12267" max="12267" width="12" style="1" customWidth="1"/>
    <col min="12268" max="12268" width="12.28515625" style="1" customWidth="1"/>
    <col min="12269" max="12269" width="50.7109375" style="1" customWidth="1"/>
    <col min="12270" max="12270" width="20.140625" style="1" customWidth="1"/>
    <col min="12271" max="12271" width="18.5703125" style="1" customWidth="1"/>
    <col min="12272" max="12272" width="14" style="1" customWidth="1"/>
    <col min="12273" max="12273" width="9.5703125" style="1" customWidth="1"/>
    <col min="12274" max="12274" width="16.85546875" style="1" customWidth="1"/>
    <col min="12275" max="12275" width="13" style="1" customWidth="1"/>
    <col min="12276" max="12276" width="10" style="1" customWidth="1"/>
    <col min="12277" max="12277" width="17" style="1" customWidth="1"/>
    <col min="12278" max="12278" width="27.140625" style="1" customWidth="1"/>
    <col min="12279" max="12279" width="16" style="1" customWidth="1"/>
    <col min="12280" max="12280" width="31" style="1" customWidth="1"/>
    <col min="12281" max="12281" width="14.28515625" style="1" customWidth="1"/>
    <col min="12282" max="12282" width="26" style="1" customWidth="1"/>
    <col min="12283" max="12283" width="14.28515625" style="1" customWidth="1"/>
    <col min="12284" max="12284" width="9.85546875" style="1" customWidth="1"/>
    <col min="12285" max="12285" width="27.140625" style="1" customWidth="1"/>
    <col min="12286" max="12508" width="10.85546875" style="1"/>
    <col min="12509" max="12509" width="2.7109375" style="1" customWidth="1"/>
    <col min="12510" max="12510" width="10.5703125" style="1" customWidth="1"/>
    <col min="12511" max="12511" width="70.140625" style="1" customWidth="1"/>
    <col min="12512" max="12512" width="13.5703125" style="1" customWidth="1"/>
    <col min="12513" max="12513" width="13" style="1" customWidth="1"/>
    <col min="12514" max="12514" width="12.42578125" style="1" customWidth="1"/>
    <col min="12515" max="12515" width="16.42578125" style="1" customWidth="1"/>
    <col min="12516" max="12516" width="15.85546875" style="1" customWidth="1"/>
    <col min="12517" max="12517" width="17.140625" style="1" customWidth="1"/>
    <col min="12518" max="12518" width="16.42578125" style="1" customWidth="1"/>
    <col min="12519" max="12519" width="12.28515625" style="1" customWidth="1"/>
    <col min="12520" max="12520" width="11.85546875" style="1" customWidth="1"/>
    <col min="12521" max="12521" width="27.85546875" style="1" customWidth="1"/>
    <col min="12522" max="12522" width="33.85546875" style="1" customWidth="1"/>
    <col min="12523" max="12523" width="12" style="1" customWidth="1"/>
    <col min="12524" max="12524" width="12.28515625" style="1" customWidth="1"/>
    <col min="12525" max="12525" width="50.7109375" style="1" customWidth="1"/>
    <col min="12526" max="12526" width="20.140625" style="1" customWidth="1"/>
    <col min="12527" max="12527" width="18.5703125" style="1" customWidth="1"/>
    <col min="12528" max="12528" width="14" style="1" customWidth="1"/>
    <col min="12529" max="12529" width="9.5703125" style="1" customWidth="1"/>
    <col min="12530" max="12530" width="16.85546875" style="1" customWidth="1"/>
    <col min="12531" max="12531" width="13" style="1" customWidth="1"/>
    <col min="12532" max="12532" width="10" style="1" customWidth="1"/>
    <col min="12533" max="12533" width="17" style="1" customWidth="1"/>
    <col min="12534" max="12534" width="27.140625" style="1" customWidth="1"/>
    <col min="12535" max="12535" width="16" style="1" customWidth="1"/>
    <col min="12536" max="12536" width="31" style="1" customWidth="1"/>
    <col min="12537" max="12537" width="14.28515625" style="1" customWidth="1"/>
    <col min="12538" max="12538" width="26" style="1" customWidth="1"/>
    <col min="12539" max="12539" width="14.28515625" style="1" customWidth="1"/>
    <col min="12540" max="12540" width="9.85546875" style="1" customWidth="1"/>
    <col min="12541" max="12541" width="27.140625" style="1" customWidth="1"/>
    <col min="12542" max="12764" width="10.85546875" style="1"/>
    <col min="12765" max="12765" width="2.7109375" style="1" customWidth="1"/>
    <col min="12766" max="12766" width="10.5703125" style="1" customWidth="1"/>
    <col min="12767" max="12767" width="70.140625" style="1" customWidth="1"/>
    <col min="12768" max="12768" width="13.5703125" style="1" customWidth="1"/>
    <col min="12769" max="12769" width="13" style="1" customWidth="1"/>
    <col min="12770" max="12770" width="12.42578125" style="1" customWidth="1"/>
    <col min="12771" max="12771" width="16.42578125" style="1" customWidth="1"/>
    <col min="12772" max="12772" width="15.85546875" style="1" customWidth="1"/>
    <col min="12773" max="12773" width="17.140625" style="1" customWidth="1"/>
    <col min="12774" max="12774" width="16.42578125" style="1" customWidth="1"/>
    <col min="12775" max="12775" width="12.28515625" style="1" customWidth="1"/>
    <col min="12776" max="12776" width="11.85546875" style="1" customWidth="1"/>
    <col min="12777" max="12777" width="27.85546875" style="1" customWidth="1"/>
    <col min="12778" max="12778" width="33.85546875" style="1" customWidth="1"/>
    <col min="12779" max="12779" width="12" style="1" customWidth="1"/>
    <col min="12780" max="12780" width="12.28515625" style="1" customWidth="1"/>
    <col min="12781" max="12781" width="50.7109375" style="1" customWidth="1"/>
    <col min="12782" max="12782" width="20.140625" style="1" customWidth="1"/>
    <col min="12783" max="12783" width="18.5703125" style="1" customWidth="1"/>
    <col min="12784" max="12784" width="14" style="1" customWidth="1"/>
    <col min="12785" max="12785" width="9.5703125" style="1" customWidth="1"/>
    <col min="12786" max="12786" width="16.85546875" style="1" customWidth="1"/>
    <col min="12787" max="12787" width="13" style="1" customWidth="1"/>
    <col min="12788" max="12788" width="10" style="1" customWidth="1"/>
    <col min="12789" max="12789" width="17" style="1" customWidth="1"/>
    <col min="12790" max="12790" width="27.140625" style="1" customWidth="1"/>
    <col min="12791" max="12791" width="16" style="1" customWidth="1"/>
    <col min="12792" max="12792" width="31" style="1" customWidth="1"/>
    <col min="12793" max="12793" width="14.28515625" style="1" customWidth="1"/>
    <col min="12794" max="12794" width="26" style="1" customWidth="1"/>
    <col min="12795" max="12795" width="14.28515625" style="1" customWidth="1"/>
    <col min="12796" max="12796" width="9.85546875" style="1" customWidth="1"/>
    <col min="12797" max="12797" width="27.140625" style="1" customWidth="1"/>
    <col min="12798" max="13020" width="10.85546875" style="1"/>
    <col min="13021" max="13021" width="2.7109375" style="1" customWidth="1"/>
    <col min="13022" max="13022" width="10.5703125" style="1" customWidth="1"/>
    <col min="13023" max="13023" width="70.140625" style="1" customWidth="1"/>
    <col min="13024" max="13024" width="13.5703125" style="1" customWidth="1"/>
    <col min="13025" max="13025" width="13" style="1" customWidth="1"/>
    <col min="13026" max="13026" width="12.42578125" style="1" customWidth="1"/>
    <col min="13027" max="13027" width="16.42578125" style="1" customWidth="1"/>
    <col min="13028" max="13028" width="15.85546875" style="1" customWidth="1"/>
    <col min="13029" max="13029" width="17.140625" style="1" customWidth="1"/>
    <col min="13030" max="13030" width="16.42578125" style="1" customWidth="1"/>
    <col min="13031" max="13031" width="12.28515625" style="1" customWidth="1"/>
    <col min="13032" max="13032" width="11.85546875" style="1" customWidth="1"/>
    <col min="13033" max="13033" width="27.85546875" style="1" customWidth="1"/>
    <col min="13034" max="13034" width="33.85546875" style="1" customWidth="1"/>
    <col min="13035" max="13035" width="12" style="1" customWidth="1"/>
    <col min="13036" max="13036" width="12.28515625" style="1" customWidth="1"/>
    <col min="13037" max="13037" width="50.7109375" style="1" customWidth="1"/>
    <col min="13038" max="13038" width="20.140625" style="1" customWidth="1"/>
    <col min="13039" max="13039" width="18.5703125" style="1" customWidth="1"/>
    <col min="13040" max="13040" width="14" style="1" customWidth="1"/>
    <col min="13041" max="13041" width="9.5703125" style="1" customWidth="1"/>
    <col min="13042" max="13042" width="16.85546875" style="1" customWidth="1"/>
    <col min="13043" max="13043" width="13" style="1" customWidth="1"/>
    <col min="13044" max="13044" width="10" style="1" customWidth="1"/>
    <col min="13045" max="13045" width="17" style="1" customWidth="1"/>
    <col min="13046" max="13046" width="27.140625" style="1" customWidth="1"/>
    <col min="13047" max="13047" width="16" style="1" customWidth="1"/>
    <col min="13048" max="13048" width="31" style="1" customWidth="1"/>
    <col min="13049" max="13049" width="14.28515625" style="1" customWidth="1"/>
    <col min="13050" max="13050" width="26" style="1" customWidth="1"/>
    <col min="13051" max="13051" width="14.28515625" style="1" customWidth="1"/>
    <col min="13052" max="13052" width="9.85546875" style="1" customWidth="1"/>
    <col min="13053" max="13053" width="27.140625" style="1" customWidth="1"/>
    <col min="13054" max="13276" width="10.85546875" style="1"/>
    <col min="13277" max="13277" width="2.7109375" style="1" customWidth="1"/>
    <col min="13278" max="13278" width="10.5703125" style="1" customWidth="1"/>
    <col min="13279" max="13279" width="70.140625" style="1" customWidth="1"/>
    <col min="13280" max="13280" width="13.5703125" style="1" customWidth="1"/>
    <col min="13281" max="13281" width="13" style="1" customWidth="1"/>
    <col min="13282" max="13282" width="12.42578125" style="1" customWidth="1"/>
    <col min="13283" max="13283" width="16.42578125" style="1" customWidth="1"/>
    <col min="13284" max="13284" width="15.85546875" style="1" customWidth="1"/>
    <col min="13285" max="13285" width="17.140625" style="1" customWidth="1"/>
    <col min="13286" max="13286" width="16.42578125" style="1" customWidth="1"/>
    <col min="13287" max="13287" width="12.28515625" style="1" customWidth="1"/>
    <col min="13288" max="13288" width="11.85546875" style="1" customWidth="1"/>
    <col min="13289" max="13289" width="27.85546875" style="1" customWidth="1"/>
    <col min="13290" max="13290" width="33.85546875" style="1" customWidth="1"/>
    <col min="13291" max="13291" width="12" style="1" customWidth="1"/>
    <col min="13292" max="13292" width="12.28515625" style="1" customWidth="1"/>
    <col min="13293" max="13293" width="50.7109375" style="1" customWidth="1"/>
    <col min="13294" max="13294" width="20.140625" style="1" customWidth="1"/>
    <col min="13295" max="13295" width="18.5703125" style="1" customWidth="1"/>
    <col min="13296" max="13296" width="14" style="1" customWidth="1"/>
    <col min="13297" max="13297" width="9.5703125" style="1" customWidth="1"/>
    <col min="13298" max="13298" width="16.85546875" style="1" customWidth="1"/>
    <col min="13299" max="13299" width="13" style="1" customWidth="1"/>
    <col min="13300" max="13300" width="10" style="1" customWidth="1"/>
    <col min="13301" max="13301" width="17" style="1" customWidth="1"/>
    <col min="13302" max="13302" width="27.140625" style="1" customWidth="1"/>
    <col min="13303" max="13303" width="16" style="1" customWidth="1"/>
    <col min="13304" max="13304" width="31" style="1" customWidth="1"/>
    <col min="13305" max="13305" width="14.28515625" style="1" customWidth="1"/>
    <col min="13306" max="13306" width="26" style="1" customWidth="1"/>
    <col min="13307" max="13307" width="14.28515625" style="1" customWidth="1"/>
    <col min="13308" max="13308" width="9.85546875" style="1" customWidth="1"/>
    <col min="13309" max="13309" width="27.140625" style="1" customWidth="1"/>
    <col min="13310" max="13532" width="10.85546875" style="1"/>
    <col min="13533" max="13533" width="2.7109375" style="1" customWidth="1"/>
    <col min="13534" max="13534" width="10.5703125" style="1" customWidth="1"/>
    <col min="13535" max="13535" width="70.140625" style="1" customWidth="1"/>
    <col min="13536" max="13536" width="13.5703125" style="1" customWidth="1"/>
    <col min="13537" max="13537" width="13" style="1" customWidth="1"/>
    <col min="13538" max="13538" width="12.42578125" style="1" customWidth="1"/>
    <col min="13539" max="13539" width="16.42578125" style="1" customWidth="1"/>
    <col min="13540" max="13540" width="15.85546875" style="1" customWidth="1"/>
    <col min="13541" max="13541" width="17.140625" style="1" customWidth="1"/>
    <col min="13542" max="13542" width="16.42578125" style="1" customWidth="1"/>
    <col min="13543" max="13543" width="12.28515625" style="1" customWidth="1"/>
    <col min="13544" max="13544" width="11.85546875" style="1" customWidth="1"/>
    <col min="13545" max="13545" width="27.85546875" style="1" customWidth="1"/>
    <col min="13546" max="13546" width="33.85546875" style="1" customWidth="1"/>
    <col min="13547" max="13547" width="12" style="1" customWidth="1"/>
    <col min="13548" max="13548" width="12.28515625" style="1" customWidth="1"/>
    <col min="13549" max="13549" width="50.7109375" style="1" customWidth="1"/>
    <col min="13550" max="13550" width="20.140625" style="1" customWidth="1"/>
    <col min="13551" max="13551" width="18.5703125" style="1" customWidth="1"/>
    <col min="13552" max="13552" width="14" style="1" customWidth="1"/>
    <col min="13553" max="13553" width="9.5703125" style="1" customWidth="1"/>
    <col min="13554" max="13554" width="16.85546875" style="1" customWidth="1"/>
    <col min="13555" max="13555" width="13" style="1" customWidth="1"/>
    <col min="13556" max="13556" width="10" style="1" customWidth="1"/>
    <col min="13557" max="13557" width="17" style="1" customWidth="1"/>
    <col min="13558" max="13558" width="27.140625" style="1" customWidth="1"/>
    <col min="13559" max="13559" width="16" style="1" customWidth="1"/>
    <col min="13560" max="13560" width="31" style="1" customWidth="1"/>
    <col min="13561" max="13561" width="14.28515625" style="1" customWidth="1"/>
    <col min="13562" max="13562" width="26" style="1" customWidth="1"/>
    <col min="13563" max="13563" width="14.28515625" style="1" customWidth="1"/>
    <col min="13564" max="13564" width="9.85546875" style="1" customWidth="1"/>
    <col min="13565" max="13565" width="27.140625" style="1" customWidth="1"/>
    <col min="13566" max="13788" width="10.85546875" style="1"/>
    <col min="13789" max="13789" width="2.7109375" style="1" customWidth="1"/>
    <col min="13790" max="13790" width="10.5703125" style="1" customWidth="1"/>
    <col min="13791" max="13791" width="70.140625" style="1" customWidth="1"/>
    <col min="13792" max="13792" width="13.5703125" style="1" customWidth="1"/>
    <col min="13793" max="13793" width="13" style="1" customWidth="1"/>
    <col min="13794" max="13794" width="12.42578125" style="1" customWidth="1"/>
    <col min="13795" max="13795" width="16.42578125" style="1" customWidth="1"/>
    <col min="13796" max="13796" width="15.85546875" style="1" customWidth="1"/>
    <col min="13797" max="13797" width="17.140625" style="1" customWidth="1"/>
    <col min="13798" max="13798" width="16.42578125" style="1" customWidth="1"/>
    <col min="13799" max="13799" width="12.28515625" style="1" customWidth="1"/>
    <col min="13800" max="13800" width="11.85546875" style="1" customWidth="1"/>
    <col min="13801" max="13801" width="27.85546875" style="1" customWidth="1"/>
    <col min="13802" max="13802" width="33.85546875" style="1" customWidth="1"/>
    <col min="13803" max="13803" width="12" style="1" customWidth="1"/>
    <col min="13804" max="13804" width="12.28515625" style="1" customWidth="1"/>
    <col min="13805" max="13805" width="50.7109375" style="1" customWidth="1"/>
    <col min="13806" max="13806" width="20.140625" style="1" customWidth="1"/>
    <col min="13807" max="13807" width="18.5703125" style="1" customWidth="1"/>
    <col min="13808" max="13808" width="14" style="1" customWidth="1"/>
    <col min="13809" max="13809" width="9.5703125" style="1" customWidth="1"/>
    <col min="13810" max="13810" width="16.85546875" style="1" customWidth="1"/>
    <col min="13811" max="13811" width="13" style="1" customWidth="1"/>
    <col min="13812" max="13812" width="10" style="1" customWidth="1"/>
    <col min="13813" max="13813" width="17" style="1" customWidth="1"/>
    <col min="13814" max="13814" width="27.140625" style="1" customWidth="1"/>
    <col min="13815" max="13815" width="16" style="1" customWidth="1"/>
    <col min="13816" max="13816" width="31" style="1" customWidth="1"/>
    <col min="13817" max="13817" width="14.28515625" style="1" customWidth="1"/>
    <col min="13818" max="13818" width="26" style="1" customWidth="1"/>
    <col min="13819" max="13819" width="14.28515625" style="1" customWidth="1"/>
    <col min="13820" max="13820" width="9.85546875" style="1" customWidth="1"/>
    <col min="13821" max="13821" width="27.140625" style="1" customWidth="1"/>
    <col min="13822" max="14044" width="10.85546875" style="1"/>
    <col min="14045" max="14045" width="2.7109375" style="1" customWidth="1"/>
    <col min="14046" max="14046" width="10.5703125" style="1" customWidth="1"/>
    <col min="14047" max="14047" width="70.140625" style="1" customWidth="1"/>
    <col min="14048" max="14048" width="13.5703125" style="1" customWidth="1"/>
    <col min="14049" max="14049" width="13" style="1" customWidth="1"/>
    <col min="14050" max="14050" width="12.42578125" style="1" customWidth="1"/>
    <col min="14051" max="14051" width="16.42578125" style="1" customWidth="1"/>
    <col min="14052" max="14052" width="15.85546875" style="1" customWidth="1"/>
    <col min="14053" max="14053" width="17.140625" style="1" customWidth="1"/>
    <col min="14054" max="14054" width="16.42578125" style="1" customWidth="1"/>
    <col min="14055" max="14055" width="12.28515625" style="1" customWidth="1"/>
    <col min="14056" max="14056" width="11.85546875" style="1" customWidth="1"/>
    <col min="14057" max="14057" width="27.85546875" style="1" customWidth="1"/>
    <col min="14058" max="14058" width="33.85546875" style="1" customWidth="1"/>
    <col min="14059" max="14059" width="12" style="1" customWidth="1"/>
    <col min="14060" max="14060" width="12.28515625" style="1" customWidth="1"/>
    <col min="14061" max="14061" width="50.7109375" style="1" customWidth="1"/>
    <col min="14062" max="14062" width="20.140625" style="1" customWidth="1"/>
    <col min="14063" max="14063" width="18.5703125" style="1" customWidth="1"/>
    <col min="14064" max="14064" width="14" style="1" customWidth="1"/>
    <col min="14065" max="14065" width="9.5703125" style="1" customWidth="1"/>
    <col min="14066" max="14066" width="16.85546875" style="1" customWidth="1"/>
    <col min="14067" max="14067" width="13" style="1" customWidth="1"/>
    <col min="14068" max="14068" width="10" style="1" customWidth="1"/>
    <col min="14069" max="14069" width="17" style="1" customWidth="1"/>
    <col min="14070" max="14070" width="27.140625" style="1" customWidth="1"/>
    <col min="14071" max="14071" width="16" style="1" customWidth="1"/>
    <col min="14072" max="14072" width="31" style="1" customWidth="1"/>
    <col min="14073" max="14073" width="14.28515625" style="1" customWidth="1"/>
    <col min="14074" max="14074" width="26" style="1" customWidth="1"/>
    <col min="14075" max="14075" width="14.28515625" style="1" customWidth="1"/>
    <col min="14076" max="14076" width="9.85546875" style="1" customWidth="1"/>
    <col min="14077" max="14077" width="27.140625" style="1" customWidth="1"/>
    <col min="14078" max="14300" width="10.85546875" style="1"/>
    <col min="14301" max="14301" width="2.7109375" style="1" customWidth="1"/>
    <col min="14302" max="14302" width="10.5703125" style="1" customWidth="1"/>
    <col min="14303" max="14303" width="70.140625" style="1" customWidth="1"/>
    <col min="14304" max="14304" width="13.5703125" style="1" customWidth="1"/>
    <col min="14305" max="14305" width="13" style="1" customWidth="1"/>
    <col min="14306" max="14306" width="12.42578125" style="1" customWidth="1"/>
    <col min="14307" max="14307" width="16.42578125" style="1" customWidth="1"/>
    <col min="14308" max="14308" width="15.85546875" style="1" customWidth="1"/>
    <col min="14309" max="14309" width="17.140625" style="1" customWidth="1"/>
    <col min="14310" max="14310" width="16.42578125" style="1" customWidth="1"/>
    <col min="14311" max="14311" width="12.28515625" style="1" customWidth="1"/>
    <col min="14312" max="14312" width="11.85546875" style="1" customWidth="1"/>
    <col min="14313" max="14313" width="27.85546875" style="1" customWidth="1"/>
    <col min="14314" max="14314" width="33.85546875" style="1" customWidth="1"/>
    <col min="14315" max="14315" width="12" style="1" customWidth="1"/>
    <col min="14316" max="14316" width="12.28515625" style="1" customWidth="1"/>
    <col min="14317" max="14317" width="50.7109375" style="1" customWidth="1"/>
    <col min="14318" max="14318" width="20.140625" style="1" customWidth="1"/>
    <col min="14319" max="14319" width="18.5703125" style="1" customWidth="1"/>
    <col min="14320" max="14320" width="14" style="1" customWidth="1"/>
    <col min="14321" max="14321" width="9.5703125" style="1" customWidth="1"/>
    <col min="14322" max="14322" width="16.85546875" style="1" customWidth="1"/>
    <col min="14323" max="14323" width="13" style="1" customWidth="1"/>
    <col min="14324" max="14324" width="10" style="1" customWidth="1"/>
    <col min="14325" max="14325" width="17" style="1" customWidth="1"/>
    <col min="14326" max="14326" width="27.140625" style="1" customWidth="1"/>
    <col min="14327" max="14327" width="16" style="1" customWidth="1"/>
    <col min="14328" max="14328" width="31" style="1" customWidth="1"/>
    <col min="14329" max="14329" width="14.28515625" style="1" customWidth="1"/>
    <col min="14330" max="14330" width="26" style="1" customWidth="1"/>
    <col min="14331" max="14331" width="14.28515625" style="1" customWidth="1"/>
    <col min="14332" max="14332" width="9.85546875" style="1" customWidth="1"/>
    <col min="14333" max="14333" width="27.140625" style="1" customWidth="1"/>
    <col min="14334" max="14556" width="10.85546875" style="1"/>
    <col min="14557" max="14557" width="2.7109375" style="1" customWidth="1"/>
    <col min="14558" max="14558" width="10.5703125" style="1" customWidth="1"/>
    <col min="14559" max="14559" width="70.140625" style="1" customWidth="1"/>
    <col min="14560" max="14560" width="13.5703125" style="1" customWidth="1"/>
    <col min="14561" max="14561" width="13" style="1" customWidth="1"/>
    <col min="14562" max="14562" width="12.42578125" style="1" customWidth="1"/>
    <col min="14563" max="14563" width="16.42578125" style="1" customWidth="1"/>
    <col min="14564" max="14564" width="15.85546875" style="1" customWidth="1"/>
    <col min="14565" max="14565" width="17.140625" style="1" customWidth="1"/>
    <col min="14566" max="14566" width="16.42578125" style="1" customWidth="1"/>
    <col min="14567" max="14567" width="12.28515625" style="1" customWidth="1"/>
    <col min="14568" max="14568" width="11.85546875" style="1" customWidth="1"/>
    <col min="14569" max="14569" width="27.85546875" style="1" customWidth="1"/>
    <col min="14570" max="14570" width="33.85546875" style="1" customWidth="1"/>
    <col min="14571" max="14571" width="12" style="1" customWidth="1"/>
    <col min="14572" max="14572" width="12.28515625" style="1" customWidth="1"/>
    <col min="14573" max="14573" width="50.7109375" style="1" customWidth="1"/>
    <col min="14574" max="14574" width="20.140625" style="1" customWidth="1"/>
    <col min="14575" max="14575" width="18.5703125" style="1" customWidth="1"/>
    <col min="14576" max="14576" width="14" style="1" customWidth="1"/>
    <col min="14577" max="14577" width="9.5703125" style="1" customWidth="1"/>
    <col min="14578" max="14578" width="16.85546875" style="1" customWidth="1"/>
    <col min="14579" max="14579" width="13" style="1" customWidth="1"/>
    <col min="14580" max="14580" width="10" style="1" customWidth="1"/>
    <col min="14581" max="14581" width="17" style="1" customWidth="1"/>
    <col min="14582" max="14582" width="27.140625" style="1" customWidth="1"/>
    <col min="14583" max="14583" width="16" style="1" customWidth="1"/>
    <col min="14584" max="14584" width="31" style="1" customWidth="1"/>
    <col min="14585" max="14585" width="14.28515625" style="1" customWidth="1"/>
    <col min="14586" max="14586" width="26" style="1" customWidth="1"/>
    <col min="14587" max="14587" width="14.28515625" style="1" customWidth="1"/>
    <col min="14588" max="14588" width="9.85546875" style="1" customWidth="1"/>
    <col min="14589" max="14589" width="27.140625" style="1" customWidth="1"/>
    <col min="14590" max="14812" width="10.85546875" style="1"/>
    <col min="14813" max="14813" width="2.7109375" style="1" customWidth="1"/>
    <col min="14814" max="14814" width="10.5703125" style="1" customWidth="1"/>
    <col min="14815" max="14815" width="70.140625" style="1" customWidth="1"/>
    <col min="14816" max="14816" width="13.5703125" style="1" customWidth="1"/>
    <col min="14817" max="14817" width="13" style="1" customWidth="1"/>
    <col min="14818" max="14818" width="12.42578125" style="1" customWidth="1"/>
    <col min="14819" max="14819" width="16.42578125" style="1" customWidth="1"/>
    <col min="14820" max="14820" width="15.85546875" style="1" customWidth="1"/>
    <col min="14821" max="14821" width="17.140625" style="1" customWidth="1"/>
    <col min="14822" max="14822" width="16.42578125" style="1" customWidth="1"/>
    <col min="14823" max="14823" width="12.28515625" style="1" customWidth="1"/>
    <col min="14824" max="14824" width="11.85546875" style="1" customWidth="1"/>
    <col min="14825" max="14825" width="27.85546875" style="1" customWidth="1"/>
    <col min="14826" max="14826" width="33.85546875" style="1" customWidth="1"/>
    <col min="14827" max="14827" width="12" style="1" customWidth="1"/>
    <col min="14828" max="14828" width="12.28515625" style="1" customWidth="1"/>
    <col min="14829" max="14829" width="50.7109375" style="1" customWidth="1"/>
    <col min="14830" max="14830" width="20.140625" style="1" customWidth="1"/>
    <col min="14831" max="14831" width="18.5703125" style="1" customWidth="1"/>
    <col min="14832" max="14832" width="14" style="1" customWidth="1"/>
    <col min="14833" max="14833" width="9.5703125" style="1" customWidth="1"/>
    <col min="14834" max="14834" width="16.85546875" style="1" customWidth="1"/>
    <col min="14835" max="14835" width="13" style="1" customWidth="1"/>
    <col min="14836" max="14836" width="10" style="1" customWidth="1"/>
    <col min="14837" max="14837" width="17" style="1" customWidth="1"/>
    <col min="14838" max="14838" width="27.140625" style="1" customWidth="1"/>
    <col min="14839" max="14839" width="16" style="1" customWidth="1"/>
    <col min="14840" max="14840" width="31" style="1" customWidth="1"/>
    <col min="14841" max="14841" width="14.28515625" style="1" customWidth="1"/>
    <col min="14842" max="14842" width="26" style="1" customWidth="1"/>
    <col min="14843" max="14843" width="14.28515625" style="1" customWidth="1"/>
    <col min="14844" max="14844" width="9.85546875" style="1" customWidth="1"/>
    <col min="14845" max="14845" width="27.140625" style="1" customWidth="1"/>
    <col min="14846" max="15068" width="10.85546875" style="1"/>
    <col min="15069" max="15069" width="2.7109375" style="1" customWidth="1"/>
    <col min="15070" max="15070" width="10.5703125" style="1" customWidth="1"/>
    <col min="15071" max="15071" width="70.140625" style="1" customWidth="1"/>
    <col min="15072" max="15072" width="13.5703125" style="1" customWidth="1"/>
    <col min="15073" max="15073" width="13" style="1" customWidth="1"/>
    <col min="15074" max="15074" width="12.42578125" style="1" customWidth="1"/>
    <col min="15075" max="15075" width="16.42578125" style="1" customWidth="1"/>
    <col min="15076" max="15076" width="15.85546875" style="1" customWidth="1"/>
    <col min="15077" max="15077" width="17.140625" style="1" customWidth="1"/>
    <col min="15078" max="15078" width="16.42578125" style="1" customWidth="1"/>
    <col min="15079" max="15079" width="12.28515625" style="1" customWidth="1"/>
    <col min="15080" max="15080" width="11.85546875" style="1" customWidth="1"/>
    <col min="15081" max="15081" width="27.85546875" style="1" customWidth="1"/>
    <col min="15082" max="15082" width="33.85546875" style="1" customWidth="1"/>
    <col min="15083" max="15083" width="12" style="1" customWidth="1"/>
    <col min="15084" max="15084" width="12.28515625" style="1" customWidth="1"/>
    <col min="15085" max="15085" width="50.7109375" style="1" customWidth="1"/>
    <col min="15086" max="15086" width="20.140625" style="1" customWidth="1"/>
    <col min="15087" max="15087" width="18.5703125" style="1" customWidth="1"/>
    <col min="15088" max="15088" width="14" style="1" customWidth="1"/>
    <col min="15089" max="15089" width="9.5703125" style="1" customWidth="1"/>
    <col min="15090" max="15090" width="16.85546875" style="1" customWidth="1"/>
    <col min="15091" max="15091" width="13" style="1" customWidth="1"/>
    <col min="15092" max="15092" width="10" style="1" customWidth="1"/>
    <col min="15093" max="15093" width="17" style="1" customWidth="1"/>
    <col min="15094" max="15094" width="27.140625" style="1" customWidth="1"/>
    <col min="15095" max="15095" width="16" style="1" customWidth="1"/>
    <col min="15096" max="15096" width="31" style="1" customWidth="1"/>
    <col min="15097" max="15097" width="14.28515625" style="1" customWidth="1"/>
    <col min="15098" max="15098" width="26" style="1" customWidth="1"/>
    <col min="15099" max="15099" width="14.28515625" style="1" customWidth="1"/>
    <col min="15100" max="15100" width="9.85546875" style="1" customWidth="1"/>
    <col min="15101" max="15101" width="27.140625" style="1" customWidth="1"/>
    <col min="15102" max="15324" width="10.85546875" style="1"/>
    <col min="15325" max="15325" width="2.7109375" style="1" customWidth="1"/>
    <col min="15326" max="15326" width="10.5703125" style="1" customWidth="1"/>
    <col min="15327" max="15327" width="70.140625" style="1" customWidth="1"/>
    <col min="15328" max="15328" width="13.5703125" style="1" customWidth="1"/>
    <col min="15329" max="15329" width="13" style="1" customWidth="1"/>
    <col min="15330" max="15330" width="12.42578125" style="1" customWidth="1"/>
    <col min="15331" max="15331" width="16.42578125" style="1" customWidth="1"/>
    <col min="15332" max="15332" width="15.85546875" style="1" customWidth="1"/>
    <col min="15333" max="15333" width="17.140625" style="1" customWidth="1"/>
    <col min="15334" max="15334" width="16.42578125" style="1" customWidth="1"/>
    <col min="15335" max="15335" width="12.28515625" style="1" customWidth="1"/>
    <col min="15336" max="15336" width="11.85546875" style="1" customWidth="1"/>
    <col min="15337" max="15337" width="27.85546875" style="1" customWidth="1"/>
    <col min="15338" max="15338" width="33.85546875" style="1" customWidth="1"/>
    <col min="15339" max="15339" width="12" style="1" customWidth="1"/>
    <col min="15340" max="15340" width="12.28515625" style="1" customWidth="1"/>
    <col min="15341" max="15341" width="50.7109375" style="1" customWidth="1"/>
    <col min="15342" max="15342" width="20.140625" style="1" customWidth="1"/>
    <col min="15343" max="15343" width="18.5703125" style="1" customWidth="1"/>
    <col min="15344" max="15344" width="14" style="1" customWidth="1"/>
    <col min="15345" max="15345" width="9.5703125" style="1" customWidth="1"/>
    <col min="15346" max="15346" width="16.85546875" style="1" customWidth="1"/>
    <col min="15347" max="15347" width="13" style="1" customWidth="1"/>
    <col min="15348" max="15348" width="10" style="1" customWidth="1"/>
    <col min="15349" max="15349" width="17" style="1" customWidth="1"/>
    <col min="15350" max="15350" width="27.140625" style="1" customWidth="1"/>
    <col min="15351" max="15351" width="16" style="1" customWidth="1"/>
    <col min="15352" max="15352" width="31" style="1" customWidth="1"/>
    <col min="15353" max="15353" width="14.28515625" style="1" customWidth="1"/>
    <col min="15354" max="15354" width="26" style="1" customWidth="1"/>
    <col min="15355" max="15355" width="14.28515625" style="1" customWidth="1"/>
    <col min="15356" max="15356" width="9.85546875" style="1" customWidth="1"/>
    <col min="15357" max="15357" width="27.140625" style="1" customWidth="1"/>
    <col min="15358" max="15580" width="10.85546875" style="1"/>
    <col min="15581" max="15581" width="2.7109375" style="1" customWidth="1"/>
    <col min="15582" max="15582" width="10.5703125" style="1" customWidth="1"/>
    <col min="15583" max="15583" width="70.140625" style="1" customWidth="1"/>
    <col min="15584" max="15584" width="13.5703125" style="1" customWidth="1"/>
    <col min="15585" max="15585" width="13" style="1" customWidth="1"/>
    <col min="15586" max="15586" width="12.42578125" style="1" customWidth="1"/>
    <col min="15587" max="15587" width="16.42578125" style="1" customWidth="1"/>
    <col min="15588" max="15588" width="15.85546875" style="1" customWidth="1"/>
    <col min="15589" max="15589" width="17.140625" style="1" customWidth="1"/>
    <col min="15590" max="15590" width="16.42578125" style="1" customWidth="1"/>
    <col min="15591" max="15591" width="12.28515625" style="1" customWidth="1"/>
    <col min="15592" max="15592" width="11.85546875" style="1" customWidth="1"/>
    <col min="15593" max="15593" width="27.85546875" style="1" customWidth="1"/>
    <col min="15594" max="15594" width="33.85546875" style="1" customWidth="1"/>
    <col min="15595" max="15595" width="12" style="1" customWidth="1"/>
    <col min="15596" max="15596" width="12.28515625" style="1" customWidth="1"/>
    <col min="15597" max="15597" width="50.7109375" style="1" customWidth="1"/>
    <col min="15598" max="15598" width="20.140625" style="1" customWidth="1"/>
    <col min="15599" max="15599" width="18.5703125" style="1" customWidth="1"/>
    <col min="15600" max="15600" width="14" style="1" customWidth="1"/>
    <col min="15601" max="15601" width="9.5703125" style="1" customWidth="1"/>
    <col min="15602" max="15602" width="16.85546875" style="1" customWidth="1"/>
    <col min="15603" max="15603" width="13" style="1" customWidth="1"/>
    <col min="15604" max="15604" width="10" style="1" customWidth="1"/>
    <col min="15605" max="15605" width="17" style="1" customWidth="1"/>
    <col min="15606" max="15606" width="27.140625" style="1" customWidth="1"/>
    <col min="15607" max="15607" width="16" style="1" customWidth="1"/>
    <col min="15608" max="15608" width="31" style="1" customWidth="1"/>
    <col min="15609" max="15609" width="14.28515625" style="1" customWidth="1"/>
    <col min="15610" max="15610" width="26" style="1" customWidth="1"/>
    <col min="15611" max="15611" width="14.28515625" style="1" customWidth="1"/>
    <col min="15612" max="15612" width="9.85546875" style="1" customWidth="1"/>
    <col min="15613" max="15613" width="27.140625" style="1" customWidth="1"/>
    <col min="15614" max="15836" width="10.85546875" style="1"/>
    <col min="15837" max="15837" width="2.7109375" style="1" customWidth="1"/>
    <col min="15838" max="15838" width="10.5703125" style="1" customWidth="1"/>
    <col min="15839" max="15839" width="70.140625" style="1" customWidth="1"/>
    <col min="15840" max="15840" width="13.5703125" style="1" customWidth="1"/>
    <col min="15841" max="15841" width="13" style="1" customWidth="1"/>
    <col min="15842" max="15842" width="12.42578125" style="1" customWidth="1"/>
    <col min="15843" max="15843" width="16.42578125" style="1" customWidth="1"/>
    <col min="15844" max="15844" width="15.85546875" style="1" customWidth="1"/>
    <col min="15845" max="15845" width="17.140625" style="1" customWidth="1"/>
    <col min="15846" max="15846" width="16.42578125" style="1" customWidth="1"/>
    <col min="15847" max="15847" width="12.28515625" style="1" customWidth="1"/>
    <col min="15848" max="15848" width="11.85546875" style="1" customWidth="1"/>
    <col min="15849" max="15849" width="27.85546875" style="1" customWidth="1"/>
    <col min="15850" max="15850" width="33.85546875" style="1" customWidth="1"/>
    <col min="15851" max="15851" width="12" style="1" customWidth="1"/>
    <col min="15852" max="15852" width="12.28515625" style="1" customWidth="1"/>
    <col min="15853" max="15853" width="50.7109375" style="1" customWidth="1"/>
    <col min="15854" max="15854" width="20.140625" style="1" customWidth="1"/>
    <col min="15855" max="15855" width="18.5703125" style="1" customWidth="1"/>
    <col min="15856" max="15856" width="14" style="1" customWidth="1"/>
    <col min="15857" max="15857" width="9.5703125" style="1" customWidth="1"/>
    <col min="15858" max="15858" width="16.85546875" style="1" customWidth="1"/>
    <col min="15859" max="15859" width="13" style="1" customWidth="1"/>
    <col min="15860" max="15860" width="10" style="1" customWidth="1"/>
    <col min="15861" max="15861" width="17" style="1" customWidth="1"/>
    <col min="15862" max="15862" width="27.140625" style="1" customWidth="1"/>
    <col min="15863" max="15863" width="16" style="1" customWidth="1"/>
    <col min="15864" max="15864" width="31" style="1" customWidth="1"/>
    <col min="15865" max="15865" width="14.28515625" style="1" customWidth="1"/>
    <col min="15866" max="15866" width="26" style="1" customWidth="1"/>
    <col min="15867" max="15867" width="14.28515625" style="1" customWidth="1"/>
    <col min="15868" max="15868" width="9.85546875" style="1" customWidth="1"/>
    <col min="15869" max="15869" width="27.140625" style="1" customWidth="1"/>
    <col min="15870" max="16092" width="10.85546875" style="1"/>
    <col min="16093" max="16093" width="2.7109375" style="1" customWidth="1"/>
    <col min="16094" max="16094" width="10.5703125" style="1" customWidth="1"/>
    <col min="16095" max="16095" width="70.140625" style="1" customWidth="1"/>
    <col min="16096" max="16096" width="13.5703125" style="1" customWidth="1"/>
    <col min="16097" max="16097" width="13" style="1" customWidth="1"/>
    <col min="16098" max="16098" width="12.42578125" style="1" customWidth="1"/>
    <col min="16099" max="16099" width="16.42578125" style="1" customWidth="1"/>
    <col min="16100" max="16100" width="15.85546875" style="1" customWidth="1"/>
    <col min="16101" max="16101" width="17.140625" style="1" customWidth="1"/>
    <col min="16102" max="16102" width="16.42578125" style="1" customWidth="1"/>
    <col min="16103" max="16103" width="12.28515625" style="1" customWidth="1"/>
    <col min="16104" max="16104" width="11.85546875" style="1" customWidth="1"/>
    <col min="16105" max="16105" width="27.85546875" style="1" customWidth="1"/>
    <col min="16106" max="16106" width="33.85546875" style="1" customWidth="1"/>
    <col min="16107" max="16107" width="12" style="1" customWidth="1"/>
    <col min="16108" max="16108" width="12.28515625" style="1" customWidth="1"/>
    <col min="16109" max="16109" width="50.7109375" style="1" customWidth="1"/>
    <col min="16110" max="16110" width="20.140625" style="1" customWidth="1"/>
    <col min="16111" max="16111" width="18.5703125" style="1" customWidth="1"/>
    <col min="16112" max="16112" width="14" style="1" customWidth="1"/>
    <col min="16113" max="16113" width="9.5703125" style="1" customWidth="1"/>
    <col min="16114" max="16114" width="16.85546875" style="1" customWidth="1"/>
    <col min="16115" max="16115" width="13" style="1" customWidth="1"/>
    <col min="16116" max="16116" width="10" style="1" customWidth="1"/>
    <col min="16117" max="16117" width="17" style="1" customWidth="1"/>
    <col min="16118" max="16118" width="27.140625" style="1" customWidth="1"/>
    <col min="16119" max="16119" width="16" style="1" customWidth="1"/>
    <col min="16120" max="16120" width="31" style="1" customWidth="1"/>
    <col min="16121" max="16121" width="14.28515625" style="1" customWidth="1"/>
    <col min="16122" max="16122" width="26" style="1" customWidth="1"/>
    <col min="16123" max="16123" width="14.28515625" style="1" customWidth="1"/>
    <col min="16124" max="16124" width="9.85546875" style="1" customWidth="1"/>
    <col min="16125" max="16125" width="27.140625" style="1" customWidth="1"/>
    <col min="16126" max="16384" width="10.85546875" style="1"/>
  </cols>
  <sheetData>
    <row r="2" spans="2:9" x14ac:dyDescent="0.25">
      <c r="B2" s="2" t="s">
        <v>0</v>
      </c>
    </row>
    <row r="3" spans="2:9" x14ac:dyDescent="0.25">
      <c r="B3" s="2"/>
    </row>
    <row r="4" spans="2:9" ht="15.75" thickBot="1" x14ac:dyDescent="0.3">
      <c r="B4" s="2" t="s">
        <v>1</v>
      </c>
    </row>
    <row r="5" spans="2:9" x14ac:dyDescent="0.25">
      <c r="B5" s="3" t="s">
        <v>2</v>
      </c>
      <c r="C5" s="4" t="s">
        <v>3</v>
      </c>
      <c r="F5" s="64" t="s">
        <v>4</v>
      </c>
      <c r="G5" s="65"/>
      <c r="H5" s="65"/>
      <c r="I5" s="66"/>
    </row>
    <row r="6" spans="2:9" x14ac:dyDescent="0.25">
      <c r="B6" s="5" t="s">
        <v>5</v>
      </c>
      <c r="C6" s="6" t="s">
        <v>294</v>
      </c>
      <c r="F6" s="67"/>
      <c r="G6" s="68"/>
      <c r="H6" s="68"/>
      <c r="I6" s="69"/>
    </row>
    <row r="7" spans="2:9" x14ac:dyDescent="0.25">
      <c r="B7" s="5" t="s">
        <v>6</v>
      </c>
      <c r="C7" s="7">
        <v>3487800</v>
      </c>
      <c r="F7" s="67"/>
      <c r="G7" s="68"/>
      <c r="H7" s="68"/>
      <c r="I7" s="69"/>
    </row>
    <row r="8" spans="2:9" ht="30" x14ac:dyDescent="0.25">
      <c r="B8" s="5" t="s">
        <v>7</v>
      </c>
      <c r="C8" s="8" t="s">
        <v>8</v>
      </c>
      <c r="F8" s="67"/>
      <c r="G8" s="68"/>
      <c r="H8" s="68"/>
      <c r="I8" s="69"/>
    </row>
    <row r="9" spans="2:9" ht="168" customHeight="1" x14ac:dyDescent="0.25">
      <c r="B9" s="5" t="s">
        <v>9</v>
      </c>
      <c r="C9" s="9" t="s">
        <v>10</v>
      </c>
      <c r="F9" s="70"/>
      <c r="G9" s="71"/>
      <c r="H9" s="71"/>
      <c r="I9" s="72"/>
    </row>
    <row r="10" spans="2:9" ht="150" customHeight="1" x14ac:dyDescent="0.25">
      <c r="B10" s="5" t="s">
        <v>11</v>
      </c>
      <c r="C10" s="6" t="s">
        <v>12</v>
      </c>
      <c r="F10" s="10"/>
      <c r="G10" s="10"/>
      <c r="H10" s="10"/>
      <c r="I10" s="10"/>
    </row>
    <row r="11" spans="2:9" ht="45" x14ac:dyDescent="0.25">
      <c r="B11" s="5" t="s">
        <v>13</v>
      </c>
      <c r="C11" s="6" t="s">
        <v>14</v>
      </c>
      <c r="F11" s="64" t="s">
        <v>15</v>
      </c>
      <c r="G11" s="65"/>
      <c r="H11" s="65"/>
      <c r="I11" s="66"/>
    </row>
    <row r="12" spans="2:9" ht="30" x14ac:dyDescent="0.25">
      <c r="B12" s="5" t="s">
        <v>16</v>
      </c>
      <c r="C12" s="11">
        <f>H154</f>
        <v>13843690016</v>
      </c>
      <c r="F12" s="67"/>
      <c r="G12" s="68"/>
      <c r="H12" s="68"/>
      <c r="I12" s="69"/>
    </row>
    <row r="13" spans="2:9" ht="60" x14ac:dyDescent="0.25">
      <c r="B13" s="5" t="s">
        <v>17</v>
      </c>
      <c r="C13" s="11">
        <v>231872480</v>
      </c>
      <c r="F13" s="67"/>
      <c r="G13" s="68"/>
      <c r="H13" s="68"/>
      <c r="I13" s="69"/>
    </row>
    <row r="14" spans="2:9" ht="60" x14ac:dyDescent="0.25">
      <c r="B14" s="5" t="s">
        <v>18</v>
      </c>
      <c r="C14" s="11">
        <v>23187248</v>
      </c>
      <c r="F14" s="67"/>
      <c r="G14" s="68"/>
      <c r="H14" s="68"/>
      <c r="I14" s="69"/>
    </row>
    <row r="15" spans="2:9" ht="75.75" thickBot="1" x14ac:dyDescent="0.3">
      <c r="B15" s="12" t="s">
        <v>19</v>
      </c>
      <c r="C15" s="13">
        <v>43710</v>
      </c>
      <c r="F15" s="70"/>
      <c r="G15" s="71"/>
      <c r="H15" s="71"/>
      <c r="I15" s="72"/>
    </row>
    <row r="16" spans="2:9" ht="9" customHeight="1" x14ac:dyDescent="0.25"/>
    <row r="17" spans="2:12" ht="14.25" customHeight="1" thickBot="1" x14ac:dyDescent="0.3">
      <c r="B17" s="2" t="s">
        <v>20</v>
      </c>
      <c r="D17" s="14"/>
      <c r="E17" s="14"/>
      <c r="F17" s="14"/>
    </row>
    <row r="18" spans="2:12" s="18" customFormat="1" ht="45" customHeight="1" x14ac:dyDescent="0.25">
      <c r="B18" s="15" t="s">
        <v>21</v>
      </c>
      <c r="C18" s="16" t="s">
        <v>22</v>
      </c>
      <c r="D18" s="16" t="s">
        <v>23</v>
      </c>
      <c r="E18" s="16" t="s">
        <v>24</v>
      </c>
      <c r="F18" s="16" t="s">
        <v>25</v>
      </c>
      <c r="G18" s="16" t="s">
        <v>26</v>
      </c>
      <c r="H18" s="16" t="s">
        <v>27</v>
      </c>
      <c r="I18" s="16" t="s">
        <v>28</v>
      </c>
      <c r="J18" s="16" t="s">
        <v>29</v>
      </c>
      <c r="K18" s="16" t="s">
        <v>30</v>
      </c>
      <c r="L18" s="17" t="s">
        <v>31</v>
      </c>
    </row>
    <row r="19" spans="2:12" s="20" customFormat="1" ht="90" x14ac:dyDescent="0.25">
      <c r="B19" s="19" t="s">
        <v>32</v>
      </c>
      <c r="C19" s="21" t="s">
        <v>33</v>
      </c>
      <c r="D19" s="21" t="s">
        <v>34</v>
      </c>
      <c r="E19" s="21" t="s">
        <v>35</v>
      </c>
      <c r="F19" s="21" t="s">
        <v>36</v>
      </c>
      <c r="G19" s="21" t="s">
        <v>37</v>
      </c>
      <c r="H19" s="23">
        <v>23000000</v>
      </c>
      <c r="I19" s="23">
        <v>23000000</v>
      </c>
      <c r="J19" s="21" t="s">
        <v>38</v>
      </c>
      <c r="K19" s="21" t="s">
        <v>39</v>
      </c>
      <c r="L19" s="61" t="s">
        <v>293</v>
      </c>
    </row>
    <row r="20" spans="2:12" s="20" customFormat="1" ht="90" x14ac:dyDescent="0.25">
      <c r="B20" s="19" t="s">
        <v>41</v>
      </c>
      <c r="C20" s="21" t="s">
        <v>42</v>
      </c>
      <c r="D20" s="21" t="s">
        <v>43</v>
      </c>
      <c r="E20" s="21" t="s">
        <v>44</v>
      </c>
      <c r="F20" s="21" t="s">
        <v>36</v>
      </c>
      <c r="G20" s="21" t="s">
        <v>37</v>
      </c>
      <c r="H20" s="23">
        <v>5635625</v>
      </c>
      <c r="I20" s="23">
        <v>5635625</v>
      </c>
      <c r="J20" s="21" t="s">
        <v>38</v>
      </c>
      <c r="K20" s="21" t="s">
        <v>39</v>
      </c>
      <c r="L20" s="61" t="s">
        <v>293</v>
      </c>
    </row>
    <row r="21" spans="2:12" s="20" customFormat="1" ht="90" x14ac:dyDescent="0.25">
      <c r="B21" s="19" t="s">
        <v>45</v>
      </c>
      <c r="C21" s="21" t="s">
        <v>46</v>
      </c>
      <c r="D21" s="21" t="s">
        <v>43</v>
      </c>
      <c r="E21" s="21" t="s">
        <v>47</v>
      </c>
      <c r="F21" s="21" t="s">
        <v>48</v>
      </c>
      <c r="G21" s="21" t="s">
        <v>37</v>
      </c>
      <c r="H21" s="23">
        <v>79350000</v>
      </c>
      <c r="I21" s="23">
        <v>79350000</v>
      </c>
      <c r="J21" s="21" t="s">
        <v>38</v>
      </c>
      <c r="K21" s="21" t="s">
        <v>39</v>
      </c>
      <c r="L21" s="61" t="s">
        <v>293</v>
      </c>
    </row>
    <row r="22" spans="2:12" s="20" customFormat="1" ht="90" x14ac:dyDescent="0.25">
      <c r="B22" s="19" t="s">
        <v>49</v>
      </c>
      <c r="C22" s="21" t="s">
        <v>50</v>
      </c>
      <c r="D22" s="21" t="s">
        <v>34</v>
      </c>
      <c r="E22" s="21" t="s">
        <v>51</v>
      </c>
      <c r="F22" s="21" t="s">
        <v>48</v>
      </c>
      <c r="G22" s="21" t="s">
        <v>37</v>
      </c>
      <c r="H22" s="23">
        <v>92000000</v>
      </c>
      <c r="I22" s="23">
        <v>92000000</v>
      </c>
      <c r="J22" s="21" t="s">
        <v>38</v>
      </c>
      <c r="K22" s="21" t="s">
        <v>39</v>
      </c>
      <c r="L22" s="61" t="s">
        <v>293</v>
      </c>
    </row>
    <row r="23" spans="2:12" s="20" customFormat="1" ht="90" x14ac:dyDescent="0.25">
      <c r="B23" s="19" t="s">
        <v>52</v>
      </c>
      <c r="C23" s="21" t="s">
        <v>53</v>
      </c>
      <c r="D23" s="21" t="s">
        <v>34</v>
      </c>
      <c r="E23" s="21" t="s">
        <v>51</v>
      </c>
      <c r="F23" s="21" t="s">
        <v>48</v>
      </c>
      <c r="G23" s="21" t="s">
        <v>37</v>
      </c>
      <c r="H23" s="23">
        <v>91466666</v>
      </c>
      <c r="I23" s="23">
        <v>91466666</v>
      </c>
      <c r="J23" s="21" t="s">
        <v>38</v>
      </c>
      <c r="K23" s="21" t="s">
        <v>39</v>
      </c>
      <c r="L23" s="61" t="s">
        <v>293</v>
      </c>
    </row>
    <row r="24" spans="2:12" s="20" customFormat="1" ht="90" x14ac:dyDescent="0.25">
      <c r="B24" s="19" t="s">
        <v>54</v>
      </c>
      <c r="C24" s="21" t="s">
        <v>55</v>
      </c>
      <c r="D24" s="21" t="s">
        <v>56</v>
      </c>
      <c r="E24" s="21" t="s">
        <v>58</v>
      </c>
      <c r="F24" s="21" t="s">
        <v>59</v>
      </c>
      <c r="G24" s="21" t="s">
        <v>37</v>
      </c>
      <c r="H24" s="23">
        <v>566157444</v>
      </c>
      <c r="I24" s="23">
        <v>566157444</v>
      </c>
      <c r="J24" s="21" t="s">
        <v>38</v>
      </c>
      <c r="K24" s="21" t="s">
        <v>39</v>
      </c>
      <c r="L24" s="61" t="s">
        <v>293</v>
      </c>
    </row>
    <row r="25" spans="2:12" s="20" customFormat="1" ht="90" x14ac:dyDescent="0.25">
      <c r="B25" s="19" t="s">
        <v>60</v>
      </c>
      <c r="C25" s="21" t="s">
        <v>61</v>
      </c>
      <c r="D25" s="21" t="s">
        <v>34</v>
      </c>
      <c r="E25" s="21" t="s">
        <v>62</v>
      </c>
      <c r="F25" s="21" t="s">
        <v>63</v>
      </c>
      <c r="G25" s="21" t="s">
        <v>37</v>
      </c>
      <c r="H25" s="23">
        <v>745000000</v>
      </c>
      <c r="I25" s="23">
        <v>745000000</v>
      </c>
      <c r="J25" s="21" t="s">
        <v>38</v>
      </c>
      <c r="K25" s="21" t="s">
        <v>39</v>
      </c>
      <c r="L25" s="61" t="s">
        <v>293</v>
      </c>
    </row>
    <row r="26" spans="2:12" s="20" customFormat="1" ht="90" x14ac:dyDescent="0.25">
      <c r="B26" s="19" t="s">
        <v>64</v>
      </c>
      <c r="C26" s="21" t="s">
        <v>65</v>
      </c>
      <c r="D26" s="21" t="s">
        <v>43</v>
      </c>
      <c r="E26" s="21" t="s">
        <v>66</v>
      </c>
      <c r="F26" s="21" t="s">
        <v>67</v>
      </c>
      <c r="G26" s="21" t="s">
        <v>37</v>
      </c>
      <c r="H26" s="23">
        <v>40000000</v>
      </c>
      <c r="I26" s="23">
        <v>40000000</v>
      </c>
      <c r="J26" s="21" t="s">
        <v>38</v>
      </c>
      <c r="K26" s="21" t="s">
        <v>39</v>
      </c>
      <c r="L26" s="61" t="s">
        <v>293</v>
      </c>
    </row>
    <row r="27" spans="2:12" s="20" customFormat="1" ht="90" x14ac:dyDescent="0.25">
      <c r="B27" s="19" t="s">
        <v>68</v>
      </c>
      <c r="C27" s="21" t="s">
        <v>69</v>
      </c>
      <c r="D27" s="21" t="s">
        <v>56</v>
      </c>
      <c r="E27" s="21" t="s">
        <v>70</v>
      </c>
      <c r="F27" s="21" t="s">
        <v>36</v>
      </c>
      <c r="G27" s="21" t="s">
        <v>37</v>
      </c>
      <c r="H27" s="23">
        <v>20000000</v>
      </c>
      <c r="I27" s="23">
        <v>20000000</v>
      </c>
      <c r="J27" s="21" t="s">
        <v>38</v>
      </c>
      <c r="K27" s="21" t="s">
        <v>39</v>
      </c>
      <c r="L27" s="61" t="s">
        <v>293</v>
      </c>
    </row>
    <row r="28" spans="2:12" s="22" customFormat="1" ht="90" x14ac:dyDescent="0.25">
      <c r="B28" s="19">
        <v>80111707</v>
      </c>
      <c r="C28" s="21" t="s">
        <v>71</v>
      </c>
      <c r="D28" s="21" t="s">
        <v>72</v>
      </c>
      <c r="E28" s="21" t="s">
        <v>73</v>
      </c>
      <c r="F28" s="21" t="s">
        <v>36</v>
      </c>
      <c r="G28" s="21" t="s">
        <v>37</v>
      </c>
      <c r="H28" s="23">
        <v>23000000</v>
      </c>
      <c r="I28" s="23">
        <v>23000000</v>
      </c>
      <c r="J28" s="21" t="s">
        <v>38</v>
      </c>
      <c r="K28" s="21" t="s">
        <v>39</v>
      </c>
      <c r="L28" s="61" t="s">
        <v>293</v>
      </c>
    </row>
    <row r="29" spans="2:12" s="22" customFormat="1" ht="90" x14ac:dyDescent="0.25">
      <c r="B29" s="19" t="s">
        <v>74</v>
      </c>
      <c r="C29" s="21" t="s">
        <v>75</v>
      </c>
      <c r="D29" s="21" t="s">
        <v>76</v>
      </c>
      <c r="E29" s="21" t="s">
        <v>78</v>
      </c>
      <c r="F29" s="21" t="s">
        <v>36</v>
      </c>
      <c r="G29" s="21" t="s">
        <v>37</v>
      </c>
      <c r="H29" s="62">
        <v>56060</v>
      </c>
      <c r="I29" s="23">
        <v>0</v>
      </c>
      <c r="J29" s="21" t="s">
        <v>38</v>
      </c>
      <c r="K29" s="21" t="s">
        <v>39</v>
      </c>
      <c r="L29" s="61" t="s">
        <v>293</v>
      </c>
    </row>
    <row r="30" spans="2:12" s="20" customFormat="1" ht="90" x14ac:dyDescent="0.25">
      <c r="B30" s="19" t="s">
        <v>74</v>
      </c>
      <c r="C30" s="21" t="s">
        <v>75</v>
      </c>
      <c r="D30" s="21" t="s">
        <v>76</v>
      </c>
      <c r="E30" s="21" t="s">
        <v>78</v>
      </c>
      <c r="F30" s="21" t="s">
        <v>36</v>
      </c>
      <c r="G30" s="21" t="s">
        <v>37</v>
      </c>
      <c r="H30" s="62">
        <v>13941319</v>
      </c>
      <c r="I30" s="23">
        <v>14000000</v>
      </c>
      <c r="J30" s="21" t="s">
        <v>38</v>
      </c>
      <c r="K30" s="21" t="s">
        <v>39</v>
      </c>
      <c r="L30" s="61" t="s">
        <v>293</v>
      </c>
    </row>
    <row r="31" spans="2:12" s="20" customFormat="1" ht="90" x14ac:dyDescent="0.25">
      <c r="B31" s="19" t="s">
        <v>79</v>
      </c>
      <c r="C31" s="21" t="s">
        <v>80</v>
      </c>
      <c r="D31" s="21" t="s">
        <v>34</v>
      </c>
      <c r="E31" s="21" t="s">
        <v>81</v>
      </c>
      <c r="F31" s="21" t="s">
        <v>67</v>
      </c>
      <c r="G31" s="21" t="s">
        <v>37</v>
      </c>
      <c r="H31" s="23">
        <v>25000000</v>
      </c>
      <c r="I31" s="23">
        <v>25000000</v>
      </c>
      <c r="J31" s="21" t="s">
        <v>38</v>
      </c>
      <c r="K31" s="21" t="s">
        <v>39</v>
      </c>
      <c r="L31" s="61" t="s">
        <v>293</v>
      </c>
    </row>
    <row r="32" spans="2:12" s="20" customFormat="1" ht="90" x14ac:dyDescent="0.25">
      <c r="B32" s="19" t="s">
        <v>82</v>
      </c>
      <c r="C32" s="21" t="s">
        <v>83</v>
      </c>
      <c r="D32" s="21" t="s">
        <v>43</v>
      </c>
      <c r="E32" s="21" t="s">
        <v>62</v>
      </c>
      <c r="F32" s="21" t="s">
        <v>67</v>
      </c>
      <c r="G32" s="21" t="s">
        <v>37</v>
      </c>
      <c r="H32" s="23">
        <v>32000000</v>
      </c>
      <c r="I32" s="23">
        <v>32000000</v>
      </c>
      <c r="J32" s="21" t="s">
        <v>38</v>
      </c>
      <c r="K32" s="21" t="s">
        <v>39</v>
      </c>
      <c r="L32" s="61" t="s">
        <v>293</v>
      </c>
    </row>
    <row r="33" spans="2:12" s="20" customFormat="1" ht="90" x14ac:dyDescent="0.25">
      <c r="B33" s="19" t="s">
        <v>84</v>
      </c>
      <c r="C33" s="21" t="s">
        <v>33</v>
      </c>
      <c r="D33" s="21" t="s">
        <v>56</v>
      </c>
      <c r="E33" s="21" t="s">
        <v>58</v>
      </c>
      <c r="F33" s="21" t="s">
        <v>85</v>
      </c>
      <c r="G33" s="21" t="s">
        <v>37</v>
      </c>
      <c r="H33" s="23">
        <v>227000000</v>
      </c>
      <c r="I33" s="23">
        <v>227000000</v>
      </c>
      <c r="J33" s="21" t="s">
        <v>38</v>
      </c>
      <c r="K33" s="21" t="s">
        <v>39</v>
      </c>
      <c r="L33" s="61" t="s">
        <v>293</v>
      </c>
    </row>
    <row r="34" spans="2:12" s="20" customFormat="1" ht="90" x14ac:dyDescent="0.25">
      <c r="B34" s="19" t="s">
        <v>86</v>
      </c>
      <c r="C34" s="21" t="s">
        <v>87</v>
      </c>
      <c r="D34" s="21" t="s">
        <v>76</v>
      </c>
      <c r="E34" s="21" t="s">
        <v>88</v>
      </c>
      <c r="F34" s="21" t="s">
        <v>48</v>
      </c>
      <c r="G34" s="21" t="s">
        <v>37</v>
      </c>
      <c r="H34" s="23">
        <v>11000000</v>
      </c>
      <c r="I34" s="23">
        <v>11000000</v>
      </c>
      <c r="J34" s="21" t="s">
        <v>38</v>
      </c>
      <c r="K34" s="21" t="s">
        <v>39</v>
      </c>
      <c r="L34" s="61" t="s">
        <v>293</v>
      </c>
    </row>
    <row r="35" spans="2:12" s="20" customFormat="1" ht="90" x14ac:dyDescent="0.25">
      <c r="B35" s="19" t="s">
        <v>89</v>
      </c>
      <c r="C35" s="21" t="s">
        <v>90</v>
      </c>
      <c r="D35" s="21" t="s">
        <v>56</v>
      </c>
      <c r="E35" s="21" t="s">
        <v>70</v>
      </c>
      <c r="F35" s="21" t="s">
        <v>91</v>
      </c>
      <c r="G35" s="21" t="s">
        <v>37</v>
      </c>
      <c r="H35" s="23">
        <v>0</v>
      </c>
      <c r="I35" s="23">
        <v>0</v>
      </c>
      <c r="J35" s="21" t="s">
        <v>38</v>
      </c>
      <c r="K35" s="21" t="s">
        <v>39</v>
      </c>
      <c r="L35" s="61" t="s">
        <v>293</v>
      </c>
    </row>
    <row r="36" spans="2:12" s="20" customFormat="1" ht="90" x14ac:dyDescent="0.25">
      <c r="B36" s="19" t="s">
        <v>92</v>
      </c>
      <c r="C36" s="21" t="s">
        <v>93</v>
      </c>
      <c r="D36" s="21" t="s">
        <v>94</v>
      </c>
      <c r="E36" s="21" t="s">
        <v>95</v>
      </c>
      <c r="F36" s="21" t="s">
        <v>67</v>
      </c>
      <c r="G36" s="21" t="s">
        <v>37</v>
      </c>
      <c r="H36" s="23">
        <v>3135000</v>
      </c>
      <c r="I36" s="23">
        <v>3135000</v>
      </c>
      <c r="J36" s="21" t="s">
        <v>38</v>
      </c>
      <c r="K36" s="21" t="s">
        <v>39</v>
      </c>
      <c r="L36" s="61" t="s">
        <v>293</v>
      </c>
    </row>
    <row r="37" spans="2:12" s="20" customFormat="1" ht="90" x14ac:dyDescent="0.25">
      <c r="B37" s="19" t="s">
        <v>96</v>
      </c>
      <c r="C37" s="21" t="s">
        <v>97</v>
      </c>
      <c r="D37" s="21" t="s">
        <v>43</v>
      </c>
      <c r="E37" s="21" t="s">
        <v>58</v>
      </c>
      <c r="F37" s="21" t="s">
        <v>85</v>
      </c>
      <c r="G37" s="21" t="s">
        <v>37</v>
      </c>
      <c r="H37" s="23">
        <f>68000000+8000000</f>
        <v>76000000</v>
      </c>
      <c r="I37" s="23">
        <f>H37</f>
        <v>76000000</v>
      </c>
      <c r="J37" s="21" t="s">
        <v>38</v>
      </c>
      <c r="K37" s="21" t="s">
        <v>39</v>
      </c>
      <c r="L37" s="61" t="s">
        <v>293</v>
      </c>
    </row>
    <row r="38" spans="2:12" s="20" customFormat="1" ht="90" x14ac:dyDescent="0.25">
      <c r="B38" s="19" t="s">
        <v>98</v>
      </c>
      <c r="C38" s="21" t="s">
        <v>99</v>
      </c>
      <c r="D38" s="21" t="s">
        <v>43</v>
      </c>
      <c r="E38" s="21" t="s">
        <v>58</v>
      </c>
      <c r="F38" s="21" t="s">
        <v>48</v>
      </c>
      <c r="G38" s="21" t="s">
        <v>37</v>
      </c>
      <c r="H38" s="23">
        <v>1681804800</v>
      </c>
      <c r="I38" s="23">
        <v>1681804800</v>
      </c>
      <c r="J38" s="21" t="s">
        <v>38</v>
      </c>
      <c r="K38" s="21" t="s">
        <v>39</v>
      </c>
      <c r="L38" s="61" t="s">
        <v>293</v>
      </c>
    </row>
    <row r="39" spans="2:12" s="20" customFormat="1" ht="90" x14ac:dyDescent="0.25">
      <c r="B39" s="19" t="s">
        <v>100</v>
      </c>
      <c r="C39" s="21" t="s">
        <v>101</v>
      </c>
      <c r="D39" s="21" t="s">
        <v>57</v>
      </c>
      <c r="E39" s="21" t="s">
        <v>88</v>
      </c>
      <c r="F39" s="21" t="s">
        <v>48</v>
      </c>
      <c r="G39" s="21" t="s">
        <v>37</v>
      </c>
      <c r="H39" s="23">
        <v>860264400</v>
      </c>
      <c r="I39" s="23">
        <v>860264400</v>
      </c>
      <c r="J39" s="21" t="s">
        <v>38</v>
      </c>
      <c r="K39" s="21" t="s">
        <v>39</v>
      </c>
      <c r="L39" s="61" t="s">
        <v>293</v>
      </c>
    </row>
    <row r="40" spans="2:12" s="20" customFormat="1" ht="90" x14ac:dyDescent="0.25">
      <c r="B40" s="19" t="s">
        <v>103</v>
      </c>
      <c r="C40" s="21" t="s">
        <v>104</v>
      </c>
      <c r="D40" s="21" t="s">
        <v>56</v>
      </c>
      <c r="E40" s="21" t="s">
        <v>58</v>
      </c>
      <c r="F40" s="21" t="s">
        <v>36</v>
      </c>
      <c r="G40" s="21" t="s">
        <v>37</v>
      </c>
      <c r="H40" s="23">
        <v>13000000</v>
      </c>
      <c r="I40" s="23">
        <v>13000000</v>
      </c>
      <c r="J40" s="21" t="s">
        <v>38</v>
      </c>
      <c r="K40" s="21" t="s">
        <v>39</v>
      </c>
      <c r="L40" s="61" t="s">
        <v>293</v>
      </c>
    </row>
    <row r="41" spans="2:12" s="20" customFormat="1" ht="90" x14ac:dyDescent="0.25">
      <c r="B41" s="19" t="s">
        <v>105</v>
      </c>
      <c r="C41" s="21" t="s">
        <v>106</v>
      </c>
      <c r="D41" s="21" t="s">
        <v>43</v>
      </c>
      <c r="E41" s="21" t="s">
        <v>73</v>
      </c>
      <c r="F41" s="21" t="s">
        <v>48</v>
      </c>
      <c r="G41" s="21" t="s">
        <v>37</v>
      </c>
      <c r="H41" s="23">
        <v>20000000</v>
      </c>
      <c r="I41" s="23">
        <v>20000000</v>
      </c>
      <c r="J41" s="21" t="s">
        <v>38</v>
      </c>
      <c r="K41" s="21" t="s">
        <v>39</v>
      </c>
      <c r="L41" s="61" t="s">
        <v>293</v>
      </c>
    </row>
    <row r="42" spans="2:12" s="20" customFormat="1" ht="90" x14ac:dyDescent="0.25">
      <c r="B42" s="19" t="s">
        <v>105</v>
      </c>
      <c r="C42" s="21" t="s">
        <v>107</v>
      </c>
      <c r="D42" s="21" t="s">
        <v>34</v>
      </c>
      <c r="E42" s="21" t="s">
        <v>47</v>
      </c>
      <c r="F42" s="21" t="s">
        <v>48</v>
      </c>
      <c r="G42" s="21" t="s">
        <v>37</v>
      </c>
      <c r="H42" s="23">
        <v>88000000</v>
      </c>
      <c r="I42" s="23">
        <v>88000000</v>
      </c>
      <c r="J42" s="21" t="s">
        <v>38</v>
      </c>
      <c r="K42" s="21" t="s">
        <v>39</v>
      </c>
      <c r="L42" s="61" t="s">
        <v>293</v>
      </c>
    </row>
    <row r="43" spans="2:12" s="20" customFormat="1" ht="105" x14ac:dyDescent="0.25">
      <c r="B43" s="19" t="s">
        <v>49</v>
      </c>
      <c r="C43" s="21" t="s">
        <v>108</v>
      </c>
      <c r="D43" s="21" t="s">
        <v>102</v>
      </c>
      <c r="E43" s="21" t="s">
        <v>88</v>
      </c>
      <c r="F43" s="21" t="s">
        <v>48</v>
      </c>
      <c r="G43" s="21" t="s">
        <v>37</v>
      </c>
      <c r="H43" s="23">
        <v>40000000</v>
      </c>
      <c r="I43" s="23">
        <v>40000000</v>
      </c>
      <c r="J43" s="21" t="s">
        <v>38</v>
      </c>
      <c r="K43" s="21" t="s">
        <v>39</v>
      </c>
      <c r="L43" s="61" t="s">
        <v>40</v>
      </c>
    </row>
    <row r="44" spans="2:12" s="20" customFormat="1" ht="90" x14ac:dyDescent="0.25">
      <c r="B44" s="19" t="s">
        <v>109</v>
      </c>
      <c r="C44" s="21" t="s">
        <v>110</v>
      </c>
      <c r="D44" s="21" t="s">
        <v>43</v>
      </c>
      <c r="E44" s="21" t="s">
        <v>73</v>
      </c>
      <c r="F44" s="21" t="s">
        <v>48</v>
      </c>
      <c r="G44" s="21" t="s">
        <v>37</v>
      </c>
      <c r="H44" s="23">
        <v>14000000</v>
      </c>
      <c r="I44" s="23">
        <v>14000000</v>
      </c>
      <c r="J44" s="21" t="s">
        <v>38</v>
      </c>
      <c r="K44" s="21" t="s">
        <v>39</v>
      </c>
      <c r="L44" s="61" t="s">
        <v>293</v>
      </c>
    </row>
    <row r="45" spans="2:12" s="20" customFormat="1" ht="90" x14ac:dyDescent="0.25">
      <c r="B45" s="19" t="s">
        <v>52</v>
      </c>
      <c r="C45" s="21" t="s">
        <v>111</v>
      </c>
      <c r="D45" s="21" t="s">
        <v>43</v>
      </c>
      <c r="E45" s="21" t="s">
        <v>47</v>
      </c>
      <c r="F45" s="21" t="s">
        <v>48</v>
      </c>
      <c r="G45" s="21" t="s">
        <v>37</v>
      </c>
      <c r="H45" s="23">
        <v>80500000</v>
      </c>
      <c r="I45" s="23">
        <v>80500000</v>
      </c>
      <c r="J45" s="21" t="s">
        <v>38</v>
      </c>
      <c r="K45" s="21" t="s">
        <v>39</v>
      </c>
      <c r="L45" s="61" t="s">
        <v>293</v>
      </c>
    </row>
    <row r="46" spans="2:12" s="20" customFormat="1" ht="90" x14ac:dyDescent="0.25">
      <c r="B46" s="19" t="s">
        <v>52</v>
      </c>
      <c r="C46" s="21" t="s">
        <v>112</v>
      </c>
      <c r="D46" s="21" t="s">
        <v>43</v>
      </c>
      <c r="E46" s="21" t="s">
        <v>47</v>
      </c>
      <c r="F46" s="21" t="s">
        <v>48</v>
      </c>
      <c r="G46" s="21" t="s">
        <v>37</v>
      </c>
      <c r="H46" s="23">
        <v>46000000</v>
      </c>
      <c r="I46" s="23">
        <v>46000000</v>
      </c>
      <c r="J46" s="21" t="s">
        <v>38</v>
      </c>
      <c r="K46" s="21" t="s">
        <v>39</v>
      </c>
      <c r="L46" s="61" t="s">
        <v>293</v>
      </c>
    </row>
    <row r="47" spans="2:12" s="20" customFormat="1" ht="120" x14ac:dyDescent="0.25">
      <c r="B47" s="19" t="s">
        <v>113</v>
      </c>
      <c r="C47" s="21" t="s">
        <v>114</v>
      </c>
      <c r="D47" s="21" t="s">
        <v>43</v>
      </c>
      <c r="E47" s="21" t="s">
        <v>47</v>
      </c>
      <c r="F47" s="21" t="s">
        <v>48</v>
      </c>
      <c r="G47" s="21" t="s">
        <v>37</v>
      </c>
      <c r="H47" s="23">
        <v>66000000</v>
      </c>
      <c r="I47" s="23">
        <v>66000000</v>
      </c>
      <c r="J47" s="21" t="s">
        <v>38</v>
      </c>
      <c r="K47" s="21" t="s">
        <v>39</v>
      </c>
      <c r="L47" s="61" t="s">
        <v>293</v>
      </c>
    </row>
    <row r="48" spans="2:12" s="20" customFormat="1" ht="120" x14ac:dyDescent="0.25">
      <c r="B48" s="19" t="s">
        <v>113</v>
      </c>
      <c r="C48" s="21" t="s">
        <v>114</v>
      </c>
      <c r="D48" s="21" t="s">
        <v>43</v>
      </c>
      <c r="E48" s="21" t="s">
        <v>47</v>
      </c>
      <c r="F48" s="21" t="s">
        <v>48</v>
      </c>
      <c r="G48" s="21" t="s">
        <v>37</v>
      </c>
      <c r="H48" s="23">
        <v>66000000</v>
      </c>
      <c r="I48" s="23">
        <v>66000000</v>
      </c>
      <c r="J48" s="21" t="s">
        <v>38</v>
      </c>
      <c r="K48" s="21" t="s">
        <v>39</v>
      </c>
      <c r="L48" s="61" t="s">
        <v>293</v>
      </c>
    </row>
    <row r="49" spans="2:12" s="20" customFormat="1" ht="90" x14ac:dyDescent="0.25">
      <c r="B49" s="19">
        <v>25173107</v>
      </c>
      <c r="C49" s="21" t="s">
        <v>115</v>
      </c>
      <c r="D49" s="21" t="s">
        <v>76</v>
      </c>
      <c r="E49" s="21" t="s">
        <v>78</v>
      </c>
      <c r="F49" s="21" t="s">
        <v>36</v>
      </c>
      <c r="G49" s="21" t="s">
        <v>37</v>
      </c>
      <c r="H49" s="23">
        <v>2000000</v>
      </c>
      <c r="I49" s="23">
        <v>2000000</v>
      </c>
      <c r="J49" s="21" t="s">
        <v>38</v>
      </c>
      <c r="K49" s="21" t="s">
        <v>39</v>
      </c>
      <c r="L49" s="61" t="s">
        <v>293</v>
      </c>
    </row>
    <row r="50" spans="2:12" s="20" customFormat="1" ht="90" x14ac:dyDescent="0.25">
      <c r="B50" s="19" t="s">
        <v>116</v>
      </c>
      <c r="C50" s="21" t="s">
        <v>117</v>
      </c>
      <c r="D50" s="21" t="s">
        <v>43</v>
      </c>
      <c r="E50" s="21" t="s">
        <v>62</v>
      </c>
      <c r="F50" s="21" t="s">
        <v>67</v>
      </c>
      <c r="G50" s="21" t="s">
        <v>37</v>
      </c>
      <c r="H50" s="23">
        <v>240000000</v>
      </c>
      <c r="I50" s="23">
        <v>240000000</v>
      </c>
      <c r="J50" s="21" t="s">
        <v>38</v>
      </c>
      <c r="K50" s="21" t="s">
        <v>39</v>
      </c>
      <c r="L50" s="61" t="s">
        <v>293</v>
      </c>
    </row>
    <row r="51" spans="2:12" s="20" customFormat="1" ht="90" x14ac:dyDescent="0.25">
      <c r="B51" s="19" t="s">
        <v>118</v>
      </c>
      <c r="C51" s="21" t="s">
        <v>119</v>
      </c>
      <c r="D51" s="21" t="s">
        <v>43</v>
      </c>
      <c r="E51" s="21" t="s">
        <v>62</v>
      </c>
      <c r="F51" s="21" t="s">
        <v>85</v>
      </c>
      <c r="G51" s="21" t="s">
        <v>37</v>
      </c>
      <c r="H51" s="23">
        <v>30000000</v>
      </c>
      <c r="I51" s="23">
        <v>30000000</v>
      </c>
      <c r="J51" s="21" t="s">
        <v>38</v>
      </c>
      <c r="K51" s="21" t="s">
        <v>39</v>
      </c>
      <c r="L51" s="61" t="s">
        <v>293</v>
      </c>
    </row>
    <row r="52" spans="2:12" s="20" customFormat="1" ht="90" x14ac:dyDescent="0.25">
      <c r="B52" s="19" t="s">
        <v>120</v>
      </c>
      <c r="C52" s="21" t="s">
        <v>121</v>
      </c>
      <c r="D52" s="21" t="s">
        <v>102</v>
      </c>
      <c r="E52" s="21" t="s">
        <v>88</v>
      </c>
      <c r="F52" s="21" t="s">
        <v>48</v>
      </c>
      <c r="G52" s="21" t="s">
        <v>37</v>
      </c>
      <c r="H52" s="23">
        <v>29755254</v>
      </c>
      <c r="I52" s="23">
        <v>29755254</v>
      </c>
      <c r="J52" s="21" t="s">
        <v>38</v>
      </c>
      <c r="K52" s="21" t="s">
        <v>39</v>
      </c>
      <c r="L52" s="61" t="s">
        <v>293</v>
      </c>
    </row>
    <row r="53" spans="2:12" s="20" customFormat="1" ht="90" x14ac:dyDescent="0.25">
      <c r="B53" s="19" t="s">
        <v>120</v>
      </c>
      <c r="C53" s="21" t="s">
        <v>122</v>
      </c>
      <c r="D53" s="21" t="s">
        <v>43</v>
      </c>
      <c r="E53" s="21" t="s">
        <v>88</v>
      </c>
      <c r="F53" s="21" t="s">
        <v>48</v>
      </c>
      <c r="G53" s="21" t="s">
        <v>37</v>
      </c>
      <c r="H53" s="23">
        <v>25000000</v>
      </c>
      <c r="I53" s="23">
        <v>25000000</v>
      </c>
      <c r="J53" s="21" t="s">
        <v>38</v>
      </c>
      <c r="K53" s="21" t="s">
        <v>39</v>
      </c>
      <c r="L53" s="61" t="s">
        <v>293</v>
      </c>
    </row>
    <row r="54" spans="2:12" s="20" customFormat="1" ht="90" x14ac:dyDescent="0.25">
      <c r="B54" s="19" t="s">
        <v>123</v>
      </c>
      <c r="C54" s="21" t="s">
        <v>124</v>
      </c>
      <c r="D54" s="21" t="s">
        <v>57</v>
      </c>
      <c r="E54" s="21" t="s">
        <v>58</v>
      </c>
      <c r="F54" s="21" t="s">
        <v>85</v>
      </c>
      <c r="G54" s="21" t="s">
        <v>37</v>
      </c>
      <c r="H54" s="23">
        <v>30025000</v>
      </c>
      <c r="I54" s="23">
        <v>30025000</v>
      </c>
      <c r="J54" s="21" t="s">
        <v>38</v>
      </c>
      <c r="K54" s="21" t="s">
        <v>39</v>
      </c>
      <c r="L54" s="61" t="s">
        <v>293</v>
      </c>
    </row>
    <row r="55" spans="2:12" s="20" customFormat="1" ht="90" x14ac:dyDescent="0.25">
      <c r="B55" s="19" t="s">
        <v>125</v>
      </c>
      <c r="C55" s="21" t="s">
        <v>126</v>
      </c>
      <c r="D55" s="21" t="s">
        <v>57</v>
      </c>
      <c r="E55" s="21" t="s">
        <v>58</v>
      </c>
      <c r="F55" s="21" t="s">
        <v>48</v>
      </c>
      <c r="G55" s="21" t="s">
        <v>37</v>
      </c>
      <c r="H55" s="23">
        <v>12000000</v>
      </c>
      <c r="I55" s="23">
        <v>12000000</v>
      </c>
      <c r="J55" s="21" t="s">
        <v>38</v>
      </c>
      <c r="K55" s="21" t="s">
        <v>39</v>
      </c>
      <c r="L55" s="61" t="s">
        <v>293</v>
      </c>
    </row>
    <row r="56" spans="2:12" s="20" customFormat="1" ht="90" x14ac:dyDescent="0.25">
      <c r="B56" s="19" t="s">
        <v>127</v>
      </c>
      <c r="C56" s="21" t="s">
        <v>128</v>
      </c>
      <c r="D56" s="21" t="s">
        <v>129</v>
      </c>
      <c r="E56" s="21" t="s">
        <v>95</v>
      </c>
      <c r="F56" s="21" t="s">
        <v>36</v>
      </c>
      <c r="G56" s="21" t="s">
        <v>37</v>
      </c>
      <c r="H56" s="23">
        <v>1000000</v>
      </c>
      <c r="I56" s="23">
        <v>1000000</v>
      </c>
      <c r="J56" s="21" t="s">
        <v>38</v>
      </c>
      <c r="K56" s="21" t="s">
        <v>39</v>
      </c>
      <c r="L56" s="61" t="s">
        <v>293</v>
      </c>
    </row>
    <row r="57" spans="2:12" s="20" customFormat="1" ht="90" x14ac:dyDescent="0.25">
      <c r="B57" s="19" t="s">
        <v>130</v>
      </c>
      <c r="C57" s="21" t="s">
        <v>131</v>
      </c>
      <c r="D57" s="21" t="s">
        <v>34</v>
      </c>
      <c r="E57" s="21" t="s">
        <v>44</v>
      </c>
      <c r="F57" s="21" t="s">
        <v>48</v>
      </c>
      <c r="G57" s="21" t="s">
        <v>37</v>
      </c>
      <c r="H57" s="23">
        <v>10000000</v>
      </c>
      <c r="I57" s="23">
        <v>10000000</v>
      </c>
      <c r="J57" s="21" t="s">
        <v>38</v>
      </c>
      <c r="K57" s="21" t="s">
        <v>39</v>
      </c>
      <c r="L57" s="61" t="s">
        <v>293</v>
      </c>
    </row>
    <row r="58" spans="2:12" s="20" customFormat="1" ht="90" x14ac:dyDescent="0.25">
      <c r="B58" s="19" t="s">
        <v>132</v>
      </c>
      <c r="C58" s="21" t="s">
        <v>133</v>
      </c>
      <c r="D58" s="21" t="s">
        <v>43</v>
      </c>
      <c r="E58" s="21" t="s">
        <v>66</v>
      </c>
      <c r="F58" s="21" t="s">
        <v>85</v>
      </c>
      <c r="G58" s="21" t="s">
        <v>37</v>
      </c>
      <c r="H58" s="23">
        <v>79585681</v>
      </c>
      <c r="I58" s="23">
        <v>79585681</v>
      </c>
      <c r="J58" s="21" t="s">
        <v>38</v>
      </c>
      <c r="K58" s="21" t="s">
        <v>39</v>
      </c>
      <c r="L58" s="61" t="s">
        <v>293</v>
      </c>
    </row>
    <row r="59" spans="2:12" s="20" customFormat="1" ht="90" x14ac:dyDescent="0.25">
      <c r="B59" s="19" t="s">
        <v>134</v>
      </c>
      <c r="C59" s="21" t="s">
        <v>135</v>
      </c>
      <c r="D59" s="21" t="s">
        <v>43</v>
      </c>
      <c r="E59" s="21" t="s">
        <v>44</v>
      </c>
      <c r="F59" s="21" t="s">
        <v>48</v>
      </c>
      <c r="G59" s="21" t="s">
        <v>37</v>
      </c>
      <c r="H59" s="23">
        <v>20000000</v>
      </c>
      <c r="I59" s="23">
        <v>20000000</v>
      </c>
      <c r="J59" s="21" t="s">
        <v>38</v>
      </c>
      <c r="K59" s="21" t="s">
        <v>39</v>
      </c>
      <c r="L59" s="61" t="s">
        <v>293</v>
      </c>
    </row>
    <row r="60" spans="2:12" s="20" customFormat="1" ht="90" x14ac:dyDescent="0.25">
      <c r="B60" s="19" t="s">
        <v>136</v>
      </c>
      <c r="C60" s="21" t="s">
        <v>137</v>
      </c>
      <c r="D60" s="21" t="s">
        <v>77</v>
      </c>
      <c r="E60" s="21" t="s">
        <v>66</v>
      </c>
      <c r="F60" s="21" t="s">
        <v>48</v>
      </c>
      <c r="G60" s="21" t="s">
        <v>37</v>
      </c>
      <c r="H60" s="23">
        <v>58400000</v>
      </c>
      <c r="I60" s="23">
        <v>58400000</v>
      </c>
      <c r="J60" s="21" t="s">
        <v>38</v>
      </c>
      <c r="K60" s="21" t="s">
        <v>39</v>
      </c>
      <c r="L60" s="61" t="s">
        <v>293</v>
      </c>
    </row>
    <row r="61" spans="2:12" s="20" customFormat="1" ht="285" x14ac:dyDescent="0.25">
      <c r="B61" s="19" t="s">
        <v>138</v>
      </c>
      <c r="C61" s="21" t="s">
        <v>139</v>
      </c>
      <c r="D61" s="21" t="s">
        <v>72</v>
      </c>
      <c r="E61" s="21" t="s">
        <v>73</v>
      </c>
      <c r="F61" s="21" t="s">
        <v>91</v>
      </c>
      <c r="G61" s="21" t="s">
        <v>140</v>
      </c>
      <c r="H61" s="23">
        <f>15000000+185000000+21333334+148893825+43200000</f>
        <v>413427159</v>
      </c>
      <c r="I61" s="23">
        <v>413427159</v>
      </c>
      <c r="J61" s="21" t="s">
        <v>38</v>
      </c>
      <c r="K61" s="21" t="s">
        <v>39</v>
      </c>
      <c r="L61" s="61" t="s">
        <v>293</v>
      </c>
    </row>
    <row r="62" spans="2:12" s="20" customFormat="1" ht="90" x14ac:dyDescent="0.25">
      <c r="B62" s="19" t="s">
        <v>141</v>
      </c>
      <c r="C62" s="21" t="s">
        <v>142</v>
      </c>
      <c r="D62" s="21" t="s">
        <v>72</v>
      </c>
      <c r="E62" s="21" t="s">
        <v>88</v>
      </c>
      <c r="F62" s="21" t="s">
        <v>85</v>
      </c>
      <c r="G62" s="21" t="s">
        <v>140</v>
      </c>
      <c r="H62" s="23">
        <v>120000000</v>
      </c>
      <c r="I62" s="23">
        <v>120000000</v>
      </c>
      <c r="J62" s="21" t="s">
        <v>38</v>
      </c>
      <c r="K62" s="21" t="s">
        <v>39</v>
      </c>
      <c r="L62" s="61" t="s">
        <v>293</v>
      </c>
    </row>
    <row r="63" spans="2:12" s="20" customFormat="1" ht="105" x14ac:dyDescent="0.25">
      <c r="B63" s="19" t="s">
        <v>143</v>
      </c>
      <c r="C63" s="21" t="s">
        <v>144</v>
      </c>
      <c r="D63" s="21" t="s">
        <v>56</v>
      </c>
      <c r="E63" s="21" t="s">
        <v>95</v>
      </c>
      <c r="F63" s="21" t="s">
        <v>145</v>
      </c>
      <c r="G63" s="21" t="s">
        <v>140</v>
      </c>
      <c r="H63" s="23">
        <v>105900000</v>
      </c>
      <c r="I63" s="23">
        <v>105900000</v>
      </c>
      <c r="J63" s="21" t="s">
        <v>38</v>
      </c>
      <c r="K63" s="21" t="s">
        <v>39</v>
      </c>
      <c r="L63" s="61" t="s">
        <v>293</v>
      </c>
    </row>
    <row r="64" spans="2:12" s="20" customFormat="1" ht="105" x14ac:dyDescent="0.25">
      <c r="B64" s="19" t="s">
        <v>146</v>
      </c>
      <c r="C64" s="21" t="s">
        <v>147</v>
      </c>
      <c r="D64" s="21" t="s">
        <v>76</v>
      </c>
      <c r="E64" s="21" t="s">
        <v>95</v>
      </c>
      <c r="F64" s="21" t="s">
        <v>148</v>
      </c>
      <c r="G64" s="21" t="s">
        <v>140</v>
      </c>
      <c r="H64" s="23">
        <v>275808776</v>
      </c>
      <c r="I64" s="23">
        <f>H64</f>
        <v>275808776</v>
      </c>
      <c r="J64" s="21" t="s">
        <v>38</v>
      </c>
      <c r="K64" s="21" t="s">
        <v>39</v>
      </c>
      <c r="L64" s="61" t="s">
        <v>293</v>
      </c>
    </row>
    <row r="65" spans="2:12" s="20" customFormat="1" ht="105" x14ac:dyDescent="0.25">
      <c r="B65" s="19" t="s">
        <v>149</v>
      </c>
      <c r="C65" s="21" t="s">
        <v>150</v>
      </c>
      <c r="D65" s="21" t="s">
        <v>57</v>
      </c>
      <c r="E65" s="21" t="s">
        <v>88</v>
      </c>
      <c r="F65" s="21" t="s">
        <v>85</v>
      </c>
      <c r="G65" s="21" t="s">
        <v>140</v>
      </c>
      <c r="H65" s="23">
        <v>150000000</v>
      </c>
      <c r="I65" s="23">
        <v>150000000</v>
      </c>
      <c r="J65" s="21" t="s">
        <v>38</v>
      </c>
      <c r="K65" s="21" t="s">
        <v>39</v>
      </c>
      <c r="L65" s="61" t="s">
        <v>293</v>
      </c>
    </row>
    <row r="66" spans="2:12" s="20" customFormat="1" ht="120" x14ac:dyDescent="0.25">
      <c r="B66" s="19" t="s">
        <v>149</v>
      </c>
      <c r="C66" s="21" t="s">
        <v>151</v>
      </c>
      <c r="D66" s="21" t="s">
        <v>76</v>
      </c>
      <c r="E66" s="21" t="s">
        <v>88</v>
      </c>
      <c r="F66" s="21" t="s">
        <v>152</v>
      </c>
      <c r="G66" s="21" t="s">
        <v>140</v>
      </c>
      <c r="H66" s="23">
        <v>30000000</v>
      </c>
      <c r="I66" s="23">
        <v>30000000</v>
      </c>
      <c r="J66" s="21" t="s">
        <v>38</v>
      </c>
      <c r="K66" s="21" t="s">
        <v>39</v>
      </c>
      <c r="L66" s="61" t="s">
        <v>293</v>
      </c>
    </row>
    <row r="67" spans="2:12" s="20" customFormat="1" ht="90" x14ac:dyDescent="0.25">
      <c r="B67" s="19" t="s">
        <v>149</v>
      </c>
      <c r="C67" s="21" t="s">
        <v>153</v>
      </c>
      <c r="D67" s="21" t="s">
        <v>154</v>
      </c>
      <c r="E67" s="21" t="s">
        <v>88</v>
      </c>
      <c r="F67" s="21" t="s">
        <v>152</v>
      </c>
      <c r="G67" s="21" t="s">
        <v>140</v>
      </c>
      <c r="H67" s="23">
        <v>36000000</v>
      </c>
      <c r="I67" s="23">
        <v>36000000</v>
      </c>
      <c r="J67" s="21" t="s">
        <v>38</v>
      </c>
      <c r="K67" s="21" t="s">
        <v>39</v>
      </c>
      <c r="L67" s="61" t="s">
        <v>293</v>
      </c>
    </row>
    <row r="68" spans="2:12" s="20" customFormat="1" ht="120" x14ac:dyDescent="0.25">
      <c r="B68" s="19" t="s">
        <v>155</v>
      </c>
      <c r="C68" s="21" t="s">
        <v>156</v>
      </c>
      <c r="D68" s="21" t="s">
        <v>77</v>
      </c>
      <c r="E68" s="21" t="s">
        <v>73</v>
      </c>
      <c r="F68" s="21" t="s">
        <v>157</v>
      </c>
      <c r="G68" s="21" t="s">
        <v>140</v>
      </c>
      <c r="H68" s="23">
        <f>180000000+175000000+60446316</f>
        <v>415446316</v>
      </c>
      <c r="I68" s="23">
        <f>H68</f>
        <v>415446316</v>
      </c>
      <c r="J68" s="21" t="s">
        <v>38</v>
      </c>
      <c r="K68" s="21" t="s">
        <v>39</v>
      </c>
      <c r="L68" s="61" t="s">
        <v>293</v>
      </c>
    </row>
    <row r="69" spans="2:12" s="20" customFormat="1" ht="105" x14ac:dyDescent="0.25">
      <c r="B69" s="19" t="s">
        <v>149</v>
      </c>
      <c r="C69" s="21" t="s">
        <v>158</v>
      </c>
      <c r="D69" s="21" t="s">
        <v>102</v>
      </c>
      <c r="E69" s="21" t="s">
        <v>73</v>
      </c>
      <c r="F69" s="21" t="s">
        <v>85</v>
      </c>
      <c r="G69" s="21" t="s">
        <v>140</v>
      </c>
      <c r="H69" s="23">
        <v>138000000</v>
      </c>
      <c r="I69" s="23">
        <v>138000000</v>
      </c>
      <c r="J69" s="21" t="s">
        <v>38</v>
      </c>
      <c r="K69" s="21" t="s">
        <v>39</v>
      </c>
      <c r="L69" s="61" t="s">
        <v>293</v>
      </c>
    </row>
    <row r="70" spans="2:12" s="20" customFormat="1" ht="120" x14ac:dyDescent="0.25">
      <c r="B70" s="19" t="s">
        <v>41</v>
      </c>
      <c r="C70" s="21" t="s">
        <v>159</v>
      </c>
      <c r="D70" s="21" t="s">
        <v>72</v>
      </c>
      <c r="E70" s="21" t="s">
        <v>66</v>
      </c>
      <c r="F70" s="21" t="s">
        <v>85</v>
      </c>
      <c r="G70" s="21" t="s">
        <v>140</v>
      </c>
      <c r="H70" s="23">
        <v>67211185</v>
      </c>
      <c r="I70" s="23">
        <v>67211185</v>
      </c>
      <c r="J70" s="21" t="s">
        <v>38</v>
      </c>
      <c r="K70" s="21" t="s">
        <v>39</v>
      </c>
      <c r="L70" s="61" t="s">
        <v>293</v>
      </c>
    </row>
    <row r="71" spans="2:12" s="20" customFormat="1" ht="120" x14ac:dyDescent="0.25">
      <c r="B71" s="19" t="s">
        <v>160</v>
      </c>
      <c r="C71" s="21" t="s">
        <v>161</v>
      </c>
      <c r="D71" s="21" t="s">
        <v>76</v>
      </c>
      <c r="E71" s="21" t="s">
        <v>162</v>
      </c>
      <c r="F71" s="21" t="s">
        <v>163</v>
      </c>
      <c r="G71" s="21" t="s">
        <v>140</v>
      </c>
      <c r="H71" s="23">
        <f>150000000+60000000</f>
        <v>210000000</v>
      </c>
      <c r="I71" s="23">
        <f>150000000+60000000</f>
        <v>210000000</v>
      </c>
      <c r="J71" s="21" t="s">
        <v>38</v>
      </c>
      <c r="K71" s="21" t="s">
        <v>39</v>
      </c>
      <c r="L71" s="61" t="s">
        <v>293</v>
      </c>
    </row>
    <row r="72" spans="2:12" s="20" customFormat="1" ht="105" x14ac:dyDescent="0.25">
      <c r="B72" s="19" t="s">
        <v>164</v>
      </c>
      <c r="C72" s="21" t="s">
        <v>165</v>
      </c>
      <c r="D72" s="21" t="s">
        <v>77</v>
      </c>
      <c r="E72" s="21" t="s">
        <v>66</v>
      </c>
      <c r="F72" s="21" t="s">
        <v>67</v>
      </c>
      <c r="G72" s="21" t="s">
        <v>140</v>
      </c>
      <c r="H72" s="23">
        <v>2800000</v>
      </c>
      <c r="I72" s="23">
        <v>2800000</v>
      </c>
      <c r="J72" s="21" t="s">
        <v>38</v>
      </c>
      <c r="K72" s="21" t="s">
        <v>39</v>
      </c>
      <c r="L72" s="61" t="s">
        <v>40</v>
      </c>
    </row>
    <row r="73" spans="2:12" s="20" customFormat="1" ht="105" x14ac:dyDescent="0.25">
      <c r="B73" s="19" t="s">
        <v>166</v>
      </c>
      <c r="C73" s="21" t="s">
        <v>167</v>
      </c>
      <c r="D73" s="21" t="s">
        <v>57</v>
      </c>
      <c r="E73" s="21" t="s">
        <v>58</v>
      </c>
      <c r="F73" s="21" t="s">
        <v>48</v>
      </c>
      <c r="G73" s="21" t="s">
        <v>140</v>
      </c>
      <c r="H73" s="23">
        <v>190000000</v>
      </c>
      <c r="I73" s="23">
        <v>190000000</v>
      </c>
      <c r="J73" s="21" t="s">
        <v>38</v>
      </c>
      <c r="K73" s="21" t="s">
        <v>39</v>
      </c>
      <c r="L73" s="61" t="s">
        <v>293</v>
      </c>
    </row>
    <row r="74" spans="2:12" s="20" customFormat="1" ht="120" x14ac:dyDescent="0.25">
      <c r="B74" s="19">
        <v>81111508</v>
      </c>
      <c r="C74" s="21" t="s">
        <v>168</v>
      </c>
      <c r="D74" s="21" t="s">
        <v>56</v>
      </c>
      <c r="E74" s="21" t="s">
        <v>70</v>
      </c>
      <c r="F74" s="21" t="s">
        <v>169</v>
      </c>
      <c r="G74" s="21" t="s">
        <v>140</v>
      </c>
      <c r="H74" s="23">
        <v>55800000</v>
      </c>
      <c r="I74" s="23">
        <v>55800000</v>
      </c>
      <c r="J74" s="21" t="s">
        <v>170</v>
      </c>
      <c r="K74" s="21" t="s">
        <v>171</v>
      </c>
      <c r="L74" s="61" t="s">
        <v>40</v>
      </c>
    </row>
    <row r="75" spans="2:12" s="20" customFormat="1" ht="105" x14ac:dyDescent="0.25">
      <c r="B75" s="19" t="s">
        <v>120</v>
      </c>
      <c r="C75" s="21" t="s">
        <v>172</v>
      </c>
      <c r="D75" s="21" t="s">
        <v>77</v>
      </c>
      <c r="E75" s="21" t="s">
        <v>78</v>
      </c>
      <c r="F75" s="21" t="s">
        <v>48</v>
      </c>
      <c r="G75" s="21" t="s">
        <v>140</v>
      </c>
      <c r="H75" s="23">
        <v>122200000</v>
      </c>
      <c r="I75" s="23">
        <v>122200000</v>
      </c>
      <c r="J75" s="21" t="s">
        <v>38</v>
      </c>
      <c r="K75" s="21" t="s">
        <v>39</v>
      </c>
      <c r="L75" s="61" t="s">
        <v>293</v>
      </c>
    </row>
    <row r="76" spans="2:12" s="20" customFormat="1" ht="120" x14ac:dyDescent="0.25">
      <c r="B76" s="19" t="s">
        <v>173</v>
      </c>
      <c r="C76" s="21" t="s">
        <v>174</v>
      </c>
      <c r="D76" s="21" t="s">
        <v>72</v>
      </c>
      <c r="E76" s="21" t="s">
        <v>62</v>
      </c>
      <c r="F76" s="21" t="s">
        <v>85</v>
      </c>
      <c r="G76" s="21" t="s">
        <v>140</v>
      </c>
      <c r="H76" s="23">
        <v>240000000</v>
      </c>
      <c r="I76" s="23">
        <v>240000000</v>
      </c>
      <c r="J76" s="21" t="s">
        <v>38</v>
      </c>
      <c r="K76" s="21" t="s">
        <v>39</v>
      </c>
      <c r="L76" s="61" t="s">
        <v>293</v>
      </c>
    </row>
    <row r="77" spans="2:12" s="20" customFormat="1" ht="135" x14ac:dyDescent="0.25">
      <c r="B77" s="19" t="s">
        <v>175</v>
      </c>
      <c r="C77" s="21" t="s">
        <v>176</v>
      </c>
      <c r="D77" s="21" t="s">
        <v>43</v>
      </c>
      <c r="E77" s="21" t="s">
        <v>44</v>
      </c>
      <c r="F77" s="21" t="s">
        <v>48</v>
      </c>
      <c r="G77" s="21" t="s">
        <v>140</v>
      </c>
      <c r="H77" s="23">
        <v>150000000</v>
      </c>
      <c r="I77" s="23">
        <v>150000000</v>
      </c>
      <c r="J77" s="21" t="s">
        <v>38</v>
      </c>
      <c r="K77" s="21" t="s">
        <v>39</v>
      </c>
      <c r="L77" s="61" t="s">
        <v>293</v>
      </c>
    </row>
    <row r="78" spans="2:12" s="20" customFormat="1" ht="150" x14ac:dyDescent="0.25">
      <c r="B78" s="19" t="s">
        <v>177</v>
      </c>
      <c r="C78" s="21" t="s">
        <v>178</v>
      </c>
      <c r="D78" s="21" t="s">
        <v>129</v>
      </c>
      <c r="E78" s="21" t="s">
        <v>162</v>
      </c>
      <c r="F78" s="21" t="s">
        <v>85</v>
      </c>
      <c r="G78" s="21" t="s">
        <v>140</v>
      </c>
      <c r="H78" s="23">
        <v>229827760</v>
      </c>
      <c r="I78" s="23">
        <v>229827760</v>
      </c>
      <c r="J78" s="21" t="s">
        <v>38</v>
      </c>
      <c r="K78" s="21" t="s">
        <v>39</v>
      </c>
      <c r="L78" s="61" t="s">
        <v>293</v>
      </c>
    </row>
    <row r="79" spans="2:12" s="20" customFormat="1" ht="105" x14ac:dyDescent="0.25">
      <c r="B79" s="19">
        <v>81111504</v>
      </c>
      <c r="C79" s="21" t="s">
        <v>179</v>
      </c>
      <c r="D79" s="21" t="s">
        <v>102</v>
      </c>
      <c r="E79" s="21" t="s">
        <v>180</v>
      </c>
      <c r="F79" s="21" t="s">
        <v>152</v>
      </c>
      <c r="G79" s="21" t="s">
        <v>140</v>
      </c>
      <c r="H79" s="23">
        <v>40000000</v>
      </c>
      <c r="I79" s="23">
        <v>40000000</v>
      </c>
      <c r="J79" s="21" t="s">
        <v>38</v>
      </c>
      <c r="K79" s="21" t="s">
        <v>39</v>
      </c>
      <c r="L79" s="61" t="s">
        <v>293</v>
      </c>
    </row>
    <row r="80" spans="2:12" s="20" customFormat="1" ht="105" x14ac:dyDescent="0.25">
      <c r="B80" s="19" t="s">
        <v>120</v>
      </c>
      <c r="C80" s="21" t="s">
        <v>181</v>
      </c>
      <c r="D80" s="21" t="s">
        <v>56</v>
      </c>
      <c r="E80" s="21" t="s">
        <v>70</v>
      </c>
      <c r="F80" s="21" t="s">
        <v>48</v>
      </c>
      <c r="G80" s="21" t="s">
        <v>140</v>
      </c>
      <c r="H80" s="23">
        <v>31500000</v>
      </c>
      <c r="I80" s="23">
        <v>31500000</v>
      </c>
      <c r="J80" s="21" t="s">
        <v>38</v>
      </c>
      <c r="K80" s="21" t="s">
        <v>39</v>
      </c>
      <c r="L80" s="61" t="s">
        <v>293</v>
      </c>
    </row>
    <row r="81" spans="2:12" s="20" customFormat="1" ht="105" x14ac:dyDescent="0.25">
      <c r="B81" s="19" t="s">
        <v>120</v>
      </c>
      <c r="C81" s="21" t="s">
        <v>182</v>
      </c>
      <c r="D81" s="21" t="s">
        <v>57</v>
      </c>
      <c r="E81" s="21" t="s">
        <v>70</v>
      </c>
      <c r="F81" s="21" t="s">
        <v>48</v>
      </c>
      <c r="G81" s="21" t="s">
        <v>140</v>
      </c>
      <c r="H81" s="23">
        <v>31000000</v>
      </c>
      <c r="I81" s="23">
        <v>31000000</v>
      </c>
      <c r="J81" s="21" t="s">
        <v>38</v>
      </c>
      <c r="K81" s="21" t="s">
        <v>39</v>
      </c>
      <c r="L81" s="61" t="s">
        <v>293</v>
      </c>
    </row>
    <row r="82" spans="2:12" s="20" customFormat="1" ht="120" x14ac:dyDescent="0.25">
      <c r="B82" s="19" t="s">
        <v>123</v>
      </c>
      <c r="C82" s="21" t="s">
        <v>183</v>
      </c>
      <c r="D82" s="21" t="s">
        <v>43</v>
      </c>
      <c r="E82" s="21" t="s">
        <v>44</v>
      </c>
      <c r="F82" s="21" t="s">
        <v>48</v>
      </c>
      <c r="G82" s="21" t="s">
        <v>140</v>
      </c>
      <c r="H82" s="23">
        <v>25440000</v>
      </c>
      <c r="I82" s="23">
        <v>25440000</v>
      </c>
      <c r="J82" s="21" t="s">
        <v>38</v>
      </c>
      <c r="K82" s="21" t="s">
        <v>39</v>
      </c>
      <c r="L82" s="61" t="s">
        <v>293</v>
      </c>
    </row>
    <row r="83" spans="2:12" s="20" customFormat="1" ht="105" x14ac:dyDescent="0.25">
      <c r="B83" s="19" t="s">
        <v>184</v>
      </c>
      <c r="C83" s="21" t="s">
        <v>185</v>
      </c>
      <c r="D83" s="21" t="s">
        <v>57</v>
      </c>
      <c r="E83" s="21" t="s">
        <v>162</v>
      </c>
      <c r="F83" s="21" t="s">
        <v>36</v>
      </c>
      <c r="G83" s="21" t="s">
        <v>140</v>
      </c>
      <c r="H83" s="23">
        <v>15000000</v>
      </c>
      <c r="I83" s="23">
        <v>15000000</v>
      </c>
      <c r="J83" s="21" t="s">
        <v>38</v>
      </c>
      <c r="K83" s="21" t="s">
        <v>39</v>
      </c>
      <c r="L83" s="61" t="s">
        <v>293</v>
      </c>
    </row>
    <row r="84" spans="2:12" s="20" customFormat="1" ht="150" x14ac:dyDescent="0.25">
      <c r="B84" s="19" t="s">
        <v>186</v>
      </c>
      <c r="C84" s="21" t="s">
        <v>187</v>
      </c>
      <c r="D84" s="21" t="s">
        <v>43</v>
      </c>
      <c r="E84" s="21" t="s">
        <v>62</v>
      </c>
      <c r="F84" s="21" t="s">
        <v>48</v>
      </c>
      <c r="G84" s="21" t="s">
        <v>140</v>
      </c>
      <c r="H84" s="23">
        <v>80000000</v>
      </c>
      <c r="I84" s="23">
        <v>80000000</v>
      </c>
      <c r="J84" s="21" t="s">
        <v>38</v>
      </c>
      <c r="K84" s="21" t="s">
        <v>39</v>
      </c>
      <c r="L84" s="61" t="s">
        <v>293</v>
      </c>
    </row>
    <row r="85" spans="2:12" s="20" customFormat="1" ht="150" x14ac:dyDescent="0.25">
      <c r="B85" s="19" t="s">
        <v>186</v>
      </c>
      <c r="C85" s="21" t="s">
        <v>188</v>
      </c>
      <c r="D85" s="21" t="s">
        <v>43</v>
      </c>
      <c r="E85" s="21" t="s">
        <v>62</v>
      </c>
      <c r="F85" s="21" t="s">
        <v>48</v>
      </c>
      <c r="G85" s="21" t="s">
        <v>140</v>
      </c>
      <c r="H85" s="23">
        <v>80000000</v>
      </c>
      <c r="I85" s="23">
        <v>80000000</v>
      </c>
      <c r="J85" s="21" t="s">
        <v>38</v>
      </c>
      <c r="K85" s="21" t="s">
        <v>39</v>
      </c>
      <c r="L85" s="61" t="s">
        <v>293</v>
      </c>
    </row>
    <row r="86" spans="2:12" s="20" customFormat="1" ht="105" x14ac:dyDescent="0.25">
      <c r="B86" s="19" t="s">
        <v>189</v>
      </c>
      <c r="C86" s="21" t="s">
        <v>190</v>
      </c>
      <c r="D86" s="21" t="s">
        <v>43</v>
      </c>
      <c r="E86" s="21" t="s">
        <v>70</v>
      </c>
      <c r="F86" s="21" t="s">
        <v>85</v>
      </c>
      <c r="G86" s="21" t="s">
        <v>140</v>
      </c>
      <c r="H86" s="23">
        <v>65718000</v>
      </c>
      <c r="I86" s="23">
        <v>65718000</v>
      </c>
      <c r="J86" s="21" t="s">
        <v>38</v>
      </c>
      <c r="K86" s="21" t="s">
        <v>39</v>
      </c>
      <c r="L86" s="61" t="s">
        <v>40</v>
      </c>
    </row>
    <row r="87" spans="2:12" s="20" customFormat="1" ht="165" x14ac:dyDescent="0.25">
      <c r="B87" s="19" t="s">
        <v>191</v>
      </c>
      <c r="C87" s="21" t="s">
        <v>192</v>
      </c>
      <c r="D87" s="21" t="s">
        <v>102</v>
      </c>
      <c r="E87" s="21" t="s">
        <v>88</v>
      </c>
      <c r="F87" s="21" t="s">
        <v>48</v>
      </c>
      <c r="G87" s="21" t="s">
        <v>140</v>
      </c>
      <c r="H87" s="23">
        <v>120000000</v>
      </c>
      <c r="I87" s="23">
        <v>120000000</v>
      </c>
      <c r="J87" s="21" t="s">
        <v>38</v>
      </c>
      <c r="K87" s="21" t="s">
        <v>39</v>
      </c>
      <c r="L87" s="61" t="s">
        <v>293</v>
      </c>
    </row>
    <row r="88" spans="2:12" s="20" customFormat="1" ht="120" x14ac:dyDescent="0.25">
      <c r="B88" s="19" t="s">
        <v>186</v>
      </c>
      <c r="C88" s="21" t="s">
        <v>193</v>
      </c>
      <c r="D88" s="21" t="s">
        <v>102</v>
      </c>
      <c r="E88" s="21" t="s">
        <v>66</v>
      </c>
      <c r="F88" s="21" t="s">
        <v>48</v>
      </c>
      <c r="G88" s="21" t="s">
        <v>140</v>
      </c>
      <c r="H88" s="23">
        <v>6000000</v>
      </c>
      <c r="I88" s="23">
        <v>6000000</v>
      </c>
      <c r="J88" s="21" t="s">
        <v>38</v>
      </c>
      <c r="K88" s="21" t="s">
        <v>39</v>
      </c>
      <c r="L88" s="61" t="s">
        <v>293</v>
      </c>
    </row>
    <row r="89" spans="2:12" s="20" customFormat="1" ht="105" x14ac:dyDescent="0.25">
      <c r="B89" s="19" t="s">
        <v>194</v>
      </c>
      <c r="C89" s="21" t="s">
        <v>195</v>
      </c>
      <c r="D89" s="21" t="s">
        <v>43</v>
      </c>
      <c r="E89" s="21" t="s">
        <v>62</v>
      </c>
      <c r="F89" s="21" t="s">
        <v>48</v>
      </c>
      <c r="G89" s="21" t="s">
        <v>140</v>
      </c>
      <c r="H89" s="23">
        <v>319300000</v>
      </c>
      <c r="I89" s="23">
        <v>319300000</v>
      </c>
      <c r="J89" s="21" t="s">
        <v>38</v>
      </c>
      <c r="K89" s="21" t="s">
        <v>39</v>
      </c>
      <c r="L89" s="61" t="s">
        <v>293</v>
      </c>
    </row>
    <row r="90" spans="2:12" s="20" customFormat="1" ht="150" x14ac:dyDescent="0.25">
      <c r="B90" s="19" t="s">
        <v>196</v>
      </c>
      <c r="C90" s="21" t="s">
        <v>197</v>
      </c>
      <c r="D90" s="21" t="s">
        <v>102</v>
      </c>
      <c r="E90" s="21" t="s">
        <v>198</v>
      </c>
      <c r="F90" s="21" t="s">
        <v>48</v>
      </c>
      <c r="G90" s="21" t="s">
        <v>140</v>
      </c>
      <c r="H90" s="23">
        <v>44000000</v>
      </c>
      <c r="I90" s="23">
        <v>44000000</v>
      </c>
      <c r="J90" s="21" t="s">
        <v>38</v>
      </c>
      <c r="K90" s="21" t="s">
        <v>39</v>
      </c>
      <c r="L90" s="61" t="s">
        <v>293</v>
      </c>
    </row>
    <row r="91" spans="2:12" s="20" customFormat="1" ht="150" x14ac:dyDescent="0.25">
      <c r="B91" s="19" t="s">
        <v>52</v>
      </c>
      <c r="C91" s="21" t="s">
        <v>199</v>
      </c>
      <c r="D91" s="21" t="s">
        <v>102</v>
      </c>
      <c r="E91" s="21" t="s">
        <v>200</v>
      </c>
      <c r="F91" s="21" t="s">
        <v>48</v>
      </c>
      <c r="G91" s="21" t="s">
        <v>140</v>
      </c>
      <c r="H91" s="23">
        <v>61333333</v>
      </c>
      <c r="I91" s="23">
        <v>61333333</v>
      </c>
      <c r="J91" s="21" t="s">
        <v>38</v>
      </c>
      <c r="K91" s="21" t="s">
        <v>39</v>
      </c>
      <c r="L91" s="61" t="s">
        <v>293</v>
      </c>
    </row>
    <row r="92" spans="2:12" s="20" customFormat="1" ht="165" x14ac:dyDescent="0.25">
      <c r="B92" s="19" t="s">
        <v>52</v>
      </c>
      <c r="C92" s="21" t="s">
        <v>201</v>
      </c>
      <c r="D92" s="21" t="s">
        <v>102</v>
      </c>
      <c r="E92" s="21" t="s">
        <v>200</v>
      </c>
      <c r="F92" s="21" t="s">
        <v>48</v>
      </c>
      <c r="G92" s="21" t="s">
        <v>140</v>
      </c>
      <c r="H92" s="23">
        <v>46000000</v>
      </c>
      <c r="I92" s="23">
        <v>46000000</v>
      </c>
      <c r="J92" s="21" t="s">
        <v>38</v>
      </c>
      <c r="K92" s="21" t="s">
        <v>39</v>
      </c>
      <c r="L92" s="61" t="s">
        <v>293</v>
      </c>
    </row>
    <row r="93" spans="2:12" s="20" customFormat="1" ht="165" x14ac:dyDescent="0.25">
      <c r="B93" s="19" t="s">
        <v>52</v>
      </c>
      <c r="C93" s="21" t="s">
        <v>201</v>
      </c>
      <c r="D93" s="21" t="s">
        <v>43</v>
      </c>
      <c r="E93" s="21" t="s">
        <v>62</v>
      </c>
      <c r="F93" s="21" t="s">
        <v>48</v>
      </c>
      <c r="G93" s="21" t="s">
        <v>140</v>
      </c>
      <c r="H93" s="23">
        <v>50000000</v>
      </c>
      <c r="I93" s="23">
        <v>50000000</v>
      </c>
      <c r="J93" s="21" t="s">
        <v>38</v>
      </c>
      <c r="K93" s="21" t="s">
        <v>39</v>
      </c>
      <c r="L93" s="61" t="s">
        <v>40</v>
      </c>
    </row>
    <row r="94" spans="2:12" s="20" customFormat="1" ht="180" x14ac:dyDescent="0.25">
      <c r="B94" s="19" t="s">
        <v>202</v>
      </c>
      <c r="C94" s="21" t="s">
        <v>203</v>
      </c>
      <c r="D94" s="21" t="s">
        <v>43</v>
      </c>
      <c r="E94" s="21" t="s">
        <v>70</v>
      </c>
      <c r="F94" s="21" t="s">
        <v>48</v>
      </c>
      <c r="G94" s="21" t="s">
        <v>140</v>
      </c>
      <c r="H94" s="23">
        <v>72000000</v>
      </c>
      <c r="I94" s="23">
        <v>72000000</v>
      </c>
      <c r="J94" s="21" t="s">
        <v>38</v>
      </c>
      <c r="K94" s="21" t="s">
        <v>39</v>
      </c>
      <c r="L94" s="61" t="s">
        <v>293</v>
      </c>
    </row>
    <row r="95" spans="2:12" s="20" customFormat="1" ht="165" x14ac:dyDescent="0.25">
      <c r="B95" s="19" t="s">
        <v>204</v>
      </c>
      <c r="C95" s="21" t="s">
        <v>205</v>
      </c>
      <c r="D95" s="21" t="s">
        <v>76</v>
      </c>
      <c r="E95" s="21" t="s">
        <v>206</v>
      </c>
      <c r="F95" s="21" t="s">
        <v>48</v>
      </c>
      <c r="G95" s="23" t="s">
        <v>207</v>
      </c>
      <c r="H95" s="23">
        <v>46933333</v>
      </c>
      <c r="I95" s="23">
        <v>46933333</v>
      </c>
      <c r="J95" s="21" t="s">
        <v>38</v>
      </c>
      <c r="K95" s="21" t="s">
        <v>39</v>
      </c>
      <c r="L95" s="61" t="s">
        <v>40</v>
      </c>
    </row>
    <row r="96" spans="2:12" s="20" customFormat="1" ht="165" x14ac:dyDescent="0.25">
      <c r="B96" s="19" t="s">
        <v>52</v>
      </c>
      <c r="C96" s="21" t="s">
        <v>208</v>
      </c>
      <c r="D96" s="21" t="s">
        <v>43</v>
      </c>
      <c r="E96" s="21" t="s">
        <v>44</v>
      </c>
      <c r="F96" s="21" t="s">
        <v>48</v>
      </c>
      <c r="G96" s="21" t="s">
        <v>140</v>
      </c>
      <c r="H96" s="23">
        <v>88000000</v>
      </c>
      <c r="I96" s="23">
        <v>88000000</v>
      </c>
      <c r="J96" s="21" t="s">
        <v>38</v>
      </c>
      <c r="K96" s="21" t="s">
        <v>39</v>
      </c>
      <c r="L96" s="61" t="s">
        <v>293</v>
      </c>
    </row>
    <row r="97" spans="2:12" s="20" customFormat="1" ht="210" x14ac:dyDescent="0.25">
      <c r="B97" s="19" t="s">
        <v>186</v>
      </c>
      <c r="C97" s="21" t="s">
        <v>209</v>
      </c>
      <c r="D97" s="21" t="s">
        <v>56</v>
      </c>
      <c r="E97" s="21" t="s">
        <v>70</v>
      </c>
      <c r="F97" s="21" t="s">
        <v>48</v>
      </c>
      <c r="G97" s="21" t="s">
        <v>140</v>
      </c>
      <c r="H97" s="23">
        <v>80000000</v>
      </c>
      <c r="I97" s="23">
        <v>80000000</v>
      </c>
      <c r="J97" s="21" t="s">
        <v>38</v>
      </c>
      <c r="K97" s="21" t="s">
        <v>39</v>
      </c>
      <c r="L97" s="61" t="s">
        <v>293</v>
      </c>
    </row>
    <row r="98" spans="2:12" s="20" customFormat="1" ht="165" x14ac:dyDescent="0.25">
      <c r="B98" s="19" t="s">
        <v>210</v>
      </c>
      <c r="C98" s="21" t="s">
        <v>211</v>
      </c>
      <c r="D98" s="21" t="s">
        <v>77</v>
      </c>
      <c r="E98" s="21" t="s">
        <v>162</v>
      </c>
      <c r="F98" s="21" t="s">
        <v>212</v>
      </c>
      <c r="G98" s="21" t="s">
        <v>140</v>
      </c>
      <c r="H98" s="23">
        <v>22000000</v>
      </c>
      <c r="I98" s="23">
        <v>22000000</v>
      </c>
      <c r="J98" s="21" t="s">
        <v>38</v>
      </c>
      <c r="K98" s="21" t="s">
        <v>39</v>
      </c>
      <c r="L98" s="61" t="s">
        <v>293</v>
      </c>
    </row>
    <row r="99" spans="2:12" s="20" customFormat="1" ht="195" x14ac:dyDescent="0.25">
      <c r="B99" s="19" t="s">
        <v>213</v>
      </c>
      <c r="C99" s="21" t="s">
        <v>214</v>
      </c>
      <c r="D99" s="21" t="s">
        <v>43</v>
      </c>
      <c r="E99" s="21" t="s">
        <v>44</v>
      </c>
      <c r="F99" s="21" t="s">
        <v>48</v>
      </c>
      <c r="G99" s="21" t="s">
        <v>140</v>
      </c>
      <c r="H99" s="23">
        <v>88000000</v>
      </c>
      <c r="I99" s="23">
        <v>88000000</v>
      </c>
      <c r="J99" s="21" t="s">
        <v>38</v>
      </c>
      <c r="K99" s="21" t="s">
        <v>39</v>
      </c>
      <c r="L99" s="61" t="s">
        <v>40</v>
      </c>
    </row>
    <row r="100" spans="2:12" s="20" customFormat="1" ht="195" x14ac:dyDescent="0.25">
      <c r="B100" s="19" t="s">
        <v>213</v>
      </c>
      <c r="C100" s="21" t="s">
        <v>215</v>
      </c>
      <c r="D100" s="21" t="s">
        <v>43</v>
      </c>
      <c r="E100" s="21" t="s">
        <v>44</v>
      </c>
      <c r="F100" s="21" t="s">
        <v>48</v>
      </c>
      <c r="G100" s="21" t="s">
        <v>140</v>
      </c>
      <c r="H100" s="23">
        <v>88000000</v>
      </c>
      <c r="I100" s="23">
        <v>88000000</v>
      </c>
      <c r="J100" s="21" t="s">
        <v>38</v>
      </c>
      <c r="K100" s="21" t="s">
        <v>39</v>
      </c>
      <c r="L100" s="61" t="s">
        <v>293</v>
      </c>
    </row>
    <row r="101" spans="2:12" s="20" customFormat="1" ht="195" x14ac:dyDescent="0.25">
      <c r="B101" s="19" t="s">
        <v>213</v>
      </c>
      <c r="C101" s="21" t="s">
        <v>214</v>
      </c>
      <c r="D101" s="21" t="s">
        <v>43</v>
      </c>
      <c r="E101" s="21" t="s">
        <v>44</v>
      </c>
      <c r="F101" s="21" t="s">
        <v>48</v>
      </c>
      <c r="G101" s="21" t="s">
        <v>140</v>
      </c>
      <c r="H101" s="23">
        <v>88000000</v>
      </c>
      <c r="I101" s="23">
        <v>88000000</v>
      </c>
      <c r="J101" s="21" t="s">
        <v>38</v>
      </c>
      <c r="K101" s="21" t="s">
        <v>39</v>
      </c>
      <c r="L101" s="61" t="s">
        <v>293</v>
      </c>
    </row>
    <row r="102" spans="2:12" s="20" customFormat="1" ht="195" x14ac:dyDescent="0.25">
      <c r="B102" s="19" t="s">
        <v>213</v>
      </c>
      <c r="C102" s="21" t="s">
        <v>214</v>
      </c>
      <c r="D102" s="21" t="s">
        <v>43</v>
      </c>
      <c r="E102" s="21" t="s">
        <v>44</v>
      </c>
      <c r="F102" s="21" t="s">
        <v>48</v>
      </c>
      <c r="G102" s="21" t="s">
        <v>140</v>
      </c>
      <c r="H102" s="23">
        <v>66000000</v>
      </c>
      <c r="I102" s="23">
        <v>66000000</v>
      </c>
      <c r="J102" s="21" t="s">
        <v>38</v>
      </c>
      <c r="K102" s="21" t="s">
        <v>39</v>
      </c>
      <c r="L102" s="61" t="s">
        <v>293</v>
      </c>
    </row>
    <row r="103" spans="2:12" s="20" customFormat="1" ht="195" x14ac:dyDescent="0.25">
      <c r="B103" s="19" t="s">
        <v>213</v>
      </c>
      <c r="C103" s="21" t="s">
        <v>216</v>
      </c>
      <c r="D103" s="21" t="s">
        <v>43</v>
      </c>
      <c r="E103" s="21" t="s">
        <v>44</v>
      </c>
      <c r="F103" s="21" t="s">
        <v>48</v>
      </c>
      <c r="G103" s="21" t="s">
        <v>140</v>
      </c>
      <c r="H103" s="23">
        <v>71500000</v>
      </c>
      <c r="I103" s="23">
        <v>71500000</v>
      </c>
      <c r="J103" s="21" t="s">
        <v>38</v>
      </c>
      <c r="K103" s="21" t="s">
        <v>39</v>
      </c>
      <c r="L103" s="61" t="s">
        <v>293</v>
      </c>
    </row>
    <row r="104" spans="2:12" s="20" customFormat="1" ht="195" x14ac:dyDescent="0.25">
      <c r="B104" s="19" t="s">
        <v>204</v>
      </c>
      <c r="C104" s="21" t="s">
        <v>217</v>
      </c>
      <c r="D104" s="21" t="s">
        <v>76</v>
      </c>
      <c r="E104" s="21" t="s">
        <v>206</v>
      </c>
      <c r="F104" s="21" t="s">
        <v>48</v>
      </c>
      <c r="G104" s="21" t="s">
        <v>207</v>
      </c>
      <c r="H104" s="23">
        <v>26400000</v>
      </c>
      <c r="I104" s="23">
        <v>26400000</v>
      </c>
      <c r="J104" s="21" t="s">
        <v>38</v>
      </c>
      <c r="K104" s="21" t="s">
        <v>39</v>
      </c>
      <c r="L104" s="61" t="s">
        <v>293</v>
      </c>
    </row>
    <row r="105" spans="2:12" s="20" customFormat="1" ht="195" x14ac:dyDescent="0.25">
      <c r="B105" s="19" t="s">
        <v>202</v>
      </c>
      <c r="C105" s="21" t="s">
        <v>218</v>
      </c>
      <c r="D105" s="21" t="s">
        <v>43</v>
      </c>
      <c r="E105" s="21" t="s">
        <v>62</v>
      </c>
      <c r="F105" s="21" t="s">
        <v>48</v>
      </c>
      <c r="G105" s="21" t="s">
        <v>140</v>
      </c>
      <c r="H105" s="23">
        <v>80000000</v>
      </c>
      <c r="I105" s="23">
        <v>80000000</v>
      </c>
      <c r="J105" s="21" t="s">
        <v>38</v>
      </c>
      <c r="K105" s="21" t="s">
        <v>39</v>
      </c>
      <c r="L105" s="61" t="s">
        <v>293</v>
      </c>
    </row>
    <row r="106" spans="2:12" s="20" customFormat="1" ht="195" x14ac:dyDescent="0.25">
      <c r="B106" s="19" t="s">
        <v>186</v>
      </c>
      <c r="C106" s="21" t="s">
        <v>219</v>
      </c>
      <c r="D106" s="21" t="s">
        <v>57</v>
      </c>
      <c r="E106" s="21" t="s">
        <v>58</v>
      </c>
      <c r="F106" s="21" t="s">
        <v>48</v>
      </c>
      <c r="G106" s="21" t="s">
        <v>140</v>
      </c>
      <c r="H106" s="23">
        <v>60000000</v>
      </c>
      <c r="I106" s="23">
        <v>60000000</v>
      </c>
      <c r="J106" s="21" t="s">
        <v>38</v>
      </c>
      <c r="K106" s="21" t="s">
        <v>39</v>
      </c>
      <c r="L106" s="61" t="s">
        <v>293</v>
      </c>
    </row>
    <row r="107" spans="2:12" s="20" customFormat="1" ht="315" x14ac:dyDescent="0.25">
      <c r="B107" s="19" t="s">
        <v>220</v>
      </c>
      <c r="C107" s="21" t="s">
        <v>221</v>
      </c>
      <c r="D107" s="21" t="s">
        <v>72</v>
      </c>
      <c r="E107" s="21" t="s">
        <v>73</v>
      </c>
      <c r="F107" s="21" t="s">
        <v>222</v>
      </c>
      <c r="G107" s="21" t="s">
        <v>140</v>
      </c>
      <c r="H107" s="23">
        <f>59340706+25618700+9069634</f>
        <v>94029040</v>
      </c>
      <c r="I107" s="23">
        <v>94029040</v>
      </c>
      <c r="J107" s="21" t="s">
        <v>38</v>
      </c>
      <c r="K107" s="21" t="s">
        <v>39</v>
      </c>
      <c r="L107" s="61" t="s">
        <v>293</v>
      </c>
    </row>
    <row r="108" spans="2:12" s="20" customFormat="1" ht="120" x14ac:dyDescent="0.25">
      <c r="B108" s="19" t="s">
        <v>194</v>
      </c>
      <c r="C108" s="21" t="s">
        <v>223</v>
      </c>
      <c r="D108" s="21" t="s">
        <v>129</v>
      </c>
      <c r="E108" s="21" t="s">
        <v>162</v>
      </c>
      <c r="F108" s="21" t="s">
        <v>48</v>
      </c>
      <c r="G108" s="21" t="s">
        <v>140</v>
      </c>
      <c r="H108" s="23">
        <v>54080242</v>
      </c>
      <c r="I108" s="23">
        <v>54080242</v>
      </c>
      <c r="J108" s="21" t="s">
        <v>38</v>
      </c>
      <c r="K108" s="21" t="s">
        <v>39</v>
      </c>
      <c r="L108" s="61" t="s">
        <v>293</v>
      </c>
    </row>
    <row r="109" spans="2:12" s="20" customFormat="1" ht="135" x14ac:dyDescent="0.25">
      <c r="B109" s="19" t="s">
        <v>224</v>
      </c>
      <c r="C109" s="21" t="s">
        <v>225</v>
      </c>
      <c r="D109" s="21" t="s">
        <v>43</v>
      </c>
      <c r="E109" s="21" t="s">
        <v>44</v>
      </c>
      <c r="F109" s="21" t="s">
        <v>48</v>
      </c>
      <c r="G109" s="21" t="s">
        <v>140</v>
      </c>
      <c r="H109" s="23">
        <v>22000000</v>
      </c>
      <c r="I109" s="23">
        <v>22000000</v>
      </c>
      <c r="J109" s="21" t="s">
        <v>38</v>
      </c>
      <c r="K109" s="21" t="s">
        <v>39</v>
      </c>
      <c r="L109" s="61" t="s">
        <v>293</v>
      </c>
    </row>
    <row r="110" spans="2:12" s="20" customFormat="1" ht="150" x14ac:dyDescent="0.25">
      <c r="B110" s="19" t="s">
        <v>196</v>
      </c>
      <c r="C110" s="21" t="s">
        <v>226</v>
      </c>
      <c r="D110" s="21" t="s">
        <v>76</v>
      </c>
      <c r="E110" s="21" t="s">
        <v>227</v>
      </c>
      <c r="F110" s="21" t="s">
        <v>48</v>
      </c>
      <c r="G110" s="21" t="s">
        <v>140</v>
      </c>
      <c r="H110" s="23">
        <v>46666666</v>
      </c>
      <c r="I110" s="23">
        <v>46666666</v>
      </c>
      <c r="J110" s="21" t="s">
        <v>38</v>
      </c>
      <c r="K110" s="21" t="s">
        <v>39</v>
      </c>
      <c r="L110" s="61" t="s">
        <v>293</v>
      </c>
    </row>
    <row r="111" spans="2:12" s="20" customFormat="1" ht="270" x14ac:dyDescent="0.25">
      <c r="B111" s="19">
        <v>90111601</v>
      </c>
      <c r="C111" s="21" t="s">
        <v>228</v>
      </c>
      <c r="D111" s="21" t="s">
        <v>129</v>
      </c>
      <c r="E111" s="21" t="s">
        <v>162</v>
      </c>
      <c r="F111" s="21" t="s">
        <v>152</v>
      </c>
      <c r="G111" s="21" t="s">
        <v>140</v>
      </c>
      <c r="H111" s="23">
        <v>110104411</v>
      </c>
      <c r="I111" s="23">
        <v>110104411</v>
      </c>
      <c r="J111" s="21" t="s">
        <v>38</v>
      </c>
      <c r="K111" s="21" t="s">
        <v>39</v>
      </c>
      <c r="L111" s="61" t="s">
        <v>293</v>
      </c>
    </row>
    <row r="112" spans="2:12" s="20" customFormat="1" ht="135" x14ac:dyDescent="0.25">
      <c r="B112" s="19" t="s">
        <v>229</v>
      </c>
      <c r="C112" s="21" t="s">
        <v>230</v>
      </c>
      <c r="D112" s="21" t="s">
        <v>76</v>
      </c>
      <c r="E112" s="21" t="s">
        <v>35</v>
      </c>
      <c r="F112" s="21" t="s">
        <v>85</v>
      </c>
      <c r="G112" s="21" t="s">
        <v>140</v>
      </c>
      <c r="H112" s="23">
        <v>25000000</v>
      </c>
      <c r="I112" s="23">
        <v>25000000</v>
      </c>
      <c r="J112" s="21" t="s">
        <v>38</v>
      </c>
      <c r="K112" s="21" t="s">
        <v>39</v>
      </c>
      <c r="L112" s="61" t="s">
        <v>293</v>
      </c>
    </row>
    <row r="113" spans="2:12" s="20" customFormat="1" ht="105" x14ac:dyDescent="0.25">
      <c r="B113" s="19" t="s">
        <v>189</v>
      </c>
      <c r="C113" s="21" t="s">
        <v>231</v>
      </c>
      <c r="D113" s="21" t="s">
        <v>76</v>
      </c>
      <c r="E113" s="21" t="s">
        <v>35</v>
      </c>
      <c r="F113" s="21" t="s">
        <v>85</v>
      </c>
      <c r="G113" s="21" t="s">
        <v>140</v>
      </c>
      <c r="H113" s="23">
        <v>25000000</v>
      </c>
      <c r="I113" s="23">
        <v>25000000</v>
      </c>
      <c r="J113" s="21" t="s">
        <v>38</v>
      </c>
      <c r="K113" s="21" t="s">
        <v>39</v>
      </c>
      <c r="L113" s="61" t="s">
        <v>293</v>
      </c>
    </row>
    <row r="114" spans="2:12" s="20" customFormat="1" ht="150" x14ac:dyDescent="0.25">
      <c r="B114" s="19" t="s">
        <v>196</v>
      </c>
      <c r="C114" s="21" t="s">
        <v>232</v>
      </c>
      <c r="D114" s="21" t="s">
        <v>43</v>
      </c>
      <c r="E114" s="21" t="s">
        <v>70</v>
      </c>
      <c r="F114" s="21" t="s">
        <v>48</v>
      </c>
      <c r="G114" s="21" t="s">
        <v>140</v>
      </c>
      <c r="H114" s="23">
        <v>76220000</v>
      </c>
      <c r="I114" s="23">
        <v>76220000</v>
      </c>
      <c r="J114" s="21" t="s">
        <v>38</v>
      </c>
      <c r="K114" s="21" t="s">
        <v>39</v>
      </c>
      <c r="L114" s="61" t="s">
        <v>293</v>
      </c>
    </row>
    <row r="115" spans="2:12" s="20" customFormat="1" ht="120" x14ac:dyDescent="0.25">
      <c r="B115" s="19" t="s">
        <v>233</v>
      </c>
      <c r="C115" s="21" t="s">
        <v>234</v>
      </c>
      <c r="D115" s="21" t="s">
        <v>72</v>
      </c>
      <c r="E115" s="21" t="s">
        <v>73</v>
      </c>
      <c r="F115" s="21" t="s">
        <v>48</v>
      </c>
      <c r="G115" s="21" t="s">
        <v>140</v>
      </c>
      <c r="H115" s="23">
        <v>20000000</v>
      </c>
      <c r="I115" s="23">
        <v>20000000</v>
      </c>
      <c r="J115" s="21" t="s">
        <v>38</v>
      </c>
      <c r="K115" s="21" t="s">
        <v>39</v>
      </c>
      <c r="L115" s="61" t="s">
        <v>293</v>
      </c>
    </row>
    <row r="116" spans="2:12" s="20" customFormat="1" ht="90" x14ac:dyDescent="0.25">
      <c r="B116" s="19" t="s">
        <v>233</v>
      </c>
      <c r="C116" s="21" t="s">
        <v>235</v>
      </c>
      <c r="D116" s="21" t="s">
        <v>43</v>
      </c>
      <c r="E116" s="21" t="s">
        <v>62</v>
      </c>
      <c r="F116" s="21" t="s">
        <v>48</v>
      </c>
      <c r="G116" s="21" t="s">
        <v>140</v>
      </c>
      <c r="H116" s="23">
        <v>100000000</v>
      </c>
      <c r="I116" s="23">
        <v>100000000</v>
      </c>
      <c r="J116" s="21" t="s">
        <v>38</v>
      </c>
      <c r="K116" s="21" t="s">
        <v>39</v>
      </c>
      <c r="L116" s="61" t="s">
        <v>293</v>
      </c>
    </row>
    <row r="117" spans="2:12" s="20" customFormat="1" ht="105" x14ac:dyDescent="0.25">
      <c r="B117" s="19" t="s">
        <v>236</v>
      </c>
      <c r="C117" s="21" t="s">
        <v>237</v>
      </c>
      <c r="D117" s="21" t="s">
        <v>43</v>
      </c>
      <c r="E117" s="21" t="s">
        <v>62</v>
      </c>
      <c r="F117" s="21" t="s">
        <v>67</v>
      </c>
      <c r="G117" s="21" t="s">
        <v>140</v>
      </c>
      <c r="H117" s="23">
        <v>162220533</v>
      </c>
      <c r="I117" s="23">
        <v>162220533</v>
      </c>
      <c r="J117" s="21" t="s">
        <v>38</v>
      </c>
      <c r="K117" s="21" t="s">
        <v>39</v>
      </c>
      <c r="L117" s="61" t="s">
        <v>293</v>
      </c>
    </row>
    <row r="118" spans="2:12" s="20" customFormat="1" ht="240" x14ac:dyDescent="0.25">
      <c r="B118" s="19" t="s">
        <v>238</v>
      </c>
      <c r="C118" s="21" t="s">
        <v>239</v>
      </c>
      <c r="D118" s="21" t="s">
        <v>72</v>
      </c>
      <c r="E118" s="21" t="s">
        <v>162</v>
      </c>
      <c r="F118" s="21" t="s">
        <v>85</v>
      </c>
      <c r="G118" s="21" t="s">
        <v>140</v>
      </c>
      <c r="H118" s="23">
        <f>90589948+16390000+88020052</f>
        <v>195000000</v>
      </c>
      <c r="I118" s="23">
        <f>90589948+16390000+88020052</f>
        <v>195000000</v>
      </c>
      <c r="J118" s="21" t="s">
        <v>38</v>
      </c>
      <c r="K118" s="21" t="s">
        <v>39</v>
      </c>
      <c r="L118" s="61" t="s">
        <v>293</v>
      </c>
    </row>
    <row r="119" spans="2:12" s="26" customFormat="1" ht="90" x14ac:dyDescent="0.25">
      <c r="B119" s="24" t="s">
        <v>240</v>
      </c>
      <c r="C119" s="25" t="s">
        <v>241</v>
      </c>
      <c r="D119" s="25" t="s">
        <v>43</v>
      </c>
      <c r="E119" s="25" t="s">
        <v>78</v>
      </c>
      <c r="F119" s="25" t="s">
        <v>48</v>
      </c>
      <c r="G119" s="25" t="s">
        <v>37</v>
      </c>
      <c r="H119" s="63">
        <v>35000000</v>
      </c>
      <c r="I119" s="63">
        <v>35000000</v>
      </c>
      <c r="J119" s="25" t="s">
        <v>38</v>
      </c>
      <c r="K119" s="25" t="s">
        <v>39</v>
      </c>
      <c r="L119" s="61" t="s">
        <v>293</v>
      </c>
    </row>
    <row r="120" spans="2:12" s="26" customFormat="1" ht="90" x14ac:dyDescent="0.25">
      <c r="B120" s="24" t="s">
        <v>204</v>
      </c>
      <c r="C120" s="25" t="s">
        <v>242</v>
      </c>
      <c r="D120" s="25" t="s">
        <v>43</v>
      </c>
      <c r="E120" s="25" t="s">
        <v>70</v>
      </c>
      <c r="F120" s="25" t="s">
        <v>48</v>
      </c>
      <c r="G120" s="25" t="s">
        <v>37</v>
      </c>
      <c r="H120" s="63">
        <v>63000000</v>
      </c>
      <c r="I120" s="63">
        <v>63000000</v>
      </c>
      <c r="J120" s="21" t="s">
        <v>38</v>
      </c>
      <c r="K120" s="21" t="s">
        <v>39</v>
      </c>
      <c r="L120" s="61" t="s">
        <v>293</v>
      </c>
    </row>
    <row r="121" spans="2:12" s="26" customFormat="1" ht="120" x14ac:dyDescent="0.25">
      <c r="B121" s="24" t="s">
        <v>243</v>
      </c>
      <c r="C121" s="25" t="s">
        <v>244</v>
      </c>
      <c r="D121" s="25" t="s">
        <v>43</v>
      </c>
      <c r="E121" s="25" t="s">
        <v>66</v>
      </c>
      <c r="F121" s="25" t="s">
        <v>48</v>
      </c>
      <c r="G121" s="25" t="s">
        <v>140</v>
      </c>
      <c r="H121" s="63">
        <v>10000000</v>
      </c>
      <c r="I121" s="63">
        <v>10000000</v>
      </c>
      <c r="J121" s="21" t="s">
        <v>38</v>
      </c>
      <c r="K121" s="21" t="s">
        <v>39</v>
      </c>
      <c r="L121" s="61" t="s">
        <v>293</v>
      </c>
    </row>
    <row r="122" spans="2:12" s="26" customFormat="1" ht="90" x14ac:dyDescent="0.25">
      <c r="B122" s="24">
        <v>78111800</v>
      </c>
      <c r="C122" s="21" t="s">
        <v>245</v>
      </c>
      <c r="D122" s="21" t="s">
        <v>56</v>
      </c>
      <c r="E122" s="21" t="s">
        <v>246</v>
      </c>
      <c r="F122" s="21" t="s">
        <v>36</v>
      </c>
      <c r="G122" s="21" t="s">
        <v>37</v>
      </c>
      <c r="H122" s="23">
        <v>23187248</v>
      </c>
      <c r="I122" s="23">
        <v>23187248</v>
      </c>
      <c r="J122" s="21" t="s">
        <v>38</v>
      </c>
      <c r="K122" s="21" t="s">
        <v>39</v>
      </c>
      <c r="L122" s="61" t="s">
        <v>293</v>
      </c>
    </row>
    <row r="123" spans="2:12" s="26" customFormat="1" ht="90" x14ac:dyDescent="0.25">
      <c r="B123" s="24" t="s">
        <v>247</v>
      </c>
      <c r="C123" s="21" t="s">
        <v>248</v>
      </c>
      <c r="D123" s="21" t="s">
        <v>56</v>
      </c>
      <c r="E123" s="21" t="s">
        <v>78</v>
      </c>
      <c r="F123" s="21" t="s">
        <v>48</v>
      </c>
      <c r="G123" s="21" t="s">
        <v>37</v>
      </c>
      <c r="H123" s="23">
        <v>35000000</v>
      </c>
      <c r="I123" s="23">
        <v>35000000</v>
      </c>
      <c r="J123" s="21" t="s">
        <v>38</v>
      </c>
      <c r="K123" s="21" t="s">
        <v>39</v>
      </c>
      <c r="L123" s="61" t="s">
        <v>293</v>
      </c>
    </row>
    <row r="124" spans="2:12" s="26" customFormat="1" ht="150" x14ac:dyDescent="0.25">
      <c r="B124" s="24">
        <v>80111500</v>
      </c>
      <c r="C124" s="25" t="s">
        <v>249</v>
      </c>
      <c r="D124" s="21" t="s">
        <v>57</v>
      </c>
      <c r="E124" s="21" t="s">
        <v>88</v>
      </c>
      <c r="F124" s="21" t="s">
        <v>250</v>
      </c>
      <c r="G124" s="21" t="s">
        <v>251</v>
      </c>
      <c r="H124" s="23">
        <f>200000000+85000000</f>
        <v>285000000</v>
      </c>
      <c r="I124" s="23">
        <f>200000000+85000000</f>
        <v>285000000</v>
      </c>
      <c r="J124" s="21" t="s">
        <v>38</v>
      </c>
      <c r="K124" s="21" t="s">
        <v>39</v>
      </c>
      <c r="L124" s="61" t="s">
        <v>293</v>
      </c>
    </row>
    <row r="125" spans="2:12" s="26" customFormat="1" ht="105" x14ac:dyDescent="0.25">
      <c r="B125" s="24">
        <v>80101507</v>
      </c>
      <c r="C125" s="25" t="s">
        <v>252</v>
      </c>
      <c r="D125" s="21" t="s">
        <v>56</v>
      </c>
      <c r="E125" s="21" t="s">
        <v>70</v>
      </c>
      <c r="F125" s="21" t="s">
        <v>152</v>
      </c>
      <c r="G125" s="21" t="s">
        <v>140</v>
      </c>
      <c r="H125" s="23">
        <v>32400000</v>
      </c>
      <c r="I125" s="23">
        <v>32400000</v>
      </c>
      <c r="J125" s="21" t="s">
        <v>38</v>
      </c>
      <c r="K125" s="21" t="s">
        <v>39</v>
      </c>
      <c r="L125" s="61" t="s">
        <v>293</v>
      </c>
    </row>
    <row r="126" spans="2:12" s="26" customFormat="1" ht="105" x14ac:dyDescent="0.25">
      <c r="B126" s="24">
        <v>80101507</v>
      </c>
      <c r="C126" s="25" t="s">
        <v>253</v>
      </c>
      <c r="D126" s="21" t="s">
        <v>56</v>
      </c>
      <c r="E126" s="21" t="s">
        <v>70</v>
      </c>
      <c r="F126" s="21" t="s">
        <v>152</v>
      </c>
      <c r="G126" s="21" t="s">
        <v>140</v>
      </c>
      <c r="H126" s="23">
        <v>72000000</v>
      </c>
      <c r="I126" s="23">
        <v>72000000</v>
      </c>
      <c r="J126" s="21" t="s">
        <v>38</v>
      </c>
      <c r="K126" s="21" t="s">
        <v>39</v>
      </c>
      <c r="L126" s="61" t="s">
        <v>293</v>
      </c>
    </row>
    <row r="127" spans="2:12" s="26" customFormat="1" ht="120" x14ac:dyDescent="0.25">
      <c r="B127" s="24" t="s">
        <v>254</v>
      </c>
      <c r="C127" s="25" t="s">
        <v>255</v>
      </c>
      <c r="D127" s="21" t="s">
        <v>102</v>
      </c>
      <c r="E127" s="21" t="s">
        <v>88</v>
      </c>
      <c r="F127" s="21" t="s">
        <v>152</v>
      </c>
      <c r="G127" s="21" t="s">
        <v>251</v>
      </c>
      <c r="H127" s="23">
        <f>619246236+10000000+70000000</f>
        <v>699246236</v>
      </c>
      <c r="I127" s="23">
        <v>699246236</v>
      </c>
      <c r="J127" s="21" t="s">
        <v>38</v>
      </c>
      <c r="K127" s="21" t="s">
        <v>39</v>
      </c>
      <c r="L127" s="61" t="s">
        <v>293</v>
      </c>
    </row>
    <row r="128" spans="2:12" s="27" customFormat="1" ht="105" x14ac:dyDescent="0.25">
      <c r="B128" s="24" t="s">
        <v>184</v>
      </c>
      <c r="C128" s="25" t="s">
        <v>256</v>
      </c>
      <c r="D128" s="21" t="s">
        <v>77</v>
      </c>
      <c r="E128" s="21" t="s">
        <v>78</v>
      </c>
      <c r="F128" s="21" t="s">
        <v>148</v>
      </c>
      <c r="G128" s="21" t="s">
        <v>140</v>
      </c>
      <c r="H128" s="23">
        <f>242600000-60000000</f>
        <v>182600000</v>
      </c>
      <c r="I128" s="23">
        <f>242600000-60000000</f>
        <v>182600000</v>
      </c>
      <c r="J128" s="21" t="s">
        <v>38</v>
      </c>
      <c r="K128" s="21" t="s">
        <v>39</v>
      </c>
      <c r="L128" s="61" t="s">
        <v>293</v>
      </c>
    </row>
    <row r="129" spans="2:12" s="27" customFormat="1" ht="120" x14ac:dyDescent="0.25">
      <c r="B129" s="19" t="s">
        <v>141</v>
      </c>
      <c r="C129" s="21" t="s">
        <v>257</v>
      </c>
      <c r="D129" s="21" t="s">
        <v>102</v>
      </c>
      <c r="E129" s="21" t="s">
        <v>88</v>
      </c>
      <c r="F129" s="21" t="s">
        <v>152</v>
      </c>
      <c r="G129" s="21" t="s">
        <v>140</v>
      </c>
      <c r="H129" s="23">
        <v>22000000</v>
      </c>
      <c r="I129" s="23">
        <v>22000000</v>
      </c>
      <c r="J129" s="21" t="s">
        <v>38</v>
      </c>
      <c r="K129" s="21" t="s">
        <v>39</v>
      </c>
      <c r="L129" s="61" t="s">
        <v>293</v>
      </c>
    </row>
    <row r="130" spans="2:12" s="27" customFormat="1" ht="105" x14ac:dyDescent="0.25">
      <c r="B130" s="24">
        <v>80111600</v>
      </c>
      <c r="C130" s="25" t="s">
        <v>258</v>
      </c>
      <c r="D130" s="21" t="s">
        <v>102</v>
      </c>
      <c r="E130" s="21" t="s">
        <v>88</v>
      </c>
      <c r="F130" s="21" t="s">
        <v>152</v>
      </c>
      <c r="G130" s="21" t="s">
        <v>140</v>
      </c>
      <c r="H130" s="23">
        <v>22000000</v>
      </c>
      <c r="I130" s="23">
        <v>22000000</v>
      </c>
      <c r="J130" s="21" t="s">
        <v>38</v>
      </c>
      <c r="K130" s="21" t="s">
        <v>39</v>
      </c>
      <c r="L130" s="61" t="s">
        <v>293</v>
      </c>
    </row>
    <row r="131" spans="2:12" s="27" customFormat="1" ht="90" x14ac:dyDescent="0.25">
      <c r="B131" s="24">
        <v>80161506</v>
      </c>
      <c r="C131" s="25" t="s">
        <v>259</v>
      </c>
      <c r="D131" s="21" t="s">
        <v>102</v>
      </c>
      <c r="E131" s="21" t="s">
        <v>88</v>
      </c>
      <c r="F131" s="21" t="s">
        <v>152</v>
      </c>
      <c r="G131" s="21" t="s">
        <v>140</v>
      </c>
      <c r="H131" s="23">
        <v>13000000</v>
      </c>
      <c r="I131" s="23">
        <v>13000000</v>
      </c>
      <c r="J131" s="21" t="s">
        <v>38</v>
      </c>
      <c r="K131" s="21" t="s">
        <v>39</v>
      </c>
      <c r="L131" s="61" t="s">
        <v>293</v>
      </c>
    </row>
    <row r="132" spans="2:12" s="27" customFormat="1" ht="105" x14ac:dyDescent="0.25">
      <c r="B132" s="24">
        <v>80111600</v>
      </c>
      <c r="C132" s="25" t="s">
        <v>260</v>
      </c>
      <c r="D132" s="21" t="s">
        <v>102</v>
      </c>
      <c r="E132" s="21" t="s">
        <v>88</v>
      </c>
      <c r="F132" s="21" t="s">
        <v>152</v>
      </c>
      <c r="G132" s="21" t="s">
        <v>140</v>
      </c>
      <c r="H132" s="23">
        <v>13000000</v>
      </c>
      <c r="I132" s="23">
        <v>13000000</v>
      </c>
      <c r="J132" s="21" t="s">
        <v>38</v>
      </c>
      <c r="K132" s="21" t="s">
        <v>39</v>
      </c>
      <c r="L132" s="61" t="s">
        <v>293</v>
      </c>
    </row>
    <row r="133" spans="2:12" s="27" customFormat="1" ht="90" x14ac:dyDescent="0.25">
      <c r="B133" s="24">
        <v>80111600</v>
      </c>
      <c r="C133" s="25" t="s">
        <v>261</v>
      </c>
      <c r="D133" s="21" t="s">
        <v>102</v>
      </c>
      <c r="E133" s="21" t="s">
        <v>88</v>
      </c>
      <c r="F133" s="21" t="s">
        <v>152</v>
      </c>
      <c r="G133" s="21" t="s">
        <v>140</v>
      </c>
      <c r="H133" s="23">
        <v>10000000</v>
      </c>
      <c r="I133" s="23">
        <v>10000000</v>
      </c>
      <c r="J133" s="21" t="s">
        <v>38</v>
      </c>
      <c r="K133" s="21" t="s">
        <v>39</v>
      </c>
      <c r="L133" s="61" t="s">
        <v>293</v>
      </c>
    </row>
    <row r="134" spans="2:12" s="27" customFormat="1" ht="120" x14ac:dyDescent="0.25">
      <c r="B134" s="24">
        <v>80111600</v>
      </c>
      <c r="C134" s="25" t="s">
        <v>262</v>
      </c>
      <c r="D134" s="21" t="s">
        <v>76</v>
      </c>
      <c r="E134" s="21" t="s">
        <v>78</v>
      </c>
      <c r="F134" s="21" t="s">
        <v>85</v>
      </c>
      <c r="G134" s="21" t="s">
        <v>140</v>
      </c>
      <c r="H134" s="23">
        <v>59000000</v>
      </c>
      <c r="I134" s="23">
        <v>59000000</v>
      </c>
      <c r="J134" s="21" t="s">
        <v>38</v>
      </c>
      <c r="K134" s="21" t="s">
        <v>39</v>
      </c>
      <c r="L134" s="61" t="s">
        <v>293</v>
      </c>
    </row>
    <row r="135" spans="2:12" s="27" customFormat="1" ht="90" x14ac:dyDescent="0.25">
      <c r="B135" s="24">
        <v>41111509</v>
      </c>
      <c r="C135" s="25" t="s">
        <v>263</v>
      </c>
      <c r="D135" s="21" t="s">
        <v>76</v>
      </c>
      <c r="E135" s="21" t="s">
        <v>35</v>
      </c>
      <c r="F135" s="21" t="s">
        <v>36</v>
      </c>
      <c r="G135" s="21" t="s">
        <v>37</v>
      </c>
      <c r="H135" s="23">
        <v>1500000</v>
      </c>
      <c r="I135" s="23">
        <v>1500000</v>
      </c>
      <c r="J135" s="21" t="s">
        <v>38</v>
      </c>
      <c r="K135" s="21" t="s">
        <v>39</v>
      </c>
      <c r="L135" s="61" t="s">
        <v>293</v>
      </c>
    </row>
    <row r="136" spans="2:12" s="27" customFormat="1" ht="90" x14ac:dyDescent="0.25">
      <c r="B136" s="24">
        <v>41113038</v>
      </c>
      <c r="C136" s="28" t="s">
        <v>264</v>
      </c>
      <c r="D136" s="21" t="s">
        <v>76</v>
      </c>
      <c r="E136" s="21" t="s">
        <v>35</v>
      </c>
      <c r="F136" s="21" t="s">
        <v>36</v>
      </c>
      <c r="G136" s="21" t="s">
        <v>37</v>
      </c>
      <c r="H136" s="23">
        <v>4000000</v>
      </c>
      <c r="I136" s="23">
        <v>4000000</v>
      </c>
      <c r="J136" s="21" t="s">
        <v>38</v>
      </c>
      <c r="K136" s="21" t="s">
        <v>39</v>
      </c>
      <c r="L136" s="61" t="s">
        <v>293</v>
      </c>
    </row>
    <row r="137" spans="2:12" s="27" customFormat="1" ht="105" x14ac:dyDescent="0.25">
      <c r="B137" s="24">
        <v>80101507</v>
      </c>
      <c r="C137" s="21" t="s">
        <v>265</v>
      </c>
      <c r="D137" s="21" t="s">
        <v>76</v>
      </c>
      <c r="E137" s="21" t="s">
        <v>88</v>
      </c>
      <c r="F137" s="21" t="s">
        <v>152</v>
      </c>
      <c r="G137" s="21" t="s">
        <v>140</v>
      </c>
      <c r="H137" s="23">
        <v>30000000</v>
      </c>
      <c r="I137" s="23">
        <v>30000000</v>
      </c>
      <c r="J137" s="21" t="s">
        <v>38</v>
      </c>
      <c r="K137" s="21" t="s">
        <v>39</v>
      </c>
      <c r="L137" s="61" t="s">
        <v>293</v>
      </c>
    </row>
    <row r="138" spans="2:12" s="30" customFormat="1" ht="150" x14ac:dyDescent="0.25">
      <c r="B138" s="24" t="s">
        <v>247</v>
      </c>
      <c r="C138" s="21" t="s">
        <v>266</v>
      </c>
      <c r="D138" s="21" t="s">
        <v>77</v>
      </c>
      <c r="E138" s="21" t="s">
        <v>78</v>
      </c>
      <c r="F138" s="21" t="s">
        <v>152</v>
      </c>
      <c r="G138" s="21" t="s">
        <v>140</v>
      </c>
      <c r="H138" s="29">
        <v>13000000</v>
      </c>
      <c r="I138" s="29">
        <v>13000000</v>
      </c>
      <c r="J138" s="23" t="s">
        <v>38</v>
      </c>
      <c r="K138" s="21" t="s">
        <v>39</v>
      </c>
      <c r="L138" s="61" t="s">
        <v>293</v>
      </c>
    </row>
    <row r="139" spans="2:12" s="30" customFormat="1" ht="135" x14ac:dyDescent="0.25">
      <c r="B139" s="24" t="s">
        <v>247</v>
      </c>
      <c r="C139" s="28" t="s">
        <v>267</v>
      </c>
      <c r="D139" s="21" t="s">
        <v>77</v>
      </c>
      <c r="E139" s="21" t="s">
        <v>268</v>
      </c>
      <c r="F139" s="21" t="s">
        <v>152</v>
      </c>
      <c r="G139" s="21" t="s">
        <v>140</v>
      </c>
      <c r="H139" s="29">
        <v>35000000</v>
      </c>
      <c r="I139" s="29">
        <v>35000000</v>
      </c>
      <c r="J139" s="23" t="s">
        <v>38</v>
      </c>
      <c r="K139" s="21" t="s">
        <v>39</v>
      </c>
      <c r="L139" s="61" t="s">
        <v>293</v>
      </c>
    </row>
    <row r="140" spans="2:12" s="30" customFormat="1" ht="90" x14ac:dyDescent="0.25">
      <c r="B140" s="24">
        <v>80101706</v>
      </c>
      <c r="C140" s="25" t="s">
        <v>269</v>
      </c>
      <c r="D140" s="25" t="s">
        <v>77</v>
      </c>
      <c r="E140" s="25" t="s">
        <v>73</v>
      </c>
      <c r="F140" s="21" t="s">
        <v>152</v>
      </c>
      <c r="G140" s="25" t="s">
        <v>37</v>
      </c>
      <c r="H140" s="31">
        <v>15600000</v>
      </c>
      <c r="I140" s="31">
        <v>15600000</v>
      </c>
      <c r="J140" s="23" t="s">
        <v>38</v>
      </c>
      <c r="K140" s="21" t="s">
        <v>39</v>
      </c>
      <c r="L140" s="61" t="s">
        <v>293</v>
      </c>
    </row>
    <row r="141" spans="2:12" s="30" customFormat="1" ht="90" x14ac:dyDescent="0.25">
      <c r="B141" s="24">
        <v>44111515</v>
      </c>
      <c r="C141" s="25" t="s">
        <v>270</v>
      </c>
      <c r="D141" s="25" t="s">
        <v>72</v>
      </c>
      <c r="E141" s="25" t="s">
        <v>271</v>
      </c>
      <c r="F141" s="21" t="s">
        <v>36</v>
      </c>
      <c r="G141" s="25" t="s">
        <v>37</v>
      </c>
      <c r="H141" s="31">
        <v>8465422</v>
      </c>
      <c r="I141" s="31">
        <v>8465422</v>
      </c>
      <c r="J141" s="23" t="s">
        <v>38</v>
      </c>
      <c r="K141" s="21" t="s">
        <v>39</v>
      </c>
      <c r="L141" s="61" t="s">
        <v>293</v>
      </c>
    </row>
    <row r="142" spans="2:12" s="30" customFormat="1" ht="90" x14ac:dyDescent="0.25">
      <c r="B142" s="24">
        <v>46171611</v>
      </c>
      <c r="C142" s="25" t="s">
        <v>272</v>
      </c>
      <c r="D142" s="25" t="s">
        <v>72</v>
      </c>
      <c r="E142" s="25" t="s">
        <v>271</v>
      </c>
      <c r="F142" s="21" t="s">
        <v>273</v>
      </c>
      <c r="G142" s="25" t="s">
        <v>37</v>
      </c>
      <c r="H142" s="31">
        <v>5206250</v>
      </c>
      <c r="I142" s="31">
        <v>5206250</v>
      </c>
      <c r="J142" s="23" t="s">
        <v>38</v>
      </c>
      <c r="K142" s="21" t="s">
        <v>39</v>
      </c>
      <c r="L142" s="61" t="s">
        <v>293</v>
      </c>
    </row>
    <row r="143" spans="2:12" s="30" customFormat="1" ht="90" x14ac:dyDescent="0.25">
      <c r="B143" s="24">
        <v>46182205</v>
      </c>
      <c r="C143" s="25" t="s">
        <v>274</v>
      </c>
      <c r="D143" s="25" t="s">
        <v>72</v>
      </c>
      <c r="E143" s="25" t="s">
        <v>271</v>
      </c>
      <c r="F143" s="21" t="s">
        <v>36</v>
      </c>
      <c r="G143" s="25" t="s">
        <v>37</v>
      </c>
      <c r="H143" s="31">
        <v>3106257</v>
      </c>
      <c r="I143" s="31">
        <v>3106257</v>
      </c>
      <c r="J143" s="23" t="s">
        <v>38</v>
      </c>
      <c r="K143" s="21" t="s">
        <v>39</v>
      </c>
      <c r="L143" s="61" t="s">
        <v>293</v>
      </c>
    </row>
    <row r="144" spans="2:12" s="30" customFormat="1" ht="90" x14ac:dyDescent="0.25">
      <c r="B144" s="24">
        <v>44103000</v>
      </c>
      <c r="C144" s="25" t="s">
        <v>275</v>
      </c>
      <c r="D144" s="25" t="s">
        <v>72</v>
      </c>
      <c r="E144" s="25" t="s">
        <v>271</v>
      </c>
      <c r="F144" s="21" t="s">
        <v>276</v>
      </c>
      <c r="G144" s="25" t="s">
        <v>37</v>
      </c>
      <c r="H144" s="31">
        <v>1631567</v>
      </c>
      <c r="I144" s="31">
        <v>1631567</v>
      </c>
      <c r="J144" s="23" t="s">
        <v>38</v>
      </c>
      <c r="K144" s="21" t="s">
        <v>39</v>
      </c>
      <c r="L144" s="61" t="s">
        <v>293</v>
      </c>
    </row>
    <row r="145" spans="2:12" s="30" customFormat="1" ht="90" x14ac:dyDescent="0.25">
      <c r="B145" s="24">
        <v>44103000</v>
      </c>
      <c r="C145" s="25" t="s">
        <v>277</v>
      </c>
      <c r="D145" s="25" t="s">
        <v>72</v>
      </c>
      <c r="E145" s="25" t="s">
        <v>271</v>
      </c>
      <c r="F145" s="21" t="s">
        <v>276</v>
      </c>
      <c r="G145" s="25" t="s">
        <v>37</v>
      </c>
      <c r="H145" s="31">
        <v>16240155</v>
      </c>
      <c r="I145" s="31">
        <v>16240155</v>
      </c>
      <c r="J145" s="23" t="s">
        <v>38</v>
      </c>
      <c r="K145" s="21" t="s">
        <v>39</v>
      </c>
      <c r="L145" s="61" t="s">
        <v>293</v>
      </c>
    </row>
    <row r="146" spans="2:12" s="30" customFormat="1" ht="90" x14ac:dyDescent="0.25">
      <c r="B146" s="24">
        <v>78181500</v>
      </c>
      <c r="C146" s="25" t="s">
        <v>278</v>
      </c>
      <c r="D146" s="25" t="s">
        <v>72</v>
      </c>
      <c r="E146" s="25" t="s">
        <v>271</v>
      </c>
      <c r="F146" s="21" t="s">
        <v>36</v>
      </c>
      <c r="G146" s="25" t="s">
        <v>37</v>
      </c>
      <c r="H146" s="31">
        <v>16000000</v>
      </c>
      <c r="I146" s="31">
        <v>16000000</v>
      </c>
      <c r="J146" s="23" t="s">
        <v>38</v>
      </c>
      <c r="K146" s="21" t="s">
        <v>39</v>
      </c>
      <c r="L146" s="61" t="s">
        <v>293</v>
      </c>
    </row>
    <row r="147" spans="2:12" s="30" customFormat="1" ht="90" x14ac:dyDescent="0.25">
      <c r="B147" s="24">
        <v>25173107</v>
      </c>
      <c r="C147" s="25" t="s">
        <v>115</v>
      </c>
      <c r="D147" s="25" t="s">
        <v>72</v>
      </c>
      <c r="E147" s="25" t="s">
        <v>73</v>
      </c>
      <c r="F147" s="21" t="s">
        <v>279</v>
      </c>
      <c r="G147" s="25" t="s">
        <v>37</v>
      </c>
      <c r="H147" s="31">
        <v>2000000</v>
      </c>
      <c r="I147" s="31">
        <v>2000000</v>
      </c>
      <c r="J147" s="23" t="s">
        <v>38</v>
      </c>
      <c r="K147" s="21" t="s">
        <v>39</v>
      </c>
      <c r="L147" s="61" t="s">
        <v>293</v>
      </c>
    </row>
    <row r="148" spans="2:12" s="30" customFormat="1" ht="90" x14ac:dyDescent="0.25">
      <c r="B148" s="24">
        <v>44101500</v>
      </c>
      <c r="C148" s="21" t="s">
        <v>280</v>
      </c>
      <c r="D148" s="21" t="s">
        <v>72</v>
      </c>
      <c r="E148" s="21" t="s">
        <v>73</v>
      </c>
      <c r="F148" s="21" t="s">
        <v>59</v>
      </c>
      <c r="G148" s="21" t="s">
        <v>140</v>
      </c>
      <c r="H148" s="29">
        <v>140000000</v>
      </c>
      <c r="I148" s="32">
        <v>140000000</v>
      </c>
      <c r="J148" s="21" t="s">
        <v>38</v>
      </c>
      <c r="K148" s="21" t="s">
        <v>39</v>
      </c>
      <c r="L148" s="61" t="s">
        <v>293</v>
      </c>
    </row>
    <row r="149" spans="2:12" s="30" customFormat="1" ht="135" x14ac:dyDescent="0.25">
      <c r="B149" s="33" t="s">
        <v>281</v>
      </c>
      <c r="C149" s="34" t="s">
        <v>282</v>
      </c>
      <c r="D149" s="34" t="s">
        <v>72</v>
      </c>
      <c r="E149" s="34" t="s">
        <v>73</v>
      </c>
      <c r="F149" s="34" t="s">
        <v>152</v>
      </c>
      <c r="G149" s="34" t="s">
        <v>140</v>
      </c>
      <c r="H149" s="35">
        <v>13000000</v>
      </c>
      <c r="I149" s="35">
        <v>13000000</v>
      </c>
      <c r="J149" s="34" t="s">
        <v>38</v>
      </c>
      <c r="K149" s="34" t="s">
        <v>39</v>
      </c>
      <c r="L149" s="61" t="s">
        <v>293</v>
      </c>
    </row>
    <row r="150" spans="2:12" s="30" customFormat="1" ht="90" x14ac:dyDescent="0.25">
      <c r="B150" s="33">
        <v>81111500</v>
      </c>
      <c r="C150" s="34" t="s">
        <v>283</v>
      </c>
      <c r="D150" s="34" t="s">
        <v>72</v>
      </c>
      <c r="E150" s="34" t="s">
        <v>284</v>
      </c>
      <c r="F150" s="34" t="s">
        <v>152</v>
      </c>
      <c r="G150" s="34" t="s">
        <v>140</v>
      </c>
      <c r="H150" s="35">
        <v>324191224</v>
      </c>
      <c r="I150" s="35">
        <v>324191224</v>
      </c>
      <c r="J150" s="34" t="s">
        <v>38</v>
      </c>
      <c r="K150" s="34" t="s">
        <v>39</v>
      </c>
      <c r="L150" s="61" t="s">
        <v>293</v>
      </c>
    </row>
    <row r="151" spans="2:12" s="30" customFormat="1" ht="90" x14ac:dyDescent="0.25">
      <c r="B151" s="33" t="s">
        <v>285</v>
      </c>
      <c r="C151" s="34" t="s">
        <v>286</v>
      </c>
      <c r="D151" s="34" t="s">
        <v>129</v>
      </c>
      <c r="E151" s="34" t="s">
        <v>287</v>
      </c>
      <c r="F151" s="34" t="s">
        <v>288</v>
      </c>
      <c r="G151" s="34" t="s">
        <v>37</v>
      </c>
      <c r="H151" s="35">
        <v>204792350</v>
      </c>
      <c r="I151" s="35">
        <v>204792350</v>
      </c>
      <c r="J151" s="34" t="s">
        <v>38</v>
      </c>
      <c r="K151" s="34" t="s">
        <v>39</v>
      </c>
      <c r="L151" s="61" t="s">
        <v>293</v>
      </c>
    </row>
    <row r="152" spans="2:12" s="30" customFormat="1" ht="120" x14ac:dyDescent="0.25">
      <c r="B152" s="33" t="s">
        <v>289</v>
      </c>
      <c r="C152" s="34" t="s">
        <v>290</v>
      </c>
      <c r="D152" s="34" t="s">
        <v>129</v>
      </c>
      <c r="E152" s="34" t="s">
        <v>66</v>
      </c>
      <c r="F152" s="34" t="s">
        <v>91</v>
      </c>
      <c r="G152" s="34" t="s">
        <v>140</v>
      </c>
      <c r="H152" s="35">
        <v>71579304</v>
      </c>
      <c r="I152" s="35">
        <v>71579304</v>
      </c>
      <c r="J152" s="34" t="s">
        <v>38</v>
      </c>
      <c r="K152" s="34" t="s">
        <v>39</v>
      </c>
      <c r="L152" s="61" t="s">
        <v>293</v>
      </c>
    </row>
    <row r="153" spans="2:12" s="41" customFormat="1" ht="15.75" thickBot="1" x14ac:dyDescent="0.3">
      <c r="B153" s="36"/>
      <c r="C153" s="37"/>
      <c r="D153" s="37"/>
      <c r="E153" s="37"/>
      <c r="F153" s="37"/>
      <c r="G153" s="37"/>
      <c r="H153" s="38"/>
      <c r="I153" s="39"/>
      <c r="J153" s="37"/>
      <c r="K153" s="37"/>
      <c r="L153" s="40"/>
    </row>
    <row r="154" spans="2:12" ht="23.25" customHeight="1" x14ac:dyDescent="0.25">
      <c r="B154" s="10"/>
      <c r="C154" s="22"/>
      <c r="D154" s="10"/>
      <c r="E154" s="10"/>
      <c r="F154" s="10"/>
      <c r="G154" s="10"/>
      <c r="H154" s="42">
        <f>SUM(H19:H153)</f>
        <v>13843690016</v>
      </c>
      <c r="I154" s="10"/>
      <c r="J154" s="10"/>
      <c r="K154" s="10"/>
      <c r="L154" s="10"/>
    </row>
    <row r="155" spans="2:12" ht="23.25" customHeight="1" x14ac:dyDescent="0.25">
      <c r="B155" s="10"/>
      <c r="C155" s="22"/>
      <c r="D155" s="10"/>
      <c r="E155" s="10"/>
      <c r="F155" s="10"/>
      <c r="G155" s="10"/>
      <c r="H155" s="42"/>
      <c r="I155" s="10"/>
      <c r="J155" s="10"/>
      <c r="K155" s="10"/>
      <c r="L155" s="10"/>
    </row>
    <row r="156" spans="2:12" ht="23.25" customHeight="1" x14ac:dyDescent="0.25">
      <c r="B156" s="10"/>
      <c r="C156" s="22"/>
      <c r="D156" s="10"/>
      <c r="E156" s="10"/>
      <c r="F156" s="10"/>
      <c r="G156" s="10"/>
      <c r="H156" s="42"/>
      <c r="I156" s="10"/>
      <c r="J156" s="10"/>
      <c r="K156" s="10"/>
      <c r="L156" s="10"/>
    </row>
    <row r="157" spans="2:12" ht="23.25" customHeight="1" x14ac:dyDescent="0.25">
      <c r="B157" s="10"/>
      <c r="C157" s="22"/>
      <c r="D157" s="10"/>
      <c r="E157" s="10"/>
      <c r="F157" s="10"/>
      <c r="G157" s="10"/>
      <c r="H157" s="42"/>
      <c r="I157" s="10"/>
      <c r="J157" s="43"/>
      <c r="K157" s="10"/>
      <c r="L157" s="10"/>
    </row>
    <row r="158" spans="2:12" ht="15.75" thickBot="1" x14ac:dyDescent="0.3">
      <c r="B158" s="44" t="s">
        <v>291</v>
      </c>
      <c r="C158" s="45"/>
      <c r="D158" s="45"/>
      <c r="E158" s="10"/>
      <c r="F158" s="10"/>
      <c r="G158" s="10"/>
      <c r="H158" s="46"/>
      <c r="I158" s="47"/>
      <c r="J158" s="48"/>
      <c r="K158" s="10"/>
      <c r="L158" s="10"/>
    </row>
    <row r="159" spans="2:12" ht="45" x14ac:dyDescent="0.25">
      <c r="B159" s="49" t="s">
        <v>22</v>
      </c>
      <c r="C159" s="50" t="s">
        <v>292</v>
      </c>
      <c r="D159" s="51" t="s">
        <v>31</v>
      </c>
      <c r="F159" s="10"/>
      <c r="G159" s="10"/>
      <c r="H159" s="52"/>
      <c r="I159" s="52"/>
      <c r="J159" s="52"/>
    </row>
    <row r="160" spans="2:12" x14ac:dyDescent="0.25">
      <c r="B160" s="5"/>
      <c r="C160" s="53"/>
      <c r="D160" s="6"/>
      <c r="F160" s="10"/>
      <c r="G160" s="10"/>
      <c r="H160" s="52"/>
      <c r="I160" s="52"/>
      <c r="J160" s="52"/>
    </row>
    <row r="161" spans="2:10" x14ac:dyDescent="0.25">
      <c r="B161" s="5"/>
      <c r="C161" s="53"/>
      <c r="D161" s="6"/>
      <c r="G161" s="54"/>
      <c r="H161" s="52"/>
      <c r="I161" s="55"/>
      <c r="J161" s="55"/>
    </row>
    <row r="162" spans="2:10" x14ac:dyDescent="0.25">
      <c r="B162" s="5"/>
      <c r="C162" s="53"/>
      <c r="D162" s="6"/>
      <c r="G162" s="54"/>
      <c r="H162" s="52"/>
      <c r="I162" s="55"/>
    </row>
    <row r="163" spans="2:10" ht="15.75" thickBot="1" x14ac:dyDescent="0.3">
      <c r="B163" s="12"/>
      <c r="C163" s="57"/>
      <c r="D163" s="58"/>
      <c r="H163" s="52"/>
      <c r="I163" s="55"/>
      <c r="J163" s="55"/>
    </row>
    <row r="164" spans="2:10" x14ac:dyDescent="0.25">
      <c r="H164" s="56"/>
    </row>
    <row r="165" spans="2:10" x14ac:dyDescent="0.25">
      <c r="C165" s="59"/>
      <c r="H165" s="56"/>
    </row>
    <row r="166" spans="2:10" x14ac:dyDescent="0.25">
      <c r="C166" s="60"/>
      <c r="H166" s="56"/>
    </row>
    <row r="167" spans="2:10" x14ac:dyDescent="0.25">
      <c r="H167" s="56"/>
    </row>
    <row r="168" spans="2:10" x14ac:dyDescent="0.25">
      <c r="H168" s="56"/>
    </row>
    <row r="169" spans="2:10" x14ac:dyDescent="0.25">
      <c r="H169" s="56"/>
    </row>
  </sheetData>
  <autoFilter ref="B18:L154" xr:uid="{35C79506-A79C-40D7-9866-34BED62F5EBD}"/>
  <mergeCells count="2">
    <mergeCell ref="F5:I9"/>
    <mergeCell ref="F11:I15"/>
  </mergeCells>
  <hyperlinks>
    <hyperlink ref="C8" r:id="rId1" xr:uid="{6218863E-11AF-4F09-B309-91A6B95B5CB7}"/>
  </hyperlinks>
  <pageMargins left="0.23622047244094491" right="0.23622047244094491" top="0.74803149606299213" bottom="0.74803149606299213" header="0.31496062992125984" footer="0.31496062992125984"/>
  <pageSetup paperSize="9" scale="20" orientation="portrait" verticalDpi="597"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SSF 2019 - V19</vt:lpstr>
    </vt:vector>
  </TitlesOfParts>
  <Company>Superintendencia del Subsidio Familiar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Adriana Marcela Ramirez Reyes</dc:creator>
  <cp:lastModifiedBy>Adriana Marcela Ramirez Reyes</cp:lastModifiedBy>
  <dcterms:created xsi:type="dcterms:W3CDTF">2019-09-02T20:07:57Z</dcterms:created>
  <dcterms:modified xsi:type="dcterms:W3CDTF">2019-09-03T13:17:35Z</dcterms:modified>
</cp:coreProperties>
</file>