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471D75F6-A754-47C9-B2DC-4D6EEC819E1B}" xr6:coauthVersionLast="36" xr6:coauthVersionMax="36" xr10:uidLastSave="{00000000-0000-0000-0000-000000000000}"/>
  <bookViews>
    <workbookView xWindow="0" yWindow="0" windowWidth="28800" windowHeight="12225" xr2:uid="{5D7ABCF1-8616-470A-9A00-3D3C383594F3}"/>
  </bookViews>
  <sheets>
    <sheet name="PAA SSF 2019 - V24" sheetId="1" r:id="rId1"/>
  </sheets>
  <definedNames>
    <definedName name="_xlnm._FilterDatabase" localSheetId="0" hidden="1">'PAA SSF 2019 - V24'!$B$18:$Q$18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0" i="1" l="1"/>
  <c r="I116" i="1"/>
  <c r="I174" i="1"/>
  <c r="H174" i="1"/>
  <c r="I126" i="1"/>
  <c r="H126" i="1"/>
  <c r="H125" i="1"/>
  <c r="I122" i="1"/>
  <c r="H122" i="1"/>
  <c r="H116" i="1"/>
  <c r="I114" i="1"/>
  <c r="I113" i="1"/>
  <c r="I112" i="1"/>
  <c r="H105" i="1"/>
  <c r="H69" i="1"/>
  <c r="H66" i="1"/>
  <c r="H60" i="1"/>
  <c r="H36" i="1"/>
  <c r="C12" i="1" l="1"/>
  <c r="I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Marcela Ramirez Reyes</author>
  </authors>
  <commentList>
    <comment ref="C125" authorId="0" shapeId="0" xr:uid="{1A1E9B05-E708-4F43-BB76-D97D667C26F2}">
      <text>
        <r>
          <rPr>
            <b/>
            <sz val="9"/>
            <color indexed="81"/>
            <rFont val="Tahoma"/>
            <family val="2"/>
          </rPr>
          <t>Adriana Marcela Ramirez Reyes:</t>
        </r>
        <r>
          <rPr>
            <sz val="9"/>
            <color indexed="81"/>
            <rFont val="Tahoma"/>
            <family val="2"/>
          </rPr>
          <t xml:space="preserve">
Recursos de Inversión: 
10,000,000
70,000,000
Recursos de Funcionamiento:
619,246,236</t>
        </r>
      </text>
    </comment>
  </commentList>
</comments>
</file>

<file path=xl/sharedStrings.xml><?xml version="1.0" encoding="utf-8"?>
<sst xmlns="http://schemas.openxmlformats.org/spreadsheetml/2006/main" count="1432" uniqueCount="333">
  <si>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</si>
  <si>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</si>
  <si>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</si>
  <si>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</si>
  <si>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</si>
  <si>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</si>
  <si>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</si>
  <si>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</si>
  <si>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</si>
  <si>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</si>
  <si>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</si>
  <si>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es la entidad de orden nacional que ejerce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
VISIÓN: En el 2022 seremos una entidad reconocida a nivel nacional, por su eficiente modelo de inspección, vigilancia y control,  garante y protectora de los derechos ciudadanos en torno al Sistema del Subsidio Familiar, en el marco de una gestión ética, transparente y generadora de confianza pública.</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</si>
  <si>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</si>
  <si>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</si>
  <si>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</si>
  <si>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</si>
  <si>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</si>
  <si>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</si>
  <si>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</si>
  <si>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</si>
  <si>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</si>
  <si>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</si>
  <si>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</si>
  <si>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</si>
  <si>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</si>
  <si>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</si>
  <si>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</si>
  <si>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</si>
  <si>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</si>
  <si>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</si>
  <si>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</si>
  <si>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</si>
  <si>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</si>
  <si>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</si>
  <si>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 a traves del acuerdo marco de precios de la Tienda Virtual del Estado Colombiano.</t>
  </si>
  <si>
    <t>Enero</t>
  </si>
  <si>
    <t xml:space="preserve">1 Mes </t>
  </si>
  <si>
    <t>Mínima cuantía</t>
  </si>
  <si>
    <t>Funcionamiento</t>
  </si>
  <si>
    <t>No</t>
  </si>
  <si>
    <t>NA</t>
  </si>
  <si>
    <t>GRUPO GESTIÓN CONTRACTUAL - SECRETARÍA GENERAL  - SUPERINTENDENCIA DEL SUBSIDIO FAMILIAR
Correo: contratos@ssf.gov.co
Tel.: 3487800</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</si>
  <si>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</si>
  <si>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</si>
  <si>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</si>
  <si>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</si>
  <si>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</si>
  <si>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</si>
  <si>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</si>
  <si>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</si>
  <si>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</si>
  <si>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</si>
  <si>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</si>
  <si>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</si>
  <si>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</si>
  <si>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</si>
  <si>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</si>
  <si>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</si>
  <si>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Abril</t>
  </si>
  <si>
    <t>8 Meses</t>
  </si>
  <si>
    <t>Selección Abreviada Subasta Inversa</t>
  </si>
  <si>
    <t>78111800</t>
  </si>
  <si>
    <t>Contratar la prestación del servicio de transporte terrestre automotor especial para los funcionarios de la Superintendencia del Subsidio Familiar</t>
  </si>
  <si>
    <t>10 Meses</t>
  </si>
  <si>
    <t>Selección Abreviada de Menor Cuantia sin Manifestacion de Interés</t>
  </si>
  <si>
    <t>43211500;</t>
  </si>
  <si>
    <t>Adquirir equipos de computo de Portatiles para la Superintendencia del Subsidio Familiar</t>
  </si>
  <si>
    <t>Octubre</t>
  </si>
  <si>
    <t>2 Meses</t>
  </si>
  <si>
    <t>Seléccion abreviada - acuerdo marco</t>
  </si>
  <si>
    <t>1 Mes</t>
  </si>
  <si>
    <t>43233502;</t>
  </si>
  <si>
    <t>Adquirir el licenciamiento de  los dispositivos de videoconferencia de la Superintendencia del Subsidio Familiar</t>
  </si>
  <si>
    <t>9 Meses</t>
  </si>
  <si>
    <t>Suministro de dotación para los funcionarios de la Superintendencia del Subsidio Familiar, que tienen derecho según lo establecido en la ley 70 de 1988</t>
  </si>
  <si>
    <t>Agosto</t>
  </si>
  <si>
    <t>4 Meses</t>
  </si>
  <si>
    <t>Adquirir el suministro de papeleria y utiles de oficina para la Superintendencia del Subsidio Familiar.</t>
  </si>
  <si>
    <t>Junio</t>
  </si>
  <si>
    <t>Julio</t>
  </si>
  <si>
    <t>5 Meses</t>
  </si>
  <si>
    <t>44111515</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</si>
  <si>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</si>
  <si>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</si>
  <si>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</si>
  <si>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</si>
  <si>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</si>
  <si>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78111502</t>
  </si>
  <si>
    <t>Selección abreviada menor cuantía</t>
  </si>
  <si>
    <t>78102201;</t>
  </si>
  <si>
    <t>Prestar el servicio de correo urbano y nacional para la Superintendencia del Subsidio Familiar.</t>
  </si>
  <si>
    <t>Diciembre</t>
  </si>
  <si>
    <t>6 Meses</t>
  </si>
  <si>
    <t>84131500</t>
  </si>
  <si>
    <t>Contratar la intermediación de seguros para apoyar a la SSF en la gestión de los seguros que requiere la Entidad.</t>
  </si>
  <si>
    <t>Concurso de Méritos Abierto</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</si>
  <si>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</si>
  <si>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</si>
  <si>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</si>
  <si>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</si>
  <si>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80131502;</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</si>
  <si>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</si>
  <si>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Mayo</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</si>
  <si>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</si>
  <si>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</si>
  <si>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</si>
  <si>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</si>
  <si>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</si>
  <si>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</si>
  <si>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</si>
  <si>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</si>
  <si>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</si>
  <si>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</si>
  <si>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</si>
  <si>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</si>
  <si>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</si>
  <si>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</si>
  <si>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</si>
  <si>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</si>
  <si>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</si>
  <si>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</si>
  <si>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los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</si>
  <si>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</si>
  <si>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</si>
  <si>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</si>
  <si>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</si>
  <si>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</si>
  <si>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</si>
  <si>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compra y mantenimiento de extintores de la Entidad.</t>
  </si>
  <si>
    <t>Septiembre</t>
  </si>
  <si>
    <t>12 Meses</t>
  </si>
  <si>
    <t>Acuerdo Marco</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</si>
  <si>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</si>
  <si>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</si>
  <si>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</si>
  <si>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</si>
  <si>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</si>
  <si>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</si>
  <si>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</si>
  <si>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la prestación de servicios para la participación de la delegación deportiva de la Superintendencia de Subsidio familiar en los juegos Intercajas de la confraternidad 2019.</t>
  </si>
  <si>
    <t>80101600;80101500;
80141500</t>
  </si>
  <si>
    <t>PI: ESTUDIOS PARA LA GESTIÓN DEL CONOCIMIENTO DEL SISTEMA DEL SUBSIDIO FAMILIAR. NACIONAL. Actividad 1: Realizar socialización de los resultados del estudio elaborado en la presente vigencia. Actividad 2: Elaborar estudios e investigaciones económicas, financieras, administrativas y de operación de los servicios y programas sociales de las CCF.
PI: FORTALECIMIENTO DE LA CAPACIDAD INSTITUCIONAL PARA MEJORAR LA INSPECCIÓN, VIGILANCIA Y CONTROL DE LA SUPERINTENDENCIA DEL SUBSIDIO FAMILIAR. NACIONAL. Actividad 3: Medición del impacto de los lineamientos técnicos en el Sistema del Subsidio Familiar. Actividad 4: Actualizar y fortalecer el Modelo Integrado de Planeación y Gestión de la SSF. Actividad 5: Diseñar y supervisar la realización de planes y programas para la ejecución de los lineamientos de política sobre el sistema de inspección, vigilancia y control y el fortalecimiento del actuar a nivel territorial y mantenimiento de las mismas.
Objeto: Realizar un estudio de las Cajas de Compensación Familiar (CCF) que tiene habilitada la prestación del servicio de salud mediante la provisión de servicios de aseguramiento (EPS) en el régimen subsidiado del Sistema General de Seguridad Social en Salud (SGSSS) que incluya un análisis de los programas de salud mediante Instituciones Prestadoras de Servicios de Salud (IPS) propias que tienen estas mismas CCF.</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</si>
  <si>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</si>
  <si>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</si>
  <si>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conforme a los lineamientos  y la normatividad archivística emitida por el Archivo General de la Nación.</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</si>
  <si>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</si>
  <si>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</si>
  <si>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</si>
  <si>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80101507;</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</si>
  <si>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los servicios profesionales para la elaboración del plan estrategico de tecnologias de la información de la entidad (PETI - Instrumentos de Gobierno Digital).</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</si>
  <si>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cumplimiento de la estrategia de Gobierno Digital y la definición de procesos, procedimientos, lineamientos asociados al mejoramiento de la gestión de la Oficina de Tecnologías de la Información y las Comunicaciones de la SSF.</t>
  </si>
  <si>
    <t>Contratación Directa</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</si>
  <si>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aseguramiento de la calidad del software de la SSF.</t>
  </si>
  <si>
    <t>junio</t>
  </si>
  <si>
    <t>80101507; 81111505</t>
  </si>
  <si>
    <t>PI: FORTALECIMIENTO DE LA GESTIÓN DE LA TECNOLOGÍA DE LA INFORMACIÓN Y LAS COMUNICACIONES DE LA SSF BAJO EL MARCO DE REFERENCIA DE ARQUITECTURA EMPRESARIAL (MRAE) NACIONAL. 
Actividad 1: Construir el modelo de seguridad y privacidad de la información. Actividad 2: Obtener las soluciones informáticas que soporten el Sistema Información. Objeto: Renovación y adquisición de productos Microsoft (ASSURANCE, OFFICE 365, AZURE) para la Superintendencia del Subsidio Familiar.</t>
  </si>
  <si>
    <t>Oden de Compra</t>
  </si>
  <si>
    <t>PI: FORTALECIMIENTO DE LA GESTIÓN DE LA TECNOLOGÍA DE LA INFORMACIÓN Y LAS COMUNICACIONES DE LA SSF BAJO EL MARCO DE REFERENCIA DE ARQUITECTURA EMPRESARIAL (MRAE) NACIONAL. 
Actividad: Realizar la auditoría para la mejora continua del modelo de seguridad y privacidad de la información
Objeto: Contratar la Migración del direccionamiento IPv4 a IPv6 para la Superintendencia del Subsidio Familiar ( obligatorio Res.2710  3 de 2017)</t>
  </si>
  <si>
    <t>PI: FORTALECIMIENTO DE LA GESTIÓN DE LA TECNOLOGÍA DE LA INFORMACIÓN Y LAS COMUNICACIONES DE LA SSF BAJO EL MARCO DE REFERENCIA DE ARQUITECTURA EMPRESARIAL (MRAE) NACIONAL. 
Actividad: Emprender acciones preventivas y correctivas, con base a los resultados de la auditora en seguridad de la información y la revisión por la Dirección. 
Objeto: Adquirir herramienta de software antivirus corporativo para la Superintendencia del Subsidio Familiar.</t>
  </si>
  <si>
    <t>43211502;</t>
  </si>
  <si>
    <t>PI: FORTALECIMIENTO DE LA GESTIÓN DE LA TECNOLOGÍA DE LA INFORMACIÓN Y LAS COMUNICACIONES DE LA SSF BAJO EL MARCO DE REFERENCIA DE ARQUITECTURA EMPRESARIAL (MRAE) NACIONAL. 
Actividad: Establecer el estado de las soluciones informáticas que soportan el sistema de información.
Actividad: Obtener las soluciones informáticas que soporten el Sistema Información.
Objeto: Adquirir equipos de cómputo (Servidores), para renovación Tecnológica</t>
  </si>
  <si>
    <t>3 Meses</t>
  </si>
  <si>
    <t>Seléccion abreviada - Subasta Inversa</t>
  </si>
  <si>
    <t>81112202; 81112215</t>
  </si>
  <si>
    <t>PI: FORTALECIMIENTO DE LA GESTIÓN DE LA TECNOLOGÍA DE LA INFORMACIÓN Y LAS COMUNICACIONES DE LA SSF BAJO EL MARCO DE REFERENCIA DE ARQUITECTURA EMPRESARIAL (MRAE) NACIONAL. 
Actividad: Obtener las soluciones informáticas que soporten el Sistema Información.
Objeto: Renovación del soporte de la licencia ORACLE de la Superintendencia del Subsidio Familiar</t>
  </si>
  <si>
    <t>81111505;</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</si>
  <si>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servicios de soporte Premier Microsoft que soporta el Sistema de Información Misional y apoyo de la Superintendencia de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</si>
  <si>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</si>
  <si>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</si>
  <si>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</si>
  <si>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</si>
  <si>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PI: FORTALECIMIENTO DE LA GESTIÓN DE LA TECNOLOGÍA DE LA INFORMACIÓN Y LAS COMUNICACIONES DE LA SSF BAJO EL MARCO DE REFERENCIA DE ARQUITECTURA EMPRESARIAL (MRAE) NACIONAL. 
Actividad: Obtener las soluciones informáticas que soporten el Sistema Información.
Objeto: Actualizar Soporte y licenciamiento  del sistema de información Gerencial  SIGER.</t>
  </si>
  <si>
    <t>81111800; 43212200; 81112300</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</si>
  <si>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mantenimiento preventivo, correctivo y renovación de los servicios de soporte para repuestos de la infraestructura central de computo de hardware HP, de la SSF.</t>
  </si>
  <si>
    <t>81161501;</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</si>
  <si>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soporte, mantenimiento, optimización y mejoramiento a los procedimientos implementados en el sistema - GTSS, construido sobre la plataforma Esigna, mediante la modalidad de bolsa de horas.</t>
  </si>
  <si>
    <t>81111509;81111510;81112501;81112502</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</si>
  <si>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configuración, parametrización, implementación y capacitación de una herramienta tecnológica, para el apoyo de los procesos de la administración del talento humano y la operación de la nómina , bajo la modalidad de software as a service-saas (software como servicio).</t>
  </si>
  <si>
    <t>PI: FORTALECIMIENTO DE LA GESTIÓN DE LA TECNOLOGÍA DE LA INFORMACIÓN Y LAS COMUNICACIONES DE LA SSF BAJO EL MARCO DE REFERENCIA DE ARQUITECTURA EMPRESARIAL (MRAE) NACIONAL. 
Actividad: Obtener las soluciones informáticas que soporten el Sistema Información. OBJETO: Desarrollar las modificaciones al sistema de información SIREVAC, como preparación a la entrada en vigencia del anexo técnico V4 de la circular 20 de 2016, o sus equivalentes.</t>
  </si>
  <si>
    <t>7 Meses</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</si>
  <si>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por prestacion de servicios un WebMaster para el  soporte y mantenimiento del Portal Corporativo 2019</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</si>
  <si>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Mantenimiento y servicio de actualización del aplicativo ISOLUCION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</si>
  <si>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 Prestar el servicio de soporte, actualización y mantenimiento preventivo y correctivo incluyendo repuestos para los cinco kioscos interactivos de la Superintendencia del Subsidio Familiar.</t>
  </si>
  <si>
    <t>81111504;</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</si>
  <si>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</si>
  <si>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</si>
  <si>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NACIONAL.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</si>
  <si>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NACIONAL.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</si>
  <si>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</si>
  <si>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NACIONAL.
Actividad: Actualización y Fortalecimiento del Modelo Integrado de Planeación y Gestión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</si>
  <si>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</si>
  <si>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NACIONAL.
Actividad: Actualización y Fortalecimiento del Modelo Integrado de Planeación y Gestión de la SSF.
Objeto: Contratar los servicios profesionales del DANE – FONDANE para realizar el proceso de evaluación de los requisitos de calidad establecidos en la Norma Técnica de Calidad del Proceso Estadístico (NTC PE1000:2017) implementado para la operación estadística 'ESTADÍSTICA GENERAL DEL SISTEMA DEL SUBSIDIO FAMILIAR – EGSSF', producida por la SUPERINTENDENCIA DEL SUBSIDIO FAMILIAR.</t>
  </si>
  <si>
    <t>PI: FORTALECIMIENTO DE LA CAPACIDAD INSTITUCIONAL PARA MEJORAR LA INSPECCIÓN, VIGILANCIA Y CONTROL DE LA SUPERINTENDENCIA DEL SUBSIDIO FAMILIAR. NACIONAL.
Actividad: Actualización y Fortalecimiento del Modelo Integrado de Planeación y Gestión de la SSF.
Objeto: Contratar la primera visita de seguimiento de acuerdo con la certificación del Sistema de Gestión de la SSF recibido por Bureau Veritas.</t>
  </si>
  <si>
    <t>83121701;</t>
  </si>
  <si>
    <t>PI: FORTALECIMIENTO DE LA CAPACIDAD INSTITUCIONAL PARA MEJORAR LA INSPECCIÓN, VIGILANCIA Y CONTROL DE LA SUPERINTENDENCIA DEL SUBSIDIO FAMILIAR. NACIONAL.
Actividad: Realizar, producir y emitir los programas audiovisuales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</si>
  <si>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</si>
  <si>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NACIONAL.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</si>
  <si>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 xml:space="preserve">6 Meses </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</si>
  <si>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</si>
  <si>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</si>
  <si>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</si>
  <si>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</si>
  <si>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DE LA CAPACIDAD INSTITUCIONAL PARA MEJORAR LA INSPECCIÓN, VIGILANCIA Y CONTROL DE LA SUPERINTENDENCIA DEL SUBSIDIO FAMILIAR. NACIONAL. 
Actividad: Revisión y análisis del impacto de los lineamientos técnicos en el Sistema del Subsidio Familiar. 
Objeto: 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</si>
  <si>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80121600; 80121700</t>
  </si>
  <si>
    <t>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fortalecer las actuaciones administrativas consideradas de mayor complejidad a cargo de la Superintendencia Delegada para la Responsabilidad Administrativa y las Medidas Especiales, relacionadas con el control legal sobre las Cajas de Compensación Familiar, que faciliten la revisión y análisis del impacto de los lineamientos técnicos de la delegada en el sistema del subsidio familiar</t>
  </si>
  <si>
    <t>176 dias</t>
  </si>
  <si>
    <t>Presupuesto de entidad nacional</t>
  </si>
  <si>
    <t>PI: FORTALECIMIENTO DE LA CAPACIDAD INSTITUCIONAL PARA MEJORAR LA INSPECCIÓN, VIGILANCIA Y CONTROL DE LA SUPERINTENDENCIA DEL SUBSIDIO FAMILIAR. NACIONAL. 
Actividad: Medición del impacto de los lineamientos técnicos en el Sistema del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</si>
  <si>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NACIONAL.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</si>
  <si>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80101506;86101808</t>
  </si>
  <si>
    <t>PI: FORTALECIMIENTO DE LA CAPACIDAD INSTITUCIONAL PARA MEJORAR LA INSPECCIÓN, VIGILANCIA Y CONTROL DE LA SUPERINTENDENCIA DEL SUBSIDIO FAMILIAR. NACIONAL.
Actividad:  Mejoramiento, seguimiento y evaluación del modelo integrado de la SSF. 
Objeto: Contratar servicios profesionales para la formación y actualización de funcionarios de la Superintendencia del Subsidio Familiar como auditores internos integrales en ISO 9001:2015, ISO 14000:2015 e ISO 45001:2018 con base en pensamiento basado en riesgos y auditoría interna ISO 19011:2018, que contribuya en el fortalecimiento de la gestión institucional y en el modelo de inspección, vigilancia y control según la normatividad aplicada.</t>
  </si>
  <si>
    <t>Mínima Cuantía</t>
  </si>
  <si>
    <t>80101500;80101600;</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</si>
  <si>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</si>
  <si>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</si>
  <si>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</si>
  <si>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Prestar los servicios profesionales para apoyar las actuaciones administrativas a cargo de la Superintendencia Delegada para la Responsabilidad Administrativa y las Medidas Especiales, relacionadas con el proceso de control legal sobre las Cajas de Compensación Familiar, orientadas al diseño de lineamientos técnicos en el marco del sistema de inspección, vigilancia y control.</t>
  </si>
  <si>
    <t xml:space="preserve">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</si>
  <si>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NACIONAL.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</si>
  <si>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86111600;93141700;93111600;94132000</t>
  </si>
  <si>
    <t>PI: FORTALECIMIENTO DE LA CAPACIDAD INSTITUCIONAL PARA MEJORAR LA INSPECCIÓN, VIGILANCIA Y CONTROL DE LA SUPERINTENDENCIA DEL SUBSIDIO FAMILIAR. NACIONAL.
Actividad 1:  Construir estrategias e implementar herramientas y mecanismos que garanticen la participación ciudadana y promover el control social.
PI: MEJORAMIENTO DEL PROCESO DE INTERACCIÓN CON EL CIUDADANO EN LA SUPERINTENDENCIA DE SUBSIDIO FAMILIAR. NACIONAL.
Actividad 2: Realizar actividades de educación informal a los trabajadores afiliados a las CCF a fin de consolidar una red de seguimiento y veedurías ciudadanas.
Actividad 3: Crear material de comunicación audiovisual para carteleras digitales a reproducir en las áreas de atención al usuario en las CCF.
Objeto: Prestar los servicios profesionales para construir e implementar
herramientas que fortalezcan la participación ciudadana y el control social,
mediante educación informal, documentos técnicos y metodológicos
virtuales, material de comunicación audiovisual y demás estrategias que
promuevan mejores prácticas en dicha temática. Además de realizar el
pilotaje a través de 7 encuentros con grupos de interés de la Superintendencia del Subsidio Familiar, en los departamentos de
Cundinamarca, Boyacá y Tolima.</t>
  </si>
  <si>
    <t>Selección Abreviada de Menor Cuantia</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</si>
  <si>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Informar a la ciudadanía, mediante un diálogo social abierto y la estrategia de Rendición de Cuentas sobre los principales resultados de la gestión de la SSF.  </t>
    </r>
    <r>
      <rPr>
        <b/>
        <sz val="11"/>
        <rFont val="Calibri"/>
        <family val="2"/>
      </rPr>
      <t>Objeto</t>
    </r>
    <r>
      <rPr>
        <sz val="11"/>
        <rFont val="Calibri"/>
        <family val="2"/>
      </rPr>
      <t>: Contratar la transmisión en directo por Televisión Nacional de la Audiencia Pública de Rendición de Cuentas de la Superintendencia del Subsidio Familiar.</t>
    </r>
  </si>
  <si>
    <t>82141504;</t>
  </si>
  <si>
    <t>PI: FORTALECIMIENTO DE LA CAPACIDAD INSTITUCIONAL PARA MEJORAR LA INSPECCIÓN, VIGILANCIA Y CONTROL DE LA SUPERINTENDENCIA DEL SUBSIDIO FAMILIAR. NACIONAL.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</si>
  <si>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Realizar la publicación de piezas informativas, promocionales o didácticas de las funciones de IVC, derechos y deberes de los ciudadanos y normatividad del Subsidio Familiar.  </t>
    </r>
    <r>
      <rPr>
        <b/>
        <sz val="11"/>
        <rFont val="Calibri"/>
        <family val="2"/>
      </rPr>
      <t>Objeto:</t>
    </r>
    <r>
      <rPr>
        <sz val="11"/>
        <rFont val="Calibri"/>
        <family val="2"/>
      </rPr>
      <t xml:space="preserve">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r>
  </si>
  <si>
    <t>PI: MEJORAMIENTO DEL PROCESO DE INTERACCIÓN CON EL CIUDADANO EN LA SUPERINTENDENCIA DE SUBSIDIO FAMILIAR. NACIONAL. Actividad 1: Realizar un seminario para el cumplimiento de las normas, frente a la atención e interacción con los afiliados y no afiliados a las CCF.
PI: FORTALECIMIENTO DE LA CAPACIDAD INSTITUCIONAL PARA MEJORAR LA INSPECCIÓN, VIGILANCIA Y CONTROL DE LA SUPERINTENDENCIA DEL SUBSIDIO FAMILIAR. NACIONAL. Actividad 2: Realizar seminarios de retroalimentación dirigido a las CCF sobre políticas y gestión administrativa, financiero contable, fondos de ley y servicios sociales. Actividad 3: Realizar un seminario de actualización jurídica, para los abogados, jefes de subsidio y aportes, así mismo para revisores fiscales para las CCF. Actividad 4: Realizar un taller de actualización normativa dirigida a los Consejeros Directivos de las CCF. Actividad 5: Realizar un taller de actualización sistemas de información, los presupuestos y proyectos de inversiones y la fijación de tarifas de los servicios sociales dirigido a las CCF.
Objeto: Prestar los servicios de apoyo logístico para la realización de seminarios y talleres de la Superintendencia del Subsidio Familiar.</t>
  </si>
  <si>
    <t>PI: FORTALECIMIENTO DE LA CAPACIDAD INSTITUCIONAL PARA MEJORAR LA INSPECCIÓN, VIGILANCIA Y CONTROL DE LA SUPERINTENDENCIA DEL SUBSIDIO FAMILIAR. NACIONAL. 
Actividad: Realizar cubrimiento periodístico de las actividades que promuevan las capacidades técnicas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</si>
  <si>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</si>
  <si>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Diseñar y actualizar una base de datos que permita disponer de información sistematizada sobre el talento humano. Objeto: Contratar los servicios profesionales para la identificación procedimental, levantamiento de información y diseño de una base de datos para administrar la información de las fases (vinculación, permanencia y retiro) que componen el proceso de Gestión del Talento Humano de la Superintendencia del Subsidio Familiar.</t>
  </si>
  <si>
    <t>PI: FORTALECIMIENTO ESTRATÉGICO DEL TALENTO HUMANO PARA LA GESTIÓN ORGANIZACIONAL DE LA SUPERINTENDENCIA DEL SUBSIDIO FAMILIAR. BOGOTÁ. Actividad. Realizar la trazabilidad electrónica y física de las historias laborales del talento humano. Objeto: Contratar los servicios profesionales para el apoyo a la gestión del Grupo de Talento Humano de la SSF que realizará actividades de búsqueda, verificación , control y cargue de la información requerida para alimentar una base que permita la trazabilidad electrónica y física de la información de las fases (vinculación, permanencia y retiro) que componen el proceso de Gestión del Talento Humano de la Superintendencia del Subsidio Familiar.</t>
  </si>
  <si>
    <t>Noviembre</t>
  </si>
  <si>
    <t>81161700;83111507;83112600;</t>
  </si>
  <si>
    <t>PI: MEJORAMIENTO DEL PROCESO DE INTERACCIÓN CON EL CIUDADANO EN LA SUPERINTENDENCIA DE SUBSIDIO FAMILIAR. NACIONAL.
Actividad: Mejorar y fortalecer la calidad y accesibilidad a los canales de atención masiva de PQRSF para beneficiar la población.
Objeto: Adquirir servicios de Centro de Contacto BPO (Business Process Outsourcing) para mejorar y fortalecer la calidad y accesibilidad a los canales de atención masiva de PQRSF por parte de la ciudadanía.</t>
  </si>
  <si>
    <t>43211514;</t>
  </si>
  <si>
    <t>PI: MEJORAMIENTO DEL PROCESO DE INTERACCIÓN CON EL CIUDADANO EN LA SUPERINTENDENCIA DE SUBSIDIO FAMILIAR. NACIONAL.
Actividad 1: Mejorar y fortalecer la calidad y accesibilidad a los canales de atención masiva de PQRSF para beneficiar la población.
Actividad 2: Apoyar a la Supersubsidio para el posicionamiento y uso de las sedes con plataforma digital instalas en las CCF.
PI: FORTALECIMIENTO DE LA GESTIÓN DE LA TECNOLOGÍA DE LA INFORMACIÓN Y LAS COMUNICACIONES DE LA SSF BAJO EL MARCO DE REFERENCIA DE ARQUITECTURA EMPRESARIAL (MRAE) NACIONAL. 
Actividad 3: Obtener las soluciones informáticas que soportan el sistema de información.
Objeto: Adquirir herramientas como Buzones y/o Kioscos Interactivos, con la aplicación asociada para su funcionamiento y el de los existentes, que ofrezcan una solución que soporte el sistema de información de la Superintendencia del Subsidio Familiar, para mejorar y fortalecer la calidad y accesibilidad a los canales de atención masiva de PQRSF por parte de la ciudadanía.</t>
  </si>
  <si>
    <t>80121704</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</si>
  <si>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</si>
  <si>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Prestar los servicios profesionales especializados como abogado para brindar apoyo jurídico en los diversos trámites jurídicos que debe adelantar la Oficina Asesora Jurídica de la Superintendencia del Subsidio Familiar.</t>
  </si>
  <si>
    <t>81112000</t>
  </si>
  <si>
    <t>PI: FORTALECIMIENTO DE LA GESTIÓN DE LA TECNOLOGÍA DE LA INFORMACIÓN Y LAS COMUNICACIONES (TICS) DE LA SUPERINTENDENCIA DEL SUBSIDIO FAMILIAR, BAJO EL MARCO DE REFERENCIA DE ARQUITECTURA EMPRESARIAL (MRAE). NACIONAL. Actividad: Obtener las soluciones informáticas que soporten el Sistema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</si>
  <si>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</si>
  <si>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</si>
  <si>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</si>
  <si>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</si>
  <si>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NACIONAL.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</si>
  <si>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</si>
  <si>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</si>
  <si>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la SSF como Administrador de Base de Datos de la Superintendencia del Subsidio Familiar y los demás que se requieran en la Entidad.</t>
  </si>
  <si>
    <t>PI: FORTALECIMIENTO DE LA GESTIÓN DE LA TECNOLOGIA DE LA INFORMACIÓN Y LAS COMUNICACIONES DE LA SSF BAJO EL MARCO DE REFERENCIA DE ARQUITECTURA EMPRESARIAL (MRAE) NACIONAL. 
Actividad: Obtener las soluciones informáticas que soporten el Sistema Información. Objeto: Prestar los servicios profesionales a la SSF como desarrollador de Software de la Superintendencia del Subsidio Familiar y los demás que se requieran en la Entidad.</t>
  </si>
  <si>
    <t>90141500;
80141600;
80111500;</t>
  </si>
  <si>
    <t>PI: FORTALECIMIENTO ESTRATÉGICO DEL TALENTO HUMANO PARA LA GESTIÓN ORGANIZACIONAL DE LA SUPERINTENDENCIA DEL SUBSIDIO FAMILIAR. BOGOTÁ. Actividad 1:Diseñar las estrategias de las rutas. Actividad 2: Implementar las estrategias de las rutas para la vigencia. Objeto: Contratar la prestación de servicios de apoyo a la gestión para desarrollar las actividades contempladas dentro de los planes de bienestar, incentivos institucionales, clima y cultura organizacional, dirigidos a los funcionarios de la superintendencia para la vigencia 2019.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</si>
  <si>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desarrollo para Optimizar  y mejorar el sistema de información Gerencial  SIREVAC.</t>
  </si>
  <si>
    <t>Licitación pública</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</si>
  <si>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Tablas de Retención Documental, Tablas de valoración Documental, Cuadro de Clasificación Documental,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</si>
  <si>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Plan Institucional de Archivos PINAR y Programa de Gestión Documental PGD,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</si>
  <si>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Técnico en Gestión Documental, en apoyo al fortalecimiento en temas relacionados con la gestión documental aplicando la Normatividad Vigente por el Archivo General de la Nación.</t>
  </si>
  <si>
    <t xml:space="preserve">PI: IMPLEMENTACIÓN DEL SISTEMA INTEGRADO DE GESTIÓN DOCUMENTAL DE LA SUPERINTENDENCIA DEL SUBSIDIO FAMILIAR BOGOTÁ. 
Actividad: Ejecutar los instrumentos Archivísticos. Objeto: Contratar la prestación de servicios de un Técnico, para apoyar las labores de Gestión Documental en lo pertinente a la preparación y ejecución de las Trasferencias primarias de la Superintendencia del Subsidio Familiar.
</t>
  </si>
  <si>
    <t>PI: IMPLEMENTACIÓN DEL SISTEMA INTEGRADO DE GESTIÓN DOCUMENTAL DE LA SUPERINTENDENCIA DEL SUBSIDIO FAMILIAR BOGOTÁ. 
Actividad: Ejecutar los instrumentos Archivísticos. Objeto:  Contratar la prestación de servicios de un Técnico en Gestión Documental, en apoyo a la organización del Archivo Central y de Gestión de la Superintendencia del Subsidio Familiar.</t>
  </si>
  <si>
    <t>PI: FORTALECIMIENTO DE LA CAPACIDAD INSTITUCIONAL PARA MEJORAR LA INSPECCIÓN, VIGILANCIA Y CONTROL DE LA SUPERINTENDENCIA DEL SUBSIDIO FAMILIAR. NACIONAL. Actividad: Diseñar, implementar y dar mantenimiento al Plan de Gestión Ambiental. Objeto: 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2019.</t>
  </si>
  <si>
    <t>Adquirir una Báscula de plataforma pesaje digital para  realizar bitácoras de generación de las cantidades mensuales por corriente de residuo en cumplimiento a la Resolución 1362 de 2007 del Ministerio de Ambiente, Vivienda y Desarrollo Territorial.</t>
  </si>
  <si>
    <t>Adquirir un alcoholímetro semi-profesional para dar cumplimiento a la política de regulación y control de alcohol, tabaquismo y drogas contemplado en el Plan Estratégico de Seguridad Vial de la Superintendencia del Subsidio Familiar.</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</si>
  <si>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el servicios de consultoría del Modelo de Privacidad y Seguridad de la Información Oficial de seguridad, para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</si>
  <si>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</si>
  <si>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la revisión de la estructuración de lineamientos técnicos del proceso de visitas a Entes Vigilados con fin de contribuir al fortalecimiento y mejoramiento de las capacidades técnicas del área. </t>
  </si>
  <si>
    <t xml:space="preserve">5 Meses </t>
  </si>
  <si>
    <t>Prestar los servicios profesionales a la Secretaría General y al Grupo de Gestión Administrativa, en la consolidación de informes de MIPG y las actividades precontractuales para la adquisición de los bienes y servicios que requiera la entidad, así mismo la ejecución y seguimiento de los contratos</t>
  </si>
  <si>
    <t>Adquirir el suministro de papelería y útiles de oficina para la Superintendencia del Subsidio Familiar</t>
  </si>
  <si>
    <t>Adquirir un NVR MODELO DS-9632NI-I8 de 32 canales, el cual es compatible con las cámaras de propiedad de la Entidad.</t>
  </si>
  <si>
    <t>Mínima cuantía - Grandes Superficies</t>
  </si>
  <si>
    <t>Adquirir descansa pies para los funcionarios de la Superintendencia del Subsidio Familiar</t>
  </si>
  <si>
    <t>Adquirir los Kit de Mantenimiento  para las impresoras HEWLETT PACKARD de propiedad de la Superintendencia</t>
  </si>
  <si>
    <t>Adquirir  fusores y tóner para las impresoras LEXMARK de propiedad de la Superintendencia</t>
  </si>
  <si>
    <t>Contratar la prestación del servicio de mantenimiento preventivo y correctivo con suministro de repuestos originales y mano de obra calificada para el parque automotor de la Superintendencia del Subsidio Familiar</t>
  </si>
  <si>
    <t>Contratar el servicio de acceso y uso de la plataforma de rastreo y monitoreo vehicular anual, compatible con los dispositivos GPS de marca Wavecomm Modelo WaveLink200 de propiedad de la Superintendencia del Subsidio Familiar.</t>
  </si>
  <si>
    <t>Minima Cuantía</t>
  </si>
  <si>
    <t>PI: IMPLEMENTACIÓN DEL SISTEMA INTEGRADO DE GESTIÓN DOCUMENTAL DE LA SUPERINTENDENCIA DEL SUBSIDIO FAMILIAR BOGOTÁ. 
Actividad: Obtener la Herramienta tecnológica. 
Objeto: Adquisición de dispositivos para digitalización de imagen y documentos, para la Superintendencia del Subsidio Familiar.</t>
  </si>
  <si>
    <t>80121600; 80121700; 80101500;</t>
  </si>
  <si>
    <t xml:space="preserve">PI: FORTALECIMIENTO EN LA CAPACIDAD INSTITUCIONAL PARA MEJORAR LA INSPECCIÓN, VIGILANCIA Y CONTROL DE LA SUPERINTENDENCIA DEL SUBSIDIO FAMILIAR.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</si>
  <si>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PI: IMPLEMENTACIÓN DEL SISTEMA INTEGRADO DE GESTIÓN DOCUMENTAL DE LA SUPERINTENDENCIA DEL SUBSIDIO FAMILIAR BOGOTÁ. 
Actividad: Obtener la Herramienta tecnológica.
Objeto: Contratar el desarrollo de mejoras o nuevas funcionalidades en el sistema de gestión documental de la Superintendencia del Subsidio Familiar - Esigna.</t>
  </si>
  <si>
    <t>3,5 Meses</t>
  </si>
  <si>
    <t>86111600; 93141700; 86101705; 86111604</t>
  </si>
  <si>
    <t xml:space="preserve">Contratar la prestación de servicios de apoyo a la gestión para desarrollar las actividades contempladas en el Plan Institucional de Capacitación dirigido a los funcionarios de la Superintendencia del Subsidio Familiar, de acuerdo a las necesidades técnicas.
</t>
  </si>
  <si>
    <t>105 Días</t>
  </si>
  <si>
    <t>Selección Abreviada de Menor Cuantía</t>
  </si>
  <si>
    <t>81111800;81111900;81112208,81111500;43233200</t>
  </si>
  <si>
    <t>PI: FORTALECIMIENTO DE LA GESTIÓN DE LA TECNOLOGÍA DE LA INFORMACIÓN Y LAS COMUNICACIONES (TICS) DE LA SUPERINTENDENCIA DEL SUBSIDIO FAMILIAR, BAJO EL MARCO DE REFERENCIA DE ARQUITECTURA EMPRESARIAL (MRAE). NACIONAL. Actividad: Elaborar los procesos, procedimientos, metodologías e instrumentos de Gobierno Digital.
Objeto: Consultoría Especializada para el análisis de vulnerabilidades de la infraestructura tecnología, redes de voz y datos, página web y aplicaciones de la Supersubsidio.</t>
  </si>
  <si>
    <t>PI: FORTALECIMIENTO DE LA CAPACIDAD INSTITUCIONAL PARA MEJORAR LA INSPECCIÓN, VIGILANCIA Y CONTROL DE LA SUPERINTENDENCIA DEL SUBSIDIO FAMILIAR. NACIONAL.
Actividad:  Mejoramiento, seguimiento y evaluación del modelo integrado de la SSF. 
Objeto: Brindar servicios profesionales especializados a la Superintendencia del Subsidio Familiar, con el fin de mejorar las funciones de inspección, vigilancia y Control de las Cajas de Compensación Familiar, en particular mediante la categorización de la información que puede obtener la Superintendencia en ejercicio de sus funciones y la revisión y adecuación del Indice de Información Clasificada y Reserva de la Superintendencia del Subsidio Familiar  contenido en la Resolución 0816 DE 2016.</t>
  </si>
  <si>
    <t>PI: FORTALECIMIENTO DE LA CAPACIDAD INSTITUCIONAL PARA MEJORAR LA INSPECCIÓN, VIGILANCIA Y CONTROL DE LA SUPERINTENDENCIA DEL SUBSIDIO FAMILIAR. NACIONAL.
Actividad:  Mejoramiento, seguimiento y evaluación del modelo integrado de la SSF. 
Objeto: Brindar servicios profesionales especializados de la Superintendencia del Subsidio Familiar que permitan fortalecer su función Inspección de las Cajas de Compensación Familiar, en particular en las competencias de sustanciación, valoración probatoria y argumentación jurídica en las investigaciones administrativas desarrolladas por  la Superintendencia Delegada para la Responsabilidad Administrativa y las Medidas Especiales con el propósito de afianzar las competencias de los funcionarios en dichas materias.</t>
  </si>
  <si>
    <t>PI: FORTALECIMIENTO DE LA CAPACIDAD INSTITUCIONAL PARA MEJORAR LA INSPECCIÓN, VIGILANCIA Y CONTROL DE LA SUPERINTENDENCIA DEL SUBSIDIO FAMILIAR. NACIONAL.
Actividad:  Mejoramiento, seguimiento y evaluación del modelo integrado de la SSF. 
Objeto: Brindar los servicios profesionales especializados a la Superintendencia Delegada para la Responsabilidad Administrativa y las Medidas Especiales en el análisis financiero, administrativo y regulatorio de los programas de salud habilitados para las Cajas de Compensación Familiar, realizar la formulación, valoración y seguimientos de los Planes de mejoramiento, así como apoyar en la valoración e impacto de las medidas cautelares que adopte la Superintendencia del Subsidio Familiar.</t>
  </si>
  <si>
    <t>3 meses</t>
  </si>
  <si>
    <t>80121600; 80121700; 80101500</t>
  </si>
  <si>
    <t>Prestación de servicios profesionales especializados para realizar el análisis necesario para la implementación del sistema de supervisión basada en riesgos que permita realizar, de acuerdo con esa metodología, el seguimiento a las actividades de las Cajas de compensación, y permitan el fortalecimiento del proceso de planeación y el mejoramiento de las capacidades técnicas del área.</t>
  </si>
  <si>
    <t>Prestar los servicios profesionales especializados para la construcción, mejoramiento e implementación de procesos y procedimientos para el Fondo de Atención Integral a la Niñez "FONIÑEZ" en componentes: Atención Integral a la Niñez y Jornada Escolar Complementaria, que coadyuven a las laborales de inspección y vigilancia de las Cajas de Compensación Familiar, y permitan el fortalecimiento del proceso de planeación y el mejoramiento de las capacidades técnicas del área.</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</si>
  <si>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Realizar la publicación de piezas informativas, promocionales o didácticas de las funciones de IVC, derechos y deberes de los ciudadanos y normatividad del subsidio familiar. </t>
    </r>
    <r>
      <rPr>
        <b/>
        <sz val="11"/>
        <rFont val="Calibri"/>
        <family val="2"/>
      </rPr>
      <t>Objeto:</t>
    </r>
    <r>
      <rPr>
        <sz val="11"/>
        <rFont val="Calibri"/>
        <family val="2"/>
      </rPr>
      <t xml:space="preserve"> Diseñar, producir y emitir a través de programas radiales, piezas informativas y creativas para la divulgación de los mensajes Institucionales de la Superintendencia del Subsidio Familiar y los servicios sociales de las Cajas de Compensación Familiar.</t>
    </r>
  </si>
  <si>
    <t>Prestar los servicios profesionales en la Oficina de Control Interno de la Superintendencia del Subsidio Familiar, para apoyar las Auditorías Internas y seguimientos conforme a lo establecido en la normatividad legal vigente.</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</si>
  <si>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Construir estrategias e implementar herramientas y mecanismos que garanticen la participación ciudadana y promover el control social. </t>
    </r>
    <r>
      <rPr>
        <b/>
        <sz val="11"/>
        <rFont val="Calibri"/>
        <family val="2"/>
      </rPr>
      <t>Objeto:</t>
    </r>
    <r>
      <rPr>
        <sz val="11"/>
        <rFont val="Calibri"/>
        <family val="2"/>
      </rPr>
      <t xml:space="preserve"> Prestar servicios profesionales  a la Superintendencia del Subsidio Familiar, para el acompañamiento a la entidad en el desarrollo del Modelo Integrado de Planeación y Gestión con énfasis en las Políticas de Gestión de Desempeño de Planeación y Gestión del Conocimiento y la Innovación, así como la consolidación documental de la Planeación Estratégica Institucional.</t>
    </r>
  </si>
  <si>
    <t>Adquirir el suministro de papelería y útiles de oficina para la Superintendencia del Subsidio Familiar.</t>
  </si>
  <si>
    <t>Prestación de servicios profesionales, para elaboración de diagnóstico de los estados e indicadores financieros y el impacto sobre el patrimonio de las Cajas de Compensación Familiar que prestan el programa de salud con el fin de contribuir al fortalecimiento y mejoramiento de las capacidades técnicas del área.</t>
  </si>
  <si>
    <t>70 Días</t>
  </si>
  <si>
    <t>Prestar los servicios profesionales para la representación judicial y seguimiento a nivel nacional de los procesos judiciales que cursen o lleguen a causar en contra, o en los que sea parte o tenga interés la Superintendencia del Subsidio Familiar, garantizando la información confiable y oportuna de las actuaciones dentro de los procesos judiciales conforme se generen en los despachos judiciales.</t>
  </si>
  <si>
    <t>80101500; 80101600</t>
  </si>
  <si>
    <t>Prestar los servicios profesionales requeridos por la Superintendencia Delegada para Estudios Especiales y la Evaluación de Proyectos con el fin de apoyar la realización y análisis de los estudios técnicos que permitan el fortalecimiento de la capacidad en la implementación del modelo institucional y de gestión de la Superintendencia del Subsidio Familiar, mediante la generación de lineamientos, mecanismos y procedimientos que permitan optimizar las funciones de inspección, vigilancia y control de los programas y proyectos de inversión presentados por las Cajas de Compensación Familiar y que le sean asignados de acuerdo con su perfil profesional.</t>
  </si>
  <si>
    <t>66 Días</t>
  </si>
  <si>
    <t>Contratar los servicios Profesionales, requeridos por la Oficina TIC de la Entidad, para adelantar los estudios del Sector y el Mercado de los Procesos de Contratación, las Actividades Precontractuales, Contractuales y Liquidatorios, así como la Aseoría  Jurídica que se requiera por parte de esta Dependencia.</t>
  </si>
  <si>
    <t>44101700;44103100</t>
  </si>
  <si>
    <t>Adquirir consumibles de impresión para las impresoras LEXMARK de Propiedad de la Superintendencia</t>
  </si>
  <si>
    <t xml:space="preserve">	Seleccion abreviada - acuerdo marco</t>
  </si>
  <si>
    <t>Contratar los servicios técnicos para el apoyo a la gestión del Grupo de profesionales de Talento Humano de la SSF que realizará actividades de organización y administración del archivo requerido para alimentar la base de datos que contiene la información de las fases (vinculación, permanencia y retiro) que componen el proceso de Gestión del Talento Humano de la Superintendencia del Subsidio Familiar.</t>
  </si>
  <si>
    <t>PI: FORTALECIMIENTO EN LA CAPACIDAD INSTITUCIONAL PARA MEJORAR LA INSPECCIÓN, VIGILANCIA Y CONTROL DE LA SUPERINTENDENCIA DEL SUBSIDIO FAMILIAR. Actividad: Mejoramiento, seguimiento y evaluación del modelo integrado de la SSF. Objeto: Prestar los servicios profesionales para apoyar a la Superintendencia Delegada para la Responsabilidad Administrativa y las Medidas Especiales en las actuaciones administrativas a cargo de esta Dependencia relacionadas con el control legal sobre las Cajas de Compensación Familiar, la sustanciación de averiguaciones preliminares e investigaciones administrativas y sustanciación de actos administrativos relacionados con la adopción, modificación o prórroga de medidas cautelares con altos niveles de complejidad.</t>
  </si>
  <si>
    <t>26111701; 26111710</t>
  </si>
  <si>
    <t>Adquirir e instalar baterías para UPS propiedad de la Superintendencia del Subsidio Familiar.</t>
  </si>
  <si>
    <t>43222805;43221504;43221506</t>
  </si>
  <si>
    <t>PI: FORTALECIMIENTO DE LA GESTIÓN DE LA TECNOLOGÍA DE LA INFORMACIÓN Y LAS COMUNICACIONES (TIC) DE LA SUPERINTENDENCIA DEL SUBSIDIO FAMILIAR, BAJO EL MARCO DE REFRENCIA DE ARQUITECTURA EMPRESARIAL (MRAE) NACIONAL. Actividad:  Obtener las soluciones informáticas que soportan el sistema de información. Objeto: Migración y soporte de la Plataforma de Comunicaciones de voz y video de propiedad de la Superintendencia del Subsidio Familiar.</t>
  </si>
  <si>
    <t>2 meses</t>
  </si>
  <si>
    <t>Prestar los servicios profesionales de asesoría a la Delegada  para la Gestión, en los  aspectos financieros de los servicios y programas que prestan las Cajas de Compensación Familiar, con el fin de contribuir a las funciones de dirección, orientación, inspección y vigilancia que cumple la Delegada.</t>
  </si>
  <si>
    <t>50 Días</t>
  </si>
  <si>
    <t>PI: FORTALECIMIENTO EN LA CAPACIDAD INSTITUCIONAL PARA MEJORAR LA INSPECCIÓN, VIGILANCIA Y CONTROL DE LA SUPERINTENDENCIA DEL SUBSIDIO FAMILIAR. Actividad: Mejoramiento, seguimiento y evaluación del modelo integrado de la SSF. Objeto: Contratar los servicios profesionales para apoyar a la Superintendencia Delegada para la Responsabilidad Administrativa y las Medidas Especiales en las actuaciones administrativas a cargo de esta Dependencia relacionadas con el control legal de las Cajas de Compensación Familiar.</t>
  </si>
  <si>
    <t>PI: FORTALECIMIENTO EN LA CAPACIDAD INSTITUCIONAL PARA MEJORAR LA INSPECCIÓN, VIGILANCIA Y CONTROL DE LA SUPERINTENDENCIA DEL SUBSIDIO FAMILIAR. Actividad: Mejoramiento, seguimiento y evaluación del modelo integrado de la SSF.
Objeto: Contratar servicios profesionales para la formación y capacitación dirigido a los funcionarios de la Superintendencia Delegada para la Gestión en fundamentos y desarrollo de auditoría con enfoque en Inspección, Vigilancia y Control basado en la NTC ISO 19011:2018 con pensamiento basado en riesgos NTC ISO 31000:2018.</t>
  </si>
  <si>
    <t>45 Días</t>
  </si>
  <si>
    <t>Mìnima Cuantìa</t>
  </si>
  <si>
    <t>80101500;80121600</t>
  </si>
  <si>
    <t>PI: FORTALECIMIENTO EN LA CAPACIDAD INSTITUCIONAL PARA MEJORAR LA INSPECCIÓN, VIGILANCIA Y CONTROL DE LA SUPERINTENDENCIA DEL SUBSIDIO FAMILIAR. Actividad: Mejoramiento, seguimiento y evaluación del modelo integrado de la SSF. Actividad: Realizar un seminario de actualización jurídica, para los abogados, jefes de subsidio y aportes, así mismo para revisores fiscales para las CCF.
Objeto: Prestar los servicios profesionales especializado brindando apoyo en la organización y coordinación del Seminario de Actualización Normativa contemplado en el plan de acción para la vigencia 2019, así como, todo lo concerniente a los planes Institucionales, desarrollo y sostenimiento del Sistema Integrado de Gestión Institucional a cargo de la Oficina Asesora Jurídica.</t>
  </si>
  <si>
    <t>49 Días</t>
  </si>
  <si>
    <t>PI: FORTALECIMIENTO EN LA CAPACIDAD INSTITUCIONAL PARA MEJORAR LA INSPECCIÓN, VIGILANCIA Y CONTROL DE LA SUPERINTENDENCIA DEL SUBSIDIO FAMILIAR. Actividad: Formular, mantener y actualizar el sistema integral de indicadores de seguimiento y evaluación de la SSF. 
Objeto: Prestar los servicios profesionales a la Superintendencia del Subsidio Familiar, para avanzar en el mecanismo de seguimiento y evaluación del desempeño Institucional, a través de la revisión de los indicadores de gestión almacenados en el aplicativo de la entidad, así como la formulación de indicadores para la consolidación  del plan de acción  2020, permitiendo así conocer de manera permanente los avances de la gestión en pro de la mejora continua.</t>
  </si>
  <si>
    <t>84131603;</t>
  </si>
  <si>
    <t>Adquirir los Seguros Obligatorios de Transito (SOAT) para el parque automotor de la Superintendencia del Subsidio Familiar.</t>
  </si>
  <si>
    <t>Contratar los servicios profesionales para el apoyo  a la gestión del Grupo de Talento Humano de la SSF en el diagnóstico, análisis, y palneación de los planes de capacitación, bienestar e incentivos institucionales fortaleciendo la trazabilidad de la información en la fase de vicnulación, permanencia y retiro de los funcionarios  en la Entidad.</t>
  </si>
  <si>
    <t>42 Días</t>
  </si>
  <si>
    <t>78131600;78131602</t>
  </si>
  <si>
    <t>Contratar la prestación del servicio almacenamiento, custodia, conservación y préstamo del archivo de la Superintendencia del Subsidio Familiar, incluido su transporte y consulta en caso de ser necesario.</t>
  </si>
  <si>
    <t>C. NECESIDADES ADICIONALES</t>
  </si>
  <si>
    <t>Posibles códigos UNSPSC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</si>
</sst>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_(&quot;$&quot;\ * #,##0.00_);_(&quot;$&quot;\ * \(#,##0.00\);_(&quot;$&quot;\ * &quot;-&quot;??_);_(@_)"/>
    <numFmt numFmtId="166" formatCode="_(&quot;$&quot;\ * #,##0_);_(&quot;$&quot;\ * \(#,##0\);_(&quot;$&quot;\ * &quot;-&quot;_);_(@_)"/>
    <numFmt numFmtId="167" formatCode="[$-240A]d&quot; de &quot;mmmm&quot; de &quot;yyyy;@"/>
    <numFmt numFmtId="168" formatCode="&quot;$&quot;\ #,##0"/>
    <numFmt numFmtId="169" formatCode="0.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font>
    <font>
      <sz val="11"/>
      <name val="Calibri"/>
      <family val="2"/>
    </font>
    <font>
      <sz val="9"/>
      <color rgb="FF00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0" borderId="0" applyNumberFormat="0" applyFill="0" applyBorder="0" applyAlignment="0" applyProtection="0"/>
  </cellStyleXfs>
  <cellXfs count="81">
    <xf numFmtId="0" fontId="0" fillId="0" borderId="0" xfId="0"/>
    <xf numFmtId="0" fontId="0" fillId="0" borderId="0" xfId="0" applyAlignment="1">
      <alignment wrapText="1"/>
    </xf>
    <xf numFmtId="0" fontId="3" fillId="0" borderId="0" xfId="0" applyFont="1" applyAlignment="1"/>
    <xf numFmtId="0" fontId="0" fillId="0" borderId="1" xfId="0" applyBorder="1" applyAlignment="1">
      <alignment wrapText="1"/>
    </xf>
    <xf numFmtId="0" fontId="0" fillId="0" borderId="2" xfId="0" applyBorder="1" applyAlignment="1">
      <alignment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7" xfId="0" quotePrefix="1" applyBorder="1" applyAlignment="1">
      <alignment horizontal="left" wrapText="1"/>
    </xf>
    <xf numFmtId="0" fontId="5" fillId="0" borderId="7" xfId="5" quotePrefix="1" applyBorder="1" applyAlignment="1">
      <alignment wrapText="1"/>
    </xf>
    <xf numFmtId="0" fontId="0" fillId="0" borderId="7" xfId="0" applyBorder="1" applyAlignment="1">
      <alignment vertic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0" xfId="0" applyFill="1" applyBorder="1" applyAlignment="1">
      <alignment wrapText="1"/>
    </xf>
    <xf numFmtId="14" fontId="0" fillId="0" borderId="0" xfId="0" applyNumberFormat="1" applyAlignment="1">
      <alignment wrapText="1"/>
    </xf>
    <xf numFmtId="0" fontId="2" fillId="2" borderId="1" xfId="4" applyFont="1" applyBorder="1" applyAlignment="1">
      <alignment horizontal="center" vertical="center" wrapText="1"/>
    </xf>
    <xf numFmtId="0" fontId="2" fillId="2" borderId="15" xfId="4" applyFont="1" applyBorder="1" applyAlignment="1">
      <alignment horizontal="center" vertical="center" wrapText="1"/>
    </xf>
    <xf numFmtId="0" fontId="2" fillId="2" borderId="2" xfId="4" applyFont="1" applyBorder="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0" fillId="0" borderId="0" xfId="0" applyAlignment="1">
      <alignment vertical="center" wrapText="1"/>
    </xf>
    <xf numFmtId="0" fontId="6" fillId="0" borderId="16" xfId="0" applyFont="1" applyFill="1" applyBorder="1" applyAlignment="1">
      <alignment vertical="center" wrapText="1"/>
    </xf>
    <xf numFmtId="0" fontId="0" fillId="0" borderId="0" xfId="0" applyFill="1" applyAlignment="1">
      <alignment vertical="center" wrapText="1"/>
    </xf>
    <xf numFmtId="164" fontId="6" fillId="0" borderId="16" xfId="1" applyNumberFormat="1" applyFont="1" applyFill="1" applyBorder="1" applyAlignment="1">
      <alignment vertical="center" wrapText="1"/>
    </xf>
    <xf numFmtId="167" fontId="1" fillId="0" borderId="0" xfId="1" applyNumberFormat="1" applyFont="1" applyFill="1" applyBorder="1" applyAlignment="1">
      <alignment vertical="center" wrapText="1"/>
    </xf>
    <xf numFmtId="49" fontId="0" fillId="0" borderId="0" xfId="0" applyNumberFormat="1" applyFill="1" applyAlignment="1">
      <alignment vertical="center" wrapText="1"/>
    </xf>
    <xf numFmtId="0" fontId="0" fillId="0" borderId="0" xfId="0"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0" fillId="0" borderId="0" xfId="0" applyFill="1" applyAlignment="1">
      <alignment horizontal="left" vertical="center" wrapText="1"/>
    </xf>
    <xf numFmtId="0" fontId="0" fillId="0" borderId="0" xfId="0" applyAlignment="1">
      <alignment horizontal="left" vertical="center" wrapText="1"/>
    </xf>
    <xf numFmtId="164" fontId="1" fillId="0" borderId="0" xfId="1" applyNumberFormat="1" applyFont="1" applyFill="1" applyBorder="1" applyAlignment="1">
      <alignment vertical="center" wrapText="1"/>
    </xf>
    <xf numFmtId="0" fontId="6" fillId="0" borderId="16" xfId="0" applyFont="1" applyFill="1" applyBorder="1" applyAlignment="1">
      <alignment wrapText="1"/>
    </xf>
    <xf numFmtId="166" fontId="6" fillId="0" borderId="16" xfId="2" applyFont="1" applyFill="1" applyBorder="1" applyAlignment="1">
      <alignment vertical="center" wrapText="1"/>
    </xf>
    <xf numFmtId="0" fontId="6" fillId="0" borderId="0" xfId="0" applyFont="1" applyFill="1" applyAlignment="1">
      <alignment horizontal="left" vertical="center" wrapText="1"/>
    </xf>
    <xf numFmtId="166" fontId="6" fillId="0" borderId="16" xfId="2" applyFont="1" applyFill="1" applyBorder="1" applyAlignment="1">
      <alignment horizontal="left" vertical="center" wrapText="1"/>
    </xf>
    <xf numFmtId="168" fontId="6" fillId="0" borderId="16" xfId="0" applyNumberFormat="1" applyFont="1" applyFill="1" applyBorder="1" applyAlignment="1">
      <alignmen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vertical="center" wrapText="1"/>
    </xf>
    <xf numFmtId="166" fontId="6" fillId="0" borderId="18" xfId="2" applyFont="1" applyFill="1" applyBorder="1" applyAlignment="1">
      <alignment vertical="center" wrapText="1"/>
    </xf>
    <xf numFmtId="0" fontId="6" fillId="0" borderId="19" xfId="0" applyFont="1" applyFill="1" applyBorder="1" applyAlignment="1">
      <alignment vertical="center" wrapText="1"/>
    </xf>
    <xf numFmtId="0" fontId="6" fillId="0" borderId="13" xfId="0" applyFont="1" applyFill="1" applyBorder="1" applyAlignment="1">
      <alignment horizontal="left" vertical="center" wrapText="1"/>
    </xf>
    <xf numFmtId="0" fontId="6" fillId="0" borderId="20" xfId="0" applyFont="1" applyFill="1" applyBorder="1" applyAlignment="1">
      <alignment vertical="center" wrapText="1"/>
    </xf>
    <xf numFmtId="166" fontId="6" fillId="0" borderId="20" xfId="2" applyFont="1" applyFill="1" applyBorder="1" applyAlignment="1">
      <alignment vertical="center" wrapText="1"/>
    </xf>
    <xf numFmtId="0" fontId="6" fillId="0" borderId="14" xfId="0" applyFont="1" applyFill="1" applyBorder="1" applyAlignment="1">
      <alignment vertical="center" wrapText="1"/>
    </xf>
    <xf numFmtId="164" fontId="0" fillId="0" borderId="0" xfId="0" applyNumberFormat="1" applyFill="1" applyAlignment="1">
      <alignment vertical="center" wrapText="1"/>
    </xf>
    <xf numFmtId="1" fontId="1" fillId="0" borderId="0" xfId="1" applyNumberFormat="1" applyFont="1" applyFill="1" applyBorder="1" applyAlignment="1">
      <alignment vertical="center" wrapText="1"/>
    </xf>
    <xf numFmtId="0" fontId="3" fillId="0" borderId="0" xfId="0" applyFont="1" applyFill="1" applyAlignment="1"/>
    <xf numFmtId="0" fontId="0" fillId="0" borderId="0" xfId="0" applyFill="1"/>
    <xf numFmtId="166" fontId="9" fillId="0" borderId="0" xfId="2" applyFont="1"/>
    <xf numFmtId="166" fontId="0" fillId="0" borderId="0" xfId="0" applyNumberFormat="1" applyFill="1" applyAlignment="1">
      <alignment wrapText="1"/>
    </xf>
    <xf numFmtId="9" fontId="1" fillId="0" borderId="0" xfId="3" applyFont="1" applyFill="1" applyAlignment="1">
      <alignment wrapText="1"/>
    </xf>
    <xf numFmtId="0" fontId="4" fillId="2" borderId="1" xfId="4" applyBorder="1" applyAlignment="1">
      <alignment horizontal="center" vertical="center" wrapText="1"/>
    </xf>
    <xf numFmtId="0" fontId="4" fillId="2" borderId="15" xfId="4" applyBorder="1" applyAlignment="1">
      <alignment horizontal="center" vertical="center" wrapText="1"/>
    </xf>
    <xf numFmtId="0" fontId="4" fillId="2" borderId="2" xfId="4" applyBorder="1" applyAlignment="1">
      <alignment horizontal="center" vertical="center" wrapText="1"/>
    </xf>
    <xf numFmtId="164" fontId="1" fillId="0" borderId="0" xfId="1" applyNumberFormat="1" applyFont="1" applyFill="1" applyAlignment="1">
      <alignment wrapText="1"/>
    </xf>
    <xf numFmtId="0" fontId="0" fillId="0" borderId="16" xfId="0" applyBorder="1" applyAlignment="1">
      <alignment wrapText="1"/>
    </xf>
    <xf numFmtId="14" fontId="0" fillId="0" borderId="0" xfId="0" applyNumberFormat="1" applyFill="1" applyAlignment="1">
      <alignment wrapText="1"/>
    </xf>
    <xf numFmtId="0" fontId="0" fillId="0" borderId="0" xfId="0" applyAlignment="1">
      <alignment horizontal="right"/>
    </xf>
    <xf numFmtId="164" fontId="1" fillId="0" borderId="0" xfId="1" applyNumberFormat="1" applyFont="1" applyAlignment="1">
      <alignment wrapText="1"/>
    </xf>
    <xf numFmtId="164" fontId="0" fillId="0" borderId="0" xfId="0" applyNumberFormat="1" applyAlignment="1">
      <alignment wrapText="1"/>
    </xf>
    <xf numFmtId="0" fontId="0" fillId="0" borderId="20" xfId="0" applyBorder="1" applyAlignment="1">
      <alignment wrapText="1"/>
    </xf>
    <xf numFmtId="0" fontId="0" fillId="0" borderId="14" xfId="0" applyBorder="1" applyAlignment="1">
      <alignment wrapText="1"/>
    </xf>
    <xf numFmtId="2" fontId="1" fillId="0" borderId="0" xfId="1" applyNumberFormat="1" applyFont="1" applyAlignment="1">
      <alignment wrapText="1"/>
    </xf>
    <xf numFmtId="0" fontId="0" fillId="0" borderId="0" xfId="0" applyAlignment="1">
      <alignment horizontal="left" wrapText="1"/>
    </xf>
    <xf numFmtId="169" fontId="0" fillId="0" borderId="0" xfId="0" applyNumberFormat="1" applyAlignment="1">
      <alignment horizontal="left" wrapText="1"/>
    </xf>
    <xf numFmtId="165" fontId="6" fillId="0" borderId="16" xfId="1" applyFont="1" applyFill="1" applyBorder="1" applyAlignment="1">
      <alignment vertical="center" wrapText="1"/>
    </xf>
    <xf numFmtId="164" fontId="6" fillId="0" borderId="16" xfId="1" applyNumberFormat="1" applyFont="1" applyFill="1" applyBorder="1" applyAlignment="1">
      <alignment horizontal="left" vertical="center" wrapText="1"/>
    </xf>
  </cellXfs>
  <cellStyles count="6">
    <cellStyle name="Énfasis1" xfId="4" builtinId="29"/>
    <cellStyle name="Hipervínculo" xfId="5" builtinId="8"/>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0090-CB8F-40B4-B4BE-830BE33B6181}">
  <sheetPr>
    <pageSetUpPr fitToPage="1"/>
  </sheetPr>
  <dimension ref="B2:Q194"/>
  <sheetViews>
    <sheetView tabSelected="1" topLeftCell="B18" zoomScale="90" zoomScaleNormal="90" zoomScalePageLayoutView="80" workbookViewId="0">
      <selection activeCell="E21" sqref="E21"/>
    </sheetView>
  </sheetViews>
  <sheetFormatPr baseColWidth="10" defaultColWidth="10.85546875" defaultRowHeight="15" x14ac:dyDescent="0.25"/>
  <cols>
    <col min="1" max="1" width="2.7109375" style="1" customWidth="1"/>
    <col min="2" max="2" width="11.140625" style="1" customWidth="1"/>
    <col min="3" max="3" width="76.42578125" style="1" customWidth="1"/>
    <col min="4" max="4" width="15.140625" style="1" customWidth="1"/>
    <col min="5" max="5" width="12.42578125" style="1" customWidth="1"/>
    <col min="6" max="6" width="23" style="1" customWidth="1"/>
    <col min="7" max="7" width="17.42578125" style="1" customWidth="1"/>
    <col min="8" max="8" width="17.140625" style="1" customWidth="1"/>
    <col min="9" max="9" width="16.42578125" style="1" customWidth="1"/>
    <col min="10" max="10" width="12.28515625" style="1" customWidth="1"/>
    <col min="11" max="11" width="11.85546875" style="1" customWidth="1"/>
    <col min="12" max="12" width="50.28515625" style="1" customWidth="1"/>
    <col min="13" max="13" width="26" style="1" customWidth="1"/>
    <col min="14" max="14" width="14.28515625" style="24" customWidth="1"/>
    <col min="15" max="15" width="9.85546875" style="24" customWidth="1"/>
    <col min="16" max="16" width="27.140625" style="1" customWidth="1"/>
    <col min="17" max="241" width="10.85546875" style="1"/>
    <col min="242" max="242" width="2.7109375" style="1" customWidth="1"/>
    <col min="243" max="243" width="11.140625" style="1" customWidth="1"/>
    <col min="244" max="244" width="70.140625" style="1" customWidth="1"/>
    <col min="245" max="245" width="15.140625" style="1" customWidth="1"/>
    <col min="246" max="246" width="13" style="1" customWidth="1"/>
    <col min="247" max="247" width="12.42578125" style="1" customWidth="1"/>
    <col min="248" max="248" width="16.42578125" style="1" customWidth="1"/>
    <col min="249" max="249" width="17.42578125" style="1" customWidth="1"/>
    <col min="250" max="250" width="17.140625" style="1" customWidth="1"/>
    <col min="251" max="251" width="16.42578125" style="1" customWidth="1"/>
    <col min="252" max="252" width="12.28515625" style="1" customWidth="1"/>
    <col min="253" max="253" width="11.85546875" style="1" customWidth="1"/>
    <col min="254" max="254" width="29.28515625" style="1" customWidth="1"/>
    <col min="255" max="255" width="32" style="1" customWidth="1"/>
    <col min="256" max="256" width="12" style="1" customWidth="1"/>
    <col min="257" max="257" width="12.28515625" style="1" customWidth="1"/>
    <col min="258" max="258" width="54" style="1" customWidth="1"/>
    <col min="259" max="259" width="20.140625" style="1" customWidth="1"/>
    <col min="260" max="260" width="18.5703125" style="1" customWidth="1"/>
    <col min="261" max="261" width="14" style="1" customWidth="1"/>
    <col min="262" max="262" width="9.5703125" style="1" customWidth="1"/>
    <col min="263" max="263" width="16.85546875" style="1" customWidth="1"/>
    <col min="264" max="264" width="14.28515625" style="1" customWidth="1"/>
    <col min="265" max="265" width="13" style="1" customWidth="1"/>
    <col min="266" max="266" width="17" style="1" customWidth="1"/>
    <col min="267" max="267" width="16" style="1" customWidth="1"/>
    <col min="268" max="268" width="14.28515625" style="1" customWidth="1"/>
    <col min="269" max="269" width="26" style="1" customWidth="1"/>
    <col min="270" max="270" width="14.28515625" style="1" customWidth="1"/>
    <col min="271" max="271" width="9.85546875" style="1" customWidth="1"/>
    <col min="272" max="272" width="27.140625" style="1" customWidth="1"/>
    <col min="273" max="497" width="10.85546875" style="1"/>
    <col min="498" max="498" width="2.7109375" style="1" customWidth="1"/>
    <col min="499" max="499" width="11.140625" style="1" customWidth="1"/>
    <col min="500" max="500" width="70.140625" style="1" customWidth="1"/>
    <col min="501" max="501" width="15.140625" style="1" customWidth="1"/>
    <col min="502" max="502" width="13" style="1" customWidth="1"/>
    <col min="503" max="503" width="12.42578125" style="1" customWidth="1"/>
    <col min="504" max="504" width="16.42578125" style="1" customWidth="1"/>
    <col min="505" max="505" width="17.42578125" style="1" customWidth="1"/>
    <col min="506" max="506" width="17.140625" style="1" customWidth="1"/>
    <col min="507" max="507" width="16.42578125" style="1" customWidth="1"/>
    <col min="508" max="508" width="12.28515625" style="1" customWidth="1"/>
    <col min="509" max="509" width="11.85546875" style="1" customWidth="1"/>
    <col min="510" max="510" width="29.28515625" style="1" customWidth="1"/>
    <col min="511" max="511" width="32" style="1" customWidth="1"/>
    <col min="512" max="512" width="12" style="1" customWidth="1"/>
    <col min="513" max="513" width="12.28515625" style="1" customWidth="1"/>
    <col min="514" max="514" width="54" style="1" customWidth="1"/>
    <col min="515" max="515" width="20.140625" style="1" customWidth="1"/>
    <col min="516" max="516" width="18.5703125" style="1" customWidth="1"/>
    <col min="517" max="517" width="14" style="1" customWidth="1"/>
    <col min="518" max="518" width="9.5703125" style="1" customWidth="1"/>
    <col min="519" max="519" width="16.85546875" style="1" customWidth="1"/>
    <col min="520" max="520" width="14.28515625" style="1" customWidth="1"/>
    <col min="521" max="521" width="13" style="1" customWidth="1"/>
    <col min="522" max="522" width="17" style="1" customWidth="1"/>
    <col min="523" max="523" width="16" style="1" customWidth="1"/>
    <col min="524" max="524" width="14.28515625" style="1" customWidth="1"/>
    <col min="525" max="525" width="26" style="1" customWidth="1"/>
    <col min="526" max="526" width="14.28515625" style="1" customWidth="1"/>
    <col min="527" max="527" width="9.85546875" style="1" customWidth="1"/>
    <col min="528" max="528" width="27.140625" style="1" customWidth="1"/>
    <col min="529" max="753" width="10.85546875" style="1"/>
    <col min="754" max="754" width="2.7109375" style="1" customWidth="1"/>
    <col min="755" max="755" width="11.140625" style="1" customWidth="1"/>
    <col min="756" max="756" width="70.140625" style="1" customWidth="1"/>
    <col min="757" max="757" width="15.140625" style="1" customWidth="1"/>
    <col min="758" max="758" width="13" style="1" customWidth="1"/>
    <col min="759" max="759" width="12.42578125" style="1" customWidth="1"/>
    <col min="760" max="760" width="16.42578125" style="1" customWidth="1"/>
    <col min="761" max="761" width="17.42578125" style="1" customWidth="1"/>
    <col min="762" max="762" width="17.140625" style="1" customWidth="1"/>
    <col min="763" max="763" width="16.42578125" style="1" customWidth="1"/>
    <col min="764" max="764" width="12.28515625" style="1" customWidth="1"/>
    <col min="765" max="765" width="11.85546875" style="1" customWidth="1"/>
    <col min="766" max="766" width="29.28515625" style="1" customWidth="1"/>
    <col min="767" max="767" width="32" style="1" customWidth="1"/>
    <col min="768" max="768" width="12" style="1" customWidth="1"/>
    <col min="769" max="769" width="12.28515625" style="1" customWidth="1"/>
    <col min="770" max="770" width="54" style="1" customWidth="1"/>
    <col min="771" max="771" width="20.140625" style="1" customWidth="1"/>
    <col min="772" max="772" width="18.5703125" style="1" customWidth="1"/>
    <col min="773" max="773" width="14" style="1" customWidth="1"/>
    <col min="774" max="774" width="9.5703125" style="1" customWidth="1"/>
    <col min="775" max="775" width="16.85546875" style="1" customWidth="1"/>
    <col min="776" max="776" width="14.28515625" style="1" customWidth="1"/>
    <col min="777" max="777" width="13" style="1" customWidth="1"/>
    <col min="778" max="778" width="17" style="1" customWidth="1"/>
    <col min="779" max="779" width="16" style="1" customWidth="1"/>
    <col min="780" max="780" width="14.28515625" style="1" customWidth="1"/>
    <col min="781" max="781" width="26" style="1" customWidth="1"/>
    <col min="782" max="782" width="14.28515625" style="1" customWidth="1"/>
    <col min="783" max="783" width="9.85546875" style="1" customWidth="1"/>
    <col min="784" max="784" width="27.140625" style="1" customWidth="1"/>
    <col min="785" max="1009" width="10.85546875" style="1"/>
    <col min="1010" max="1010" width="2.7109375" style="1" customWidth="1"/>
    <col min="1011" max="1011" width="11.140625" style="1" customWidth="1"/>
    <col min="1012" max="1012" width="70.140625" style="1" customWidth="1"/>
    <col min="1013" max="1013" width="15.140625" style="1" customWidth="1"/>
    <col min="1014" max="1014" width="13" style="1" customWidth="1"/>
    <col min="1015" max="1015" width="12.42578125" style="1" customWidth="1"/>
    <col min="1016" max="1016" width="16.42578125" style="1" customWidth="1"/>
    <col min="1017" max="1017" width="17.42578125" style="1" customWidth="1"/>
    <col min="1018" max="1018" width="17.140625" style="1" customWidth="1"/>
    <col min="1019" max="1019" width="16.42578125" style="1" customWidth="1"/>
    <col min="1020" max="1020" width="12.28515625" style="1" customWidth="1"/>
    <col min="1021" max="1021" width="11.85546875" style="1" customWidth="1"/>
    <col min="1022" max="1022" width="29.28515625" style="1" customWidth="1"/>
    <col min="1023" max="1023" width="32" style="1" customWidth="1"/>
    <col min="1024" max="1024" width="12" style="1" customWidth="1"/>
    <col min="1025" max="1025" width="12.28515625" style="1" customWidth="1"/>
    <col min="1026" max="1026" width="54" style="1" customWidth="1"/>
    <col min="1027" max="1027" width="20.140625" style="1" customWidth="1"/>
    <col min="1028" max="1028" width="18.5703125" style="1" customWidth="1"/>
    <col min="1029" max="1029" width="14" style="1" customWidth="1"/>
    <col min="1030" max="1030" width="9.5703125" style="1" customWidth="1"/>
    <col min="1031" max="1031" width="16.85546875" style="1" customWidth="1"/>
    <col min="1032" max="1032" width="14.28515625" style="1" customWidth="1"/>
    <col min="1033" max="1033" width="13" style="1" customWidth="1"/>
    <col min="1034" max="1034" width="17" style="1" customWidth="1"/>
    <col min="1035" max="1035" width="16" style="1" customWidth="1"/>
    <col min="1036" max="1036" width="14.28515625" style="1" customWidth="1"/>
    <col min="1037" max="1037" width="26" style="1" customWidth="1"/>
    <col min="1038" max="1038" width="14.28515625" style="1" customWidth="1"/>
    <col min="1039" max="1039" width="9.85546875" style="1" customWidth="1"/>
    <col min="1040" max="1040" width="27.140625" style="1" customWidth="1"/>
    <col min="1041" max="1265" width="10.85546875" style="1"/>
    <col min="1266" max="1266" width="2.7109375" style="1" customWidth="1"/>
    <col min="1267" max="1267" width="11.140625" style="1" customWidth="1"/>
    <col min="1268" max="1268" width="70.140625" style="1" customWidth="1"/>
    <col min="1269" max="1269" width="15.140625" style="1" customWidth="1"/>
    <col min="1270" max="1270" width="13" style="1" customWidth="1"/>
    <col min="1271" max="1271" width="12.42578125" style="1" customWidth="1"/>
    <col min="1272" max="1272" width="16.42578125" style="1" customWidth="1"/>
    <col min="1273" max="1273" width="17.42578125" style="1" customWidth="1"/>
    <col min="1274" max="1274" width="17.140625" style="1" customWidth="1"/>
    <col min="1275" max="1275" width="16.42578125" style="1" customWidth="1"/>
    <col min="1276" max="1276" width="12.28515625" style="1" customWidth="1"/>
    <col min="1277" max="1277" width="11.85546875" style="1" customWidth="1"/>
    <col min="1278" max="1278" width="29.28515625" style="1" customWidth="1"/>
    <col min="1279" max="1279" width="32" style="1" customWidth="1"/>
    <col min="1280" max="1280" width="12" style="1" customWidth="1"/>
    <col min="1281" max="1281" width="12.28515625" style="1" customWidth="1"/>
    <col min="1282" max="1282" width="54" style="1" customWidth="1"/>
    <col min="1283" max="1283" width="20.140625" style="1" customWidth="1"/>
    <col min="1284" max="1284" width="18.5703125" style="1" customWidth="1"/>
    <col min="1285" max="1285" width="14" style="1" customWidth="1"/>
    <col min="1286" max="1286" width="9.5703125" style="1" customWidth="1"/>
    <col min="1287" max="1287" width="16.85546875" style="1" customWidth="1"/>
    <col min="1288" max="1288" width="14.28515625" style="1" customWidth="1"/>
    <col min="1289" max="1289" width="13" style="1" customWidth="1"/>
    <col min="1290" max="1290" width="17" style="1" customWidth="1"/>
    <col min="1291" max="1291" width="16" style="1" customWidth="1"/>
    <col min="1292" max="1292" width="14.28515625" style="1" customWidth="1"/>
    <col min="1293" max="1293" width="26" style="1" customWidth="1"/>
    <col min="1294" max="1294" width="14.28515625" style="1" customWidth="1"/>
    <col min="1295" max="1295" width="9.85546875" style="1" customWidth="1"/>
    <col min="1296" max="1296" width="27.140625" style="1" customWidth="1"/>
    <col min="1297" max="1521" width="10.85546875" style="1"/>
    <col min="1522" max="1522" width="2.7109375" style="1" customWidth="1"/>
    <col min="1523" max="1523" width="11.140625" style="1" customWidth="1"/>
    <col min="1524" max="1524" width="70.140625" style="1" customWidth="1"/>
    <col min="1525" max="1525" width="15.140625" style="1" customWidth="1"/>
    <col min="1526" max="1526" width="13" style="1" customWidth="1"/>
    <col min="1527" max="1527" width="12.42578125" style="1" customWidth="1"/>
    <col min="1528" max="1528" width="16.42578125" style="1" customWidth="1"/>
    <col min="1529" max="1529" width="17.42578125" style="1" customWidth="1"/>
    <col min="1530" max="1530" width="17.140625" style="1" customWidth="1"/>
    <col min="1531" max="1531" width="16.42578125" style="1" customWidth="1"/>
    <col min="1532" max="1532" width="12.28515625" style="1" customWidth="1"/>
    <col min="1533" max="1533" width="11.85546875" style="1" customWidth="1"/>
    <col min="1534" max="1534" width="29.28515625" style="1" customWidth="1"/>
    <col min="1535" max="1535" width="32" style="1" customWidth="1"/>
    <col min="1536" max="1536" width="12" style="1" customWidth="1"/>
    <col min="1537" max="1537" width="12.28515625" style="1" customWidth="1"/>
    <col min="1538" max="1538" width="54" style="1" customWidth="1"/>
    <col min="1539" max="1539" width="20.140625" style="1" customWidth="1"/>
    <col min="1540" max="1540" width="18.5703125" style="1" customWidth="1"/>
    <col min="1541" max="1541" width="14" style="1" customWidth="1"/>
    <col min="1542" max="1542" width="9.5703125" style="1" customWidth="1"/>
    <col min="1543" max="1543" width="16.85546875" style="1" customWidth="1"/>
    <col min="1544" max="1544" width="14.28515625" style="1" customWidth="1"/>
    <col min="1545" max="1545" width="13" style="1" customWidth="1"/>
    <col min="1546" max="1546" width="17" style="1" customWidth="1"/>
    <col min="1547" max="1547" width="16" style="1" customWidth="1"/>
    <col min="1548" max="1548" width="14.28515625" style="1" customWidth="1"/>
    <col min="1549" max="1549" width="26" style="1" customWidth="1"/>
    <col min="1550" max="1550" width="14.28515625" style="1" customWidth="1"/>
    <col min="1551" max="1551" width="9.85546875" style="1" customWidth="1"/>
    <col min="1552" max="1552" width="27.140625" style="1" customWidth="1"/>
    <col min="1553" max="1777" width="10.85546875" style="1"/>
    <col min="1778" max="1778" width="2.7109375" style="1" customWidth="1"/>
    <col min="1779" max="1779" width="11.140625" style="1" customWidth="1"/>
    <col min="1780" max="1780" width="70.140625" style="1" customWidth="1"/>
    <col min="1781" max="1781" width="15.140625" style="1" customWidth="1"/>
    <col min="1782" max="1782" width="13" style="1" customWidth="1"/>
    <col min="1783" max="1783" width="12.42578125" style="1" customWidth="1"/>
    <col min="1784" max="1784" width="16.42578125" style="1" customWidth="1"/>
    <col min="1785" max="1785" width="17.42578125" style="1" customWidth="1"/>
    <col min="1786" max="1786" width="17.140625" style="1" customWidth="1"/>
    <col min="1787" max="1787" width="16.42578125" style="1" customWidth="1"/>
    <col min="1788" max="1788" width="12.28515625" style="1" customWidth="1"/>
    <col min="1789" max="1789" width="11.85546875" style="1" customWidth="1"/>
    <col min="1790" max="1790" width="29.28515625" style="1" customWidth="1"/>
    <col min="1791" max="1791" width="32" style="1" customWidth="1"/>
    <col min="1792" max="1792" width="12" style="1" customWidth="1"/>
    <col min="1793" max="1793" width="12.28515625" style="1" customWidth="1"/>
    <col min="1794" max="1794" width="54" style="1" customWidth="1"/>
    <col min="1795" max="1795" width="20.140625" style="1" customWidth="1"/>
    <col min="1796" max="1796" width="18.5703125" style="1" customWidth="1"/>
    <col min="1797" max="1797" width="14" style="1" customWidth="1"/>
    <col min="1798" max="1798" width="9.5703125" style="1" customWidth="1"/>
    <col min="1799" max="1799" width="16.85546875" style="1" customWidth="1"/>
    <col min="1800" max="1800" width="14.28515625" style="1" customWidth="1"/>
    <col min="1801" max="1801" width="13" style="1" customWidth="1"/>
    <col min="1802" max="1802" width="17" style="1" customWidth="1"/>
    <col min="1803" max="1803" width="16" style="1" customWidth="1"/>
    <col min="1804" max="1804" width="14.28515625" style="1" customWidth="1"/>
    <col min="1805" max="1805" width="26" style="1" customWidth="1"/>
    <col min="1806" max="1806" width="14.28515625" style="1" customWidth="1"/>
    <col min="1807" max="1807" width="9.85546875" style="1" customWidth="1"/>
    <col min="1808" max="1808" width="27.140625" style="1" customWidth="1"/>
    <col min="1809" max="2033" width="10.85546875" style="1"/>
    <col min="2034" max="2034" width="2.7109375" style="1" customWidth="1"/>
    <col min="2035" max="2035" width="11.140625" style="1" customWidth="1"/>
    <col min="2036" max="2036" width="70.140625" style="1" customWidth="1"/>
    <col min="2037" max="2037" width="15.140625" style="1" customWidth="1"/>
    <col min="2038" max="2038" width="13" style="1" customWidth="1"/>
    <col min="2039" max="2039" width="12.42578125" style="1" customWidth="1"/>
    <col min="2040" max="2040" width="16.42578125" style="1" customWidth="1"/>
    <col min="2041" max="2041" width="17.42578125" style="1" customWidth="1"/>
    <col min="2042" max="2042" width="17.140625" style="1" customWidth="1"/>
    <col min="2043" max="2043" width="16.42578125" style="1" customWidth="1"/>
    <col min="2044" max="2044" width="12.28515625" style="1" customWidth="1"/>
    <col min="2045" max="2045" width="11.85546875" style="1" customWidth="1"/>
    <col min="2046" max="2046" width="29.28515625" style="1" customWidth="1"/>
    <col min="2047" max="2047" width="32" style="1" customWidth="1"/>
    <col min="2048" max="2048" width="12" style="1" customWidth="1"/>
    <col min="2049" max="2049" width="12.28515625" style="1" customWidth="1"/>
    <col min="2050" max="2050" width="54" style="1" customWidth="1"/>
    <col min="2051" max="2051" width="20.140625" style="1" customWidth="1"/>
    <col min="2052" max="2052" width="18.5703125" style="1" customWidth="1"/>
    <col min="2053" max="2053" width="14" style="1" customWidth="1"/>
    <col min="2054" max="2054" width="9.5703125" style="1" customWidth="1"/>
    <col min="2055" max="2055" width="16.85546875" style="1" customWidth="1"/>
    <col min="2056" max="2056" width="14.28515625" style="1" customWidth="1"/>
    <col min="2057" max="2057" width="13" style="1" customWidth="1"/>
    <col min="2058" max="2058" width="17" style="1" customWidth="1"/>
    <col min="2059" max="2059" width="16" style="1" customWidth="1"/>
    <col min="2060" max="2060" width="14.28515625" style="1" customWidth="1"/>
    <col min="2061" max="2061" width="26" style="1" customWidth="1"/>
    <col min="2062" max="2062" width="14.28515625" style="1" customWidth="1"/>
    <col min="2063" max="2063" width="9.85546875" style="1" customWidth="1"/>
    <col min="2064" max="2064" width="27.140625" style="1" customWidth="1"/>
    <col min="2065" max="2289" width="10.85546875" style="1"/>
    <col min="2290" max="2290" width="2.7109375" style="1" customWidth="1"/>
    <col min="2291" max="2291" width="11.140625" style="1" customWidth="1"/>
    <col min="2292" max="2292" width="70.140625" style="1" customWidth="1"/>
    <col min="2293" max="2293" width="15.140625" style="1" customWidth="1"/>
    <col min="2294" max="2294" width="13" style="1" customWidth="1"/>
    <col min="2295" max="2295" width="12.42578125" style="1" customWidth="1"/>
    <col min="2296" max="2296" width="16.42578125" style="1" customWidth="1"/>
    <col min="2297" max="2297" width="17.42578125" style="1" customWidth="1"/>
    <col min="2298" max="2298" width="17.140625" style="1" customWidth="1"/>
    <col min="2299" max="2299" width="16.42578125" style="1" customWidth="1"/>
    <col min="2300" max="2300" width="12.28515625" style="1" customWidth="1"/>
    <col min="2301" max="2301" width="11.85546875" style="1" customWidth="1"/>
    <col min="2302" max="2302" width="29.28515625" style="1" customWidth="1"/>
    <col min="2303" max="2303" width="32" style="1" customWidth="1"/>
    <col min="2304" max="2304" width="12" style="1" customWidth="1"/>
    <col min="2305" max="2305" width="12.28515625" style="1" customWidth="1"/>
    <col min="2306" max="2306" width="54" style="1" customWidth="1"/>
    <col min="2307" max="2307" width="20.140625" style="1" customWidth="1"/>
    <col min="2308" max="2308" width="18.5703125" style="1" customWidth="1"/>
    <col min="2309" max="2309" width="14" style="1" customWidth="1"/>
    <col min="2310" max="2310" width="9.5703125" style="1" customWidth="1"/>
    <col min="2311" max="2311" width="16.85546875" style="1" customWidth="1"/>
    <col min="2312" max="2312" width="14.28515625" style="1" customWidth="1"/>
    <col min="2313" max="2313" width="13" style="1" customWidth="1"/>
    <col min="2314" max="2314" width="17" style="1" customWidth="1"/>
    <col min="2315" max="2315" width="16" style="1" customWidth="1"/>
    <col min="2316" max="2316" width="14.28515625" style="1" customWidth="1"/>
    <col min="2317" max="2317" width="26" style="1" customWidth="1"/>
    <col min="2318" max="2318" width="14.28515625" style="1" customWidth="1"/>
    <col min="2319" max="2319" width="9.85546875" style="1" customWidth="1"/>
    <col min="2320" max="2320" width="27.140625" style="1" customWidth="1"/>
    <col min="2321" max="2545" width="10.85546875" style="1"/>
    <col min="2546" max="2546" width="2.7109375" style="1" customWidth="1"/>
    <col min="2547" max="2547" width="11.140625" style="1" customWidth="1"/>
    <col min="2548" max="2548" width="70.140625" style="1" customWidth="1"/>
    <col min="2549" max="2549" width="15.140625" style="1" customWidth="1"/>
    <col min="2550" max="2550" width="13" style="1" customWidth="1"/>
    <col min="2551" max="2551" width="12.42578125" style="1" customWidth="1"/>
    <col min="2552" max="2552" width="16.42578125" style="1" customWidth="1"/>
    <col min="2553" max="2553" width="17.42578125" style="1" customWidth="1"/>
    <col min="2554" max="2554" width="17.140625" style="1" customWidth="1"/>
    <col min="2555" max="2555" width="16.42578125" style="1" customWidth="1"/>
    <col min="2556" max="2556" width="12.28515625" style="1" customWidth="1"/>
    <col min="2557" max="2557" width="11.85546875" style="1" customWidth="1"/>
    <col min="2558" max="2558" width="29.28515625" style="1" customWidth="1"/>
    <col min="2559" max="2559" width="32" style="1" customWidth="1"/>
    <col min="2560" max="2560" width="12" style="1" customWidth="1"/>
    <col min="2561" max="2561" width="12.28515625" style="1" customWidth="1"/>
    <col min="2562" max="2562" width="54" style="1" customWidth="1"/>
    <col min="2563" max="2563" width="20.140625" style="1" customWidth="1"/>
    <col min="2564" max="2564" width="18.5703125" style="1" customWidth="1"/>
    <col min="2565" max="2565" width="14" style="1" customWidth="1"/>
    <col min="2566" max="2566" width="9.5703125" style="1" customWidth="1"/>
    <col min="2567" max="2567" width="16.85546875" style="1" customWidth="1"/>
    <col min="2568" max="2568" width="14.28515625" style="1" customWidth="1"/>
    <col min="2569" max="2569" width="13" style="1" customWidth="1"/>
    <col min="2570" max="2570" width="17" style="1" customWidth="1"/>
    <col min="2571" max="2571" width="16" style="1" customWidth="1"/>
    <col min="2572" max="2572" width="14.28515625" style="1" customWidth="1"/>
    <col min="2573" max="2573" width="26" style="1" customWidth="1"/>
    <col min="2574" max="2574" width="14.28515625" style="1" customWidth="1"/>
    <col min="2575" max="2575" width="9.85546875" style="1" customWidth="1"/>
    <col min="2576" max="2576" width="27.140625" style="1" customWidth="1"/>
    <col min="2577" max="2801" width="10.85546875" style="1"/>
    <col min="2802" max="2802" width="2.7109375" style="1" customWidth="1"/>
    <col min="2803" max="2803" width="11.140625" style="1" customWidth="1"/>
    <col min="2804" max="2804" width="70.140625" style="1" customWidth="1"/>
    <col min="2805" max="2805" width="15.140625" style="1" customWidth="1"/>
    <col min="2806" max="2806" width="13" style="1" customWidth="1"/>
    <col min="2807" max="2807" width="12.42578125" style="1" customWidth="1"/>
    <col min="2808" max="2808" width="16.42578125" style="1" customWidth="1"/>
    <col min="2809" max="2809" width="17.42578125" style="1" customWidth="1"/>
    <col min="2810" max="2810" width="17.140625" style="1" customWidth="1"/>
    <col min="2811" max="2811" width="16.42578125" style="1" customWidth="1"/>
    <col min="2812" max="2812" width="12.28515625" style="1" customWidth="1"/>
    <col min="2813" max="2813" width="11.85546875" style="1" customWidth="1"/>
    <col min="2814" max="2814" width="29.28515625" style="1" customWidth="1"/>
    <col min="2815" max="2815" width="32" style="1" customWidth="1"/>
    <col min="2816" max="2816" width="12" style="1" customWidth="1"/>
    <col min="2817" max="2817" width="12.28515625" style="1" customWidth="1"/>
    <col min="2818" max="2818" width="54" style="1" customWidth="1"/>
    <col min="2819" max="2819" width="20.140625" style="1" customWidth="1"/>
    <col min="2820" max="2820" width="18.5703125" style="1" customWidth="1"/>
    <col min="2821" max="2821" width="14" style="1" customWidth="1"/>
    <col min="2822" max="2822" width="9.5703125" style="1" customWidth="1"/>
    <col min="2823" max="2823" width="16.85546875" style="1" customWidth="1"/>
    <col min="2824" max="2824" width="14.28515625" style="1" customWidth="1"/>
    <col min="2825" max="2825" width="13" style="1" customWidth="1"/>
    <col min="2826" max="2826" width="17" style="1" customWidth="1"/>
    <col min="2827" max="2827" width="16" style="1" customWidth="1"/>
    <col min="2828" max="2828" width="14.28515625" style="1" customWidth="1"/>
    <col min="2829" max="2829" width="26" style="1" customWidth="1"/>
    <col min="2830" max="2830" width="14.28515625" style="1" customWidth="1"/>
    <col min="2831" max="2831" width="9.85546875" style="1" customWidth="1"/>
    <col min="2832" max="2832" width="27.140625" style="1" customWidth="1"/>
    <col min="2833" max="3057" width="10.85546875" style="1"/>
    <col min="3058" max="3058" width="2.7109375" style="1" customWidth="1"/>
    <col min="3059" max="3059" width="11.140625" style="1" customWidth="1"/>
    <col min="3060" max="3060" width="70.140625" style="1" customWidth="1"/>
    <col min="3061" max="3061" width="15.140625" style="1" customWidth="1"/>
    <col min="3062" max="3062" width="13" style="1" customWidth="1"/>
    <col min="3063" max="3063" width="12.42578125" style="1" customWidth="1"/>
    <col min="3064" max="3064" width="16.42578125" style="1" customWidth="1"/>
    <col min="3065" max="3065" width="17.42578125" style="1" customWidth="1"/>
    <col min="3066" max="3066" width="17.140625" style="1" customWidth="1"/>
    <col min="3067" max="3067" width="16.42578125" style="1" customWidth="1"/>
    <col min="3068" max="3068" width="12.28515625" style="1" customWidth="1"/>
    <col min="3069" max="3069" width="11.85546875" style="1" customWidth="1"/>
    <col min="3070" max="3070" width="29.28515625" style="1" customWidth="1"/>
    <col min="3071" max="3071" width="32" style="1" customWidth="1"/>
    <col min="3072" max="3072" width="12" style="1" customWidth="1"/>
    <col min="3073" max="3073" width="12.28515625" style="1" customWidth="1"/>
    <col min="3074" max="3074" width="54" style="1" customWidth="1"/>
    <col min="3075" max="3075" width="20.140625" style="1" customWidth="1"/>
    <col min="3076" max="3076" width="18.5703125" style="1" customWidth="1"/>
    <col min="3077" max="3077" width="14" style="1" customWidth="1"/>
    <col min="3078" max="3078" width="9.5703125" style="1" customWidth="1"/>
    <col min="3079" max="3079" width="16.85546875" style="1" customWidth="1"/>
    <col min="3080" max="3080" width="14.28515625" style="1" customWidth="1"/>
    <col min="3081" max="3081" width="13" style="1" customWidth="1"/>
    <col min="3082" max="3082" width="17" style="1" customWidth="1"/>
    <col min="3083" max="3083" width="16" style="1" customWidth="1"/>
    <col min="3084" max="3084" width="14.28515625" style="1" customWidth="1"/>
    <col min="3085" max="3085" width="26" style="1" customWidth="1"/>
    <col min="3086" max="3086" width="14.28515625" style="1" customWidth="1"/>
    <col min="3087" max="3087" width="9.85546875" style="1" customWidth="1"/>
    <col min="3088" max="3088" width="27.140625" style="1" customWidth="1"/>
    <col min="3089" max="3313" width="10.85546875" style="1"/>
    <col min="3314" max="3314" width="2.7109375" style="1" customWidth="1"/>
    <col min="3315" max="3315" width="11.140625" style="1" customWidth="1"/>
    <col min="3316" max="3316" width="70.140625" style="1" customWidth="1"/>
    <col min="3317" max="3317" width="15.140625" style="1" customWidth="1"/>
    <col min="3318" max="3318" width="13" style="1" customWidth="1"/>
    <col min="3319" max="3319" width="12.42578125" style="1" customWidth="1"/>
    <col min="3320" max="3320" width="16.42578125" style="1" customWidth="1"/>
    <col min="3321" max="3321" width="17.42578125" style="1" customWidth="1"/>
    <col min="3322" max="3322" width="17.140625" style="1" customWidth="1"/>
    <col min="3323" max="3323" width="16.42578125" style="1" customWidth="1"/>
    <col min="3324" max="3324" width="12.28515625" style="1" customWidth="1"/>
    <col min="3325" max="3325" width="11.85546875" style="1" customWidth="1"/>
    <col min="3326" max="3326" width="29.28515625" style="1" customWidth="1"/>
    <col min="3327" max="3327" width="32" style="1" customWidth="1"/>
    <col min="3328" max="3328" width="12" style="1" customWidth="1"/>
    <col min="3329" max="3329" width="12.28515625" style="1" customWidth="1"/>
    <col min="3330" max="3330" width="54" style="1" customWidth="1"/>
    <col min="3331" max="3331" width="20.140625" style="1" customWidth="1"/>
    <col min="3332" max="3332" width="18.5703125" style="1" customWidth="1"/>
    <col min="3333" max="3333" width="14" style="1" customWidth="1"/>
    <col min="3334" max="3334" width="9.5703125" style="1" customWidth="1"/>
    <col min="3335" max="3335" width="16.85546875" style="1" customWidth="1"/>
    <col min="3336" max="3336" width="14.28515625" style="1" customWidth="1"/>
    <col min="3337" max="3337" width="13" style="1" customWidth="1"/>
    <col min="3338" max="3338" width="17" style="1" customWidth="1"/>
    <col min="3339" max="3339" width="16" style="1" customWidth="1"/>
    <col min="3340" max="3340" width="14.28515625" style="1" customWidth="1"/>
    <col min="3341" max="3341" width="26" style="1" customWidth="1"/>
    <col min="3342" max="3342" width="14.28515625" style="1" customWidth="1"/>
    <col min="3343" max="3343" width="9.85546875" style="1" customWidth="1"/>
    <col min="3344" max="3344" width="27.140625" style="1" customWidth="1"/>
    <col min="3345" max="3569" width="10.85546875" style="1"/>
    <col min="3570" max="3570" width="2.7109375" style="1" customWidth="1"/>
    <col min="3571" max="3571" width="11.140625" style="1" customWidth="1"/>
    <col min="3572" max="3572" width="70.140625" style="1" customWidth="1"/>
    <col min="3573" max="3573" width="15.140625" style="1" customWidth="1"/>
    <col min="3574" max="3574" width="13" style="1" customWidth="1"/>
    <col min="3575" max="3575" width="12.42578125" style="1" customWidth="1"/>
    <col min="3576" max="3576" width="16.42578125" style="1" customWidth="1"/>
    <col min="3577" max="3577" width="17.42578125" style="1" customWidth="1"/>
    <col min="3578" max="3578" width="17.140625" style="1" customWidth="1"/>
    <col min="3579" max="3579" width="16.42578125" style="1" customWidth="1"/>
    <col min="3580" max="3580" width="12.28515625" style="1" customWidth="1"/>
    <col min="3581" max="3581" width="11.85546875" style="1" customWidth="1"/>
    <col min="3582" max="3582" width="29.28515625" style="1" customWidth="1"/>
    <col min="3583" max="3583" width="32" style="1" customWidth="1"/>
    <col min="3584" max="3584" width="12" style="1" customWidth="1"/>
    <col min="3585" max="3585" width="12.28515625" style="1" customWidth="1"/>
    <col min="3586" max="3586" width="54" style="1" customWidth="1"/>
    <col min="3587" max="3587" width="20.140625" style="1" customWidth="1"/>
    <col min="3588" max="3588" width="18.5703125" style="1" customWidth="1"/>
    <col min="3589" max="3589" width="14" style="1" customWidth="1"/>
    <col min="3590" max="3590" width="9.5703125" style="1" customWidth="1"/>
    <col min="3591" max="3591" width="16.85546875" style="1" customWidth="1"/>
    <col min="3592" max="3592" width="14.28515625" style="1" customWidth="1"/>
    <col min="3593" max="3593" width="13" style="1" customWidth="1"/>
    <col min="3594" max="3594" width="17" style="1" customWidth="1"/>
    <col min="3595" max="3595" width="16" style="1" customWidth="1"/>
    <col min="3596" max="3596" width="14.28515625" style="1" customWidth="1"/>
    <col min="3597" max="3597" width="26" style="1" customWidth="1"/>
    <col min="3598" max="3598" width="14.28515625" style="1" customWidth="1"/>
    <col min="3599" max="3599" width="9.85546875" style="1" customWidth="1"/>
    <col min="3600" max="3600" width="27.140625" style="1" customWidth="1"/>
    <col min="3601" max="3825" width="10.85546875" style="1"/>
    <col min="3826" max="3826" width="2.7109375" style="1" customWidth="1"/>
    <col min="3827" max="3827" width="11.140625" style="1" customWidth="1"/>
    <col min="3828" max="3828" width="70.140625" style="1" customWidth="1"/>
    <col min="3829" max="3829" width="15.140625" style="1" customWidth="1"/>
    <col min="3830" max="3830" width="13" style="1" customWidth="1"/>
    <col min="3831" max="3831" width="12.42578125" style="1" customWidth="1"/>
    <col min="3832" max="3832" width="16.42578125" style="1" customWidth="1"/>
    <col min="3833" max="3833" width="17.42578125" style="1" customWidth="1"/>
    <col min="3834" max="3834" width="17.140625" style="1" customWidth="1"/>
    <col min="3835" max="3835" width="16.42578125" style="1" customWidth="1"/>
    <col min="3836" max="3836" width="12.28515625" style="1" customWidth="1"/>
    <col min="3837" max="3837" width="11.85546875" style="1" customWidth="1"/>
    <col min="3838" max="3838" width="29.28515625" style="1" customWidth="1"/>
    <col min="3839" max="3839" width="32" style="1" customWidth="1"/>
    <col min="3840" max="3840" width="12" style="1" customWidth="1"/>
    <col min="3841" max="3841" width="12.28515625" style="1" customWidth="1"/>
    <col min="3842" max="3842" width="54" style="1" customWidth="1"/>
    <col min="3843" max="3843" width="20.140625" style="1" customWidth="1"/>
    <col min="3844" max="3844" width="18.5703125" style="1" customWidth="1"/>
    <col min="3845" max="3845" width="14" style="1" customWidth="1"/>
    <col min="3846" max="3846" width="9.5703125" style="1" customWidth="1"/>
    <col min="3847" max="3847" width="16.85546875" style="1" customWidth="1"/>
    <col min="3848" max="3848" width="14.28515625" style="1" customWidth="1"/>
    <col min="3849" max="3849" width="13" style="1" customWidth="1"/>
    <col min="3850" max="3850" width="17" style="1" customWidth="1"/>
    <col min="3851" max="3851" width="16" style="1" customWidth="1"/>
    <col min="3852" max="3852" width="14.28515625" style="1" customWidth="1"/>
    <col min="3853" max="3853" width="26" style="1" customWidth="1"/>
    <col min="3854" max="3854" width="14.28515625" style="1" customWidth="1"/>
    <col min="3855" max="3855" width="9.85546875" style="1" customWidth="1"/>
    <col min="3856" max="3856" width="27.140625" style="1" customWidth="1"/>
    <col min="3857" max="4081" width="10.85546875" style="1"/>
    <col min="4082" max="4082" width="2.7109375" style="1" customWidth="1"/>
    <col min="4083" max="4083" width="11.140625" style="1" customWidth="1"/>
    <col min="4084" max="4084" width="70.140625" style="1" customWidth="1"/>
    <col min="4085" max="4085" width="15.140625" style="1" customWidth="1"/>
    <col min="4086" max="4086" width="13" style="1" customWidth="1"/>
    <col min="4087" max="4087" width="12.42578125" style="1" customWidth="1"/>
    <col min="4088" max="4088" width="16.42578125" style="1" customWidth="1"/>
    <col min="4089" max="4089" width="17.42578125" style="1" customWidth="1"/>
    <col min="4090" max="4090" width="17.140625" style="1" customWidth="1"/>
    <col min="4091" max="4091" width="16.42578125" style="1" customWidth="1"/>
    <col min="4092" max="4092" width="12.28515625" style="1" customWidth="1"/>
    <col min="4093" max="4093" width="11.85546875" style="1" customWidth="1"/>
    <col min="4094" max="4094" width="29.28515625" style="1" customWidth="1"/>
    <col min="4095" max="4095" width="32" style="1" customWidth="1"/>
    <col min="4096" max="4096" width="12" style="1" customWidth="1"/>
    <col min="4097" max="4097" width="12.28515625" style="1" customWidth="1"/>
    <col min="4098" max="4098" width="54" style="1" customWidth="1"/>
    <col min="4099" max="4099" width="20.140625" style="1" customWidth="1"/>
    <col min="4100" max="4100" width="18.5703125" style="1" customWidth="1"/>
    <col min="4101" max="4101" width="14" style="1" customWidth="1"/>
    <col min="4102" max="4102" width="9.5703125" style="1" customWidth="1"/>
    <col min="4103" max="4103" width="16.85546875" style="1" customWidth="1"/>
    <col min="4104" max="4104" width="14.28515625" style="1" customWidth="1"/>
    <col min="4105" max="4105" width="13" style="1" customWidth="1"/>
    <col min="4106" max="4106" width="17" style="1" customWidth="1"/>
    <col min="4107" max="4107" width="16" style="1" customWidth="1"/>
    <col min="4108" max="4108" width="14.28515625" style="1" customWidth="1"/>
    <col min="4109" max="4109" width="26" style="1" customWidth="1"/>
    <col min="4110" max="4110" width="14.28515625" style="1" customWidth="1"/>
    <col min="4111" max="4111" width="9.85546875" style="1" customWidth="1"/>
    <col min="4112" max="4112" width="27.140625" style="1" customWidth="1"/>
    <col min="4113" max="4337" width="10.85546875" style="1"/>
    <col min="4338" max="4338" width="2.7109375" style="1" customWidth="1"/>
    <col min="4339" max="4339" width="11.140625" style="1" customWidth="1"/>
    <col min="4340" max="4340" width="70.140625" style="1" customWidth="1"/>
    <col min="4341" max="4341" width="15.140625" style="1" customWidth="1"/>
    <col min="4342" max="4342" width="13" style="1" customWidth="1"/>
    <col min="4343" max="4343" width="12.42578125" style="1" customWidth="1"/>
    <col min="4344" max="4344" width="16.42578125" style="1" customWidth="1"/>
    <col min="4345" max="4345" width="17.42578125" style="1" customWidth="1"/>
    <col min="4346" max="4346" width="17.140625" style="1" customWidth="1"/>
    <col min="4347" max="4347" width="16.42578125" style="1" customWidth="1"/>
    <col min="4348" max="4348" width="12.28515625" style="1" customWidth="1"/>
    <col min="4349" max="4349" width="11.85546875" style="1" customWidth="1"/>
    <col min="4350" max="4350" width="29.28515625" style="1" customWidth="1"/>
    <col min="4351" max="4351" width="32" style="1" customWidth="1"/>
    <col min="4352" max="4352" width="12" style="1" customWidth="1"/>
    <col min="4353" max="4353" width="12.28515625" style="1" customWidth="1"/>
    <col min="4354" max="4354" width="54" style="1" customWidth="1"/>
    <col min="4355" max="4355" width="20.140625" style="1" customWidth="1"/>
    <col min="4356" max="4356" width="18.5703125" style="1" customWidth="1"/>
    <col min="4357" max="4357" width="14" style="1" customWidth="1"/>
    <col min="4358" max="4358" width="9.5703125" style="1" customWidth="1"/>
    <col min="4359" max="4359" width="16.85546875" style="1" customWidth="1"/>
    <col min="4360" max="4360" width="14.28515625" style="1" customWidth="1"/>
    <col min="4361" max="4361" width="13" style="1" customWidth="1"/>
    <col min="4362" max="4362" width="17" style="1" customWidth="1"/>
    <col min="4363" max="4363" width="16" style="1" customWidth="1"/>
    <col min="4364" max="4364" width="14.28515625" style="1" customWidth="1"/>
    <col min="4365" max="4365" width="26" style="1" customWidth="1"/>
    <col min="4366" max="4366" width="14.28515625" style="1" customWidth="1"/>
    <col min="4367" max="4367" width="9.85546875" style="1" customWidth="1"/>
    <col min="4368" max="4368" width="27.140625" style="1" customWidth="1"/>
    <col min="4369" max="4593" width="10.85546875" style="1"/>
    <col min="4594" max="4594" width="2.7109375" style="1" customWidth="1"/>
    <col min="4595" max="4595" width="11.140625" style="1" customWidth="1"/>
    <col min="4596" max="4596" width="70.140625" style="1" customWidth="1"/>
    <col min="4597" max="4597" width="15.140625" style="1" customWidth="1"/>
    <col min="4598" max="4598" width="13" style="1" customWidth="1"/>
    <col min="4599" max="4599" width="12.42578125" style="1" customWidth="1"/>
    <col min="4600" max="4600" width="16.42578125" style="1" customWidth="1"/>
    <col min="4601" max="4601" width="17.42578125" style="1" customWidth="1"/>
    <col min="4602" max="4602" width="17.140625" style="1" customWidth="1"/>
    <col min="4603" max="4603" width="16.42578125" style="1" customWidth="1"/>
    <col min="4604" max="4604" width="12.28515625" style="1" customWidth="1"/>
    <col min="4605" max="4605" width="11.85546875" style="1" customWidth="1"/>
    <col min="4606" max="4606" width="29.28515625" style="1" customWidth="1"/>
    <col min="4607" max="4607" width="32" style="1" customWidth="1"/>
    <col min="4608" max="4608" width="12" style="1" customWidth="1"/>
    <col min="4609" max="4609" width="12.28515625" style="1" customWidth="1"/>
    <col min="4610" max="4610" width="54" style="1" customWidth="1"/>
    <col min="4611" max="4611" width="20.140625" style="1" customWidth="1"/>
    <col min="4612" max="4612" width="18.5703125" style="1" customWidth="1"/>
    <col min="4613" max="4613" width="14" style="1" customWidth="1"/>
    <col min="4614" max="4614" width="9.5703125" style="1" customWidth="1"/>
    <col min="4615" max="4615" width="16.85546875" style="1" customWidth="1"/>
    <col min="4616" max="4616" width="14.28515625" style="1" customWidth="1"/>
    <col min="4617" max="4617" width="13" style="1" customWidth="1"/>
    <col min="4618" max="4618" width="17" style="1" customWidth="1"/>
    <col min="4619" max="4619" width="16" style="1" customWidth="1"/>
    <col min="4620" max="4620" width="14.28515625" style="1" customWidth="1"/>
    <col min="4621" max="4621" width="26" style="1" customWidth="1"/>
    <col min="4622" max="4622" width="14.28515625" style="1" customWidth="1"/>
    <col min="4623" max="4623" width="9.85546875" style="1" customWidth="1"/>
    <col min="4624" max="4624" width="27.140625" style="1" customWidth="1"/>
    <col min="4625" max="4849" width="10.85546875" style="1"/>
    <col min="4850" max="4850" width="2.7109375" style="1" customWidth="1"/>
    <col min="4851" max="4851" width="11.140625" style="1" customWidth="1"/>
    <col min="4852" max="4852" width="70.140625" style="1" customWidth="1"/>
    <col min="4853" max="4853" width="15.140625" style="1" customWidth="1"/>
    <col min="4854" max="4854" width="13" style="1" customWidth="1"/>
    <col min="4855" max="4855" width="12.42578125" style="1" customWidth="1"/>
    <col min="4856" max="4856" width="16.42578125" style="1" customWidth="1"/>
    <col min="4857" max="4857" width="17.42578125" style="1" customWidth="1"/>
    <col min="4858" max="4858" width="17.140625" style="1" customWidth="1"/>
    <col min="4859" max="4859" width="16.42578125" style="1" customWidth="1"/>
    <col min="4860" max="4860" width="12.28515625" style="1" customWidth="1"/>
    <col min="4861" max="4861" width="11.85546875" style="1" customWidth="1"/>
    <col min="4862" max="4862" width="29.28515625" style="1" customWidth="1"/>
    <col min="4863" max="4863" width="32" style="1" customWidth="1"/>
    <col min="4864" max="4864" width="12" style="1" customWidth="1"/>
    <col min="4865" max="4865" width="12.28515625" style="1" customWidth="1"/>
    <col min="4866" max="4866" width="54" style="1" customWidth="1"/>
    <col min="4867" max="4867" width="20.140625" style="1" customWidth="1"/>
    <col min="4868" max="4868" width="18.5703125" style="1" customWidth="1"/>
    <col min="4869" max="4869" width="14" style="1" customWidth="1"/>
    <col min="4870" max="4870" width="9.5703125" style="1" customWidth="1"/>
    <col min="4871" max="4871" width="16.85546875" style="1" customWidth="1"/>
    <col min="4872" max="4872" width="14.28515625" style="1" customWidth="1"/>
    <col min="4873" max="4873" width="13" style="1" customWidth="1"/>
    <col min="4874" max="4874" width="17" style="1" customWidth="1"/>
    <col min="4875" max="4875" width="16" style="1" customWidth="1"/>
    <col min="4876" max="4876" width="14.28515625" style="1" customWidth="1"/>
    <col min="4877" max="4877" width="26" style="1" customWidth="1"/>
    <col min="4878" max="4878" width="14.28515625" style="1" customWidth="1"/>
    <col min="4879" max="4879" width="9.85546875" style="1" customWidth="1"/>
    <col min="4880" max="4880" width="27.140625" style="1" customWidth="1"/>
    <col min="4881" max="5105" width="10.85546875" style="1"/>
    <col min="5106" max="5106" width="2.7109375" style="1" customWidth="1"/>
    <col min="5107" max="5107" width="11.140625" style="1" customWidth="1"/>
    <col min="5108" max="5108" width="70.140625" style="1" customWidth="1"/>
    <col min="5109" max="5109" width="15.140625" style="1" customWidth="1"/>
    <col min="5110" max="5110" width="13" style="1" customWidth="1"/>
    <col min="5111" max="5111" width="12.42578125" style="1" customWidth="1"/>
    <col min="5112" max="5112" width="16.42578125" style="1" customWidth="1"/>
    <col min="5113" max="5113" width="17.42578125" style="1" customWidth="1"/>
    <col min="5114" max="5114" width="17.140625" style="1" customWidth="1"/>
    <col min="5115" max="5115" width="16.42578125" style="1" customWidth="1"/>
    <col min="5116" max="5116" width="12.28515625" style="1" customWidth="1"/>
    <col min="5117" max="5117" width="11.85546875" style="1" customWidth="1"/>
    <col min="5118" max="5118" width="29.28515625" style="1" customWidth="1"/>
    <col min="5119" max="5119" width="32" style="1" customWidth="1"/>
    <col min="5120" max="5120" width="12" style="1" customWidth="1"/>
    <col min="5121" max="5121" width="12.28515625" style="1" customWidth="1"/>
    <col min="5122" max="5122" width="54" style="1" customWidth="1"/>
    <col min="5123" max="5123" width="20.140625" style="1" customWidth="1"/>
    <col min="5124" max="5124" width="18.5703125" style="1" customWidth="1"/>
    <col min="5125" max="5125" width="14" style="1" customWidth="1"/>
    <col min="5126" max="5126" width="9.5703125" style="1" customWidth="1"/>
    <col min="5127" max="5127" width="16.85546875" style="1" customWidth="1"/>
    <col min="5128" max="5128" width="14.28515625" style="1" customWidth="1"/>
    <col min="5129" max="5129" width="13" style="1" customWidth="1"/>
    <col min="5130" max="5130" width="17" style="1" customWidth="1"/>
    <col min="5131" max="5131" width="16" style="1" customWidth="1"/>
    <col min="5132" max="5132" width="14.28515625" style="1" customWidth="1"/>
    <col min="5133" max="5133" width="26" style="1" customWidth="1"/>
    <col min="5134" max="5134" width="14.28515625" style="1" customWidth="1"/>
    <col min="5135" max="5135" width="9.85546875" style="1" customWidth="1"/>
    <col min="5136" max="5136" width="27.140625" style="1" customWidth="1"/>
    <col min="5137" max="5361" width="10.85546875" style="1"/>
    <col min="5362" max="5362" width="2.7109375" style="1" customWidth="1"/>
    <col min="5363" max="5363" width="11.140625" style="1" customWidth="1"/>
    <col min="5364" max="5364" width="70.140625" style="1" customWidth="1"/>
    <col min="5365" max="5365" width="15.140625" style="1" customWidth="1"/>
    <col min="5366" max="5366" width="13" style="1" customWidth="1"/>
    <col min="5367" max="5367" width="12.42578125" style="1" customWidth="1"/>
    <col min="5368" max="5368" width="16.42578125" style="1" customWidth="1"/>
    <col min="5369" max="5369" width="17.42578125" style="1" customWidth="1"/>
    <col min="5370" max="5370" width="17.140625" style="1" customWidth="1"/>
    <col min="5371" max="5371" width="16.42578125" style="1" customWidth="1"/>
    <col min="5372" max="5372" width="12.28515625" style="1" customWidth="1"/>
    <col min="5373" max="5373" width="11.85546875" style="1" customWidth="1"/>
    <col min="5374" max="5374" width="29.28515625" style="1" customWidth="1"/>
    <col min="5375" max="5375" width="32" style="1" customWidth="1"/>
    <col min="5376" max="5376" width="12" style="1" customWidth="1"/>
    <col min="5377" max="5377" width="12.28515625" style="1" customWidth="1"/>
    <col min="5378" max="5378" width="54" style="1" customWidth="1"/>
    <col min="5379" max="5379" width="20.140625" style="1" customWidth="1"/>
    <col min="5380" max="5380" width="18.5703125" style="1" customWidth="1"/>
    <col min="5381" max="5381" width="14" style="1" customWidth="1"/>
    <col min="5382" max="5382" width="9.5703125" style="1" customWidth="1"/>
    <col min="5383" max="5383" width="16.85546875" style="1" customWidth="1"/>
    <col min="5384" max="5384" width="14.28515625" style="1" customWidth="1"/>
    <col min="5385" max="5385" width="13" style="1" customWidth="1"/>
    <col min="5386" max="5386" width="17" style="1" customWidth="1"/>
    <col min="5387" max="5387" width="16" style="1" customWidth="1"/>
    <col min="5388" max="5388" width="14.28515625" style="1" customWidth="1"/>
    <col min="5389" max="5389" width="26" style="1" customWidth="1"/>
    <col min="5390" max="5390" width="14.28515625" style="1" customWidth="1"/>
    <col min="5391" max="5391" width="9.85546875" style="1" customWidth="1"/>
    <col min="5392" max="5392" width="27.140625" style="1" customWidth="1"/>
    <col min="5393" max="5617" width="10.85546875" style="1"/>
    <col min="5618" max="5618" width="2.7109375" style="1" customWidth="1"/>
    <col min="5619" max="5619" width="11.140625" style="1" customWidth="1"/>
    <col min="5620" max="5620" width="70.140625" style="1" customWidth="1"/>
    <col min="5621" max="5621" width="15.140625" style="1" customWidth="1"/>
    <col min="5622" max="5622" width="13" style="1" customWidth="1"/>
    <col min="5623" max="5623" width="12.42578125" style="1" customWidth="1"/>
    <col min="5624" max="5624" width="16.42578125" style="1" customWidth="1"/>
    <col min="5625" max="5625" width="17.42578125" style="1" customWidth="1"/>
    <col min="5626" max="5626" width="17.140625" style="1" customWidth="1"/>
    <col min="5627" max="5627" width="16.42578125" style="1" customWidth="1"/>
    <col min="5628" max="5628" width="12.28515625" style="1" customWidth="1"/>
    <col min="5629" max="5629" width="11.85546875" style="1" customWidth="1"/>
    <col min="5630" max="5630" width="29.28515625" style="1" customWidth="1"/>
    <col min="5631" max="5631" width="32" style="1" customWidth="1"/>
    <col min="5632" max="5632" width="12" style="1" customWidth="1"/>
    <col min="5633" max="5633" width="12.28515625" style="1" customWidth="1"/>
    <col min="5634" max="5634" width="54" style="1" customWidth="1"/>
    <col min="5635" max="5635" width="20.140625" style="1" customWidth="1"/>
    <col min="5636" max="5636" width="18.5703125" style="1" customWidth="1"/>
    <col min="5637" max="5637" width="14" style="1" customWidth="1"/>
    <col min="5638" max="5638" width="9.5703125" style="1" customWidth="1"/>
    <col min="5639" max="5639" width="16.85546875" style="1" customWidth="1"/>
    <col min="5640" max="5640" width="14.28515625" style="1" customWidth="1"/>
    <col min="5641" max="5641" width="13" style="1" customWidth="1"/>
    <col min="5642" max="5642" width="17" style="1" customWidth="1"/>
    <col min="5643" max="5643" width="16" style="1" customWidth="1"/>
    <col min="5644" max="5644" width="14.28515625" style="1" customWidth="1"/>
    <col min="5645" max="5645" width="26" style="1" customWidth="1"/>
    <col min="5646" max="5646" width="14.28515625" style="1" customWidth="1"/>
    <col min="5647" max="5647" width="9.85546875" style="1" customWidth="1"/>
    <col min="5648" max="5648" width="27.140625" style="1" customWidth="1"/>
    <col min="5649" max="5873" width="10.85546875" style="1"/>
    <col min="5874" max="5874" width="2.7109375" style="1" customWidth="1"/>
    <col min="5875" max="5875" width="11.140625" style="1" customWidth="1"/>
    <col min="5876" max="5876" width="70.140625" style="1" customWidth="1"/>
    <col min="5877" max="5877" width="15.140625" style="1" customWidth="1"/>
    <col min="5878" max="5878" width="13" style="1" customWidth="1"/>
    <col min="5879" max="5879" width="12.42578125" style="1" customWidth="1"/>
    <col min="5880" max="5880" width="16.42578125" style="1" customWidth="1"/>
    <col min="5881" max="5881" width="17.42578125" style="1" customWidth="1"/>
    <col min="5882" max="5882" width="17.140625" style="1" customWidth="1"/>
    <col min="5883" max="5883" width="16.42578125" style="1" customWidth="1"/>
    <col min="5884" max="5884" width="12.28515625" style="1" customWidth="1"/>
    <col min="5885" max="5885" width="11.85546875" style="1" customWidth="1"/>
    <col min="5886" max="5886" width="29.28515625" style="1" customWidth="1"/>
    <col min="5887" max="5887" width="32" style="1" customWidth="1"/>
    <col min="5888" max="5888" width="12" style="1" customWidth="1"/>
    <col min="5889" max="5889" width="12.28515625" style="1" customWidth="1"/>
    <col min="5890" max="5890" width="54" style="1" customWidth="1"/>
    <col min="5891" max="5891" width="20.140625" style="1" customWidth="1"/>
    <col min="5892" max="5892" width="18.5703125" style="1" customWidth="1"/>
    <col min="5893" max="5893" width="14" style="1" customWidth="1"/>
    <col min="5894" max="5894" width="9.5703125" style="1" customWidth="1"/>
    <col min="5895" max="5895" width="16.85546875" style="1" customWidth="1"/>
    <col min="5896" max="5896" width="14.28515625" style="1" customWidth="1"/>
    <col min="5897" max="5897" width="13" style="1" customWidth="1"/>
    <col min="5898" max="5898" width="17" style="1" customWidth="1"/>
    <col min="5899" max="5899" width="16" style="1" customWidth="1"/>
    <col min="5900" max="5900" width="14.28515625" style="1" customWidth="1"/>
    <col min="5901" max="5901" width="26" style="1" customWidth="1"/>
    <col min="5902" max="5902" width="14.28515625" style="1" customWidth="1"/>
    <col min="5903" max="5903" width="9.85546875" style="1" customWidth="1"/>
    <col min="5904" max="5904" width="27.140625" style="1" customWidth="1"/>
    <col min="5905" max="6129" width="10.85546875" style="1"/>
    <col min="6130" max="6130" width="2.7109375" style="1" customWidth="1"/>
    <col min="6131" max="6131" width="11.140625" style="1" customWidth="1"/>
    <col min="6132" max="6132" width="70.140625" style="1" customWidth="1"/>
    <col min="6133" max="6133" width="15.140625" style="1" customWidth="1"/>
    <col min="6134" max="6134" width="13" style="1" customWidth="1"/>
    <col min="6135" max="6135" width="12.42578125" style="1" customWidth="1"/>
    <col min="6136" max="6136" width="16.42578125" style="1" customWidth="1"/>
    <col min="6137" max="6137" width="17.42578125" style="1" customWidth="1"/>
    <col min="6138" max="6138" width="17.140625" style="1" customWidth="1"/>
    <col min="6139" max="6139" width="16.42578125" style="1" customWidth="1"/>
    <col min="6140" max="6140" width="12.28515625" style="1" customWidth="1"/>
    <col min="6141" max="6141" width="11.85546875" style="1" customWidth="1"/>
    <col min="6142" max="6142" width="29.28515625" style="1" customWidth="1"/>
    <col min="6143" max="6143" width="32" style="1" customWidth="1"/>
    <col min="6144" max="6144" width="12" style="1" customWidth="1"/>
    <col min="6145" max="6145" width="12.28515625" style="1" customWidth="1"/>
    <col min="6146" max="6146" width="54" style="1" customWidth="1"/>
    <col min="6147" max="6147" width="20.140625" style="1" customWidth="1"/>
    <col min="6148" max="6148" width="18.5703125" style="1" customWidth="1"/>
    <col min="6149" max="6149" width="14" style="1" customWidth="1"/>
    <col min="6150" max="6150" width="9.5703125" style="1" customWidth="1"/>
    <col min="6151" max="6151" width="16.85546875" style="1" customWidth="1"/>
    <col min="6152" max="6152" width="14.28515625" style="1" customWidth="1"/>
    <col min="6153" max="6153" width="13" style="1" customWidth="1"/>
    <col min="6154" max="6154" width="17" style="1" customWidth="1"/>
    <col min="6155" max="6155" width="16" style="1" customWidth="1"/>
    <col min="6156" max="6156" width="14.28515625" style="1" customWidth="1"/>
    <col min="6157" max="6157" width="26" style="1" customWidth="1"/>
    <col min="6158" max="6158" width="14.28515625" style="1" customWidth="1"/>
    <col min="6159" max="6159" width="9.85546875" style="1" customWidth="1"/>
    <col min="6160" max="6160" width="27.140625" style="1" customWidth="1"/>
    <col min="6161" max="6385" width="10.85546875" style="1"/>
    <col min="6386" max="6386" width="2.7109375" style="1" customWidth="1"/>
    <col min="6387" max="6387" width="11.140625" style="1" customWidth="1"/>
    <col min="6388" max="6388" width="70.140625" style="1" customWidth="1"/>
    <col min="6389" max="6389" width="15.140625" style="1" customWidth="1"/>
    <col min="6390" max="6390" width="13" style="1" customWidth="1"/>
    <col min="6391" max="6391" width="12.42578125" style="1" customWidth="1"/>
    <col min="6392" max="6392" width="16.42578125" style="1" customWidth="1"/>
    <col min="6393" max="6393" width="17.42578125" style="1" customWidth="1"/>
    <col min="6394" max="6394" width="17.140625" style="1" customWidth="1"/>
    <col min="6395" max="6395" width="16.42578125" style="1" customWidth="1"/>
    <col min="6396" max="6396" width="12.28515625" style="1" customWidth="1"/>
    <col min="6397" max="6397" width="11.85546875" style="1" customWidth="1"/>
    <col min="6398" max="6398" width="29.28515625" style="1" customWidth="1"/>
    <col min="6399" max="6399" width="32" style="1" customWidth="1"/>
    <col min="6400" max="6400" width="12" style="1" customWidth="1"/>
    <col min="6401" max="6401" width="12.28515625" style="1" customWidth="1"/>
    <col min="6402" max="6402" width="54" style="1" customWidth="1"/>
    <col min="6403" max="6403" width="20.140625" style="1" customWidth="1"/>
    <col min="6404" max="6404" width="18.5703125" style="1" customWidth="1"/>
    <col min="6405" max="6405" width="14" style="1" customWidth="1"/>
    <col min="6406" max="6406" width="9.5703125" style="1" customWidth="1"/>
    <col min="6407" max="6407" width="16.85546875" style="1" customWidth="1"/>
    <col min="6408" max="6408" width="14.28515625" style="1" customWidth="1"/>
    <col min="6409" max="6409" width="13" style="1" customWidth="1"/>
    <col min="6410" max="6410" width="17" style="1" customWidth="1"/>
    <col min="6411" max="6411" width="16" style="1" customWidth="1"/>
    <col min="6412" max="6412" width="14.28515625" style="1" customWidth="1"/>
    <col min="6413" max="6413" width="26" style="1" customWidth="1"/>
    <col min="6414" max="6414" width="14.28515625" style="1" customWidth="1"/>
    <col min="6415" max="6415" width="9.85546875" style="1" customWidth="1"/>
    <col min="6416" max="6416" width="27.140625" style="1" customWidth="1"/>
    <col min="6417" max="6641" width="10.85546875" style="1"/>
    <col min="6642" max="6642" width="2.7109375" style="1" customWidth="1"/>
    <col min="6643" max="6643" width="11.140625" style="1" customWidth="1"/>
    <col min="6644" max="6644" width="70.140625" style="1" customWidth="1"/>
    <col min="6645" max="6645" width="15.140625" style="1" customWidth="1"/>
    <col min="6646" max="6646" width="13" style="1" customWidth="1"/>
    <col min="6647" max="6647" width="12.42578125" style="1" customWidth="1"/>
    <col min="6648" max="6648" width="16.42578125" style="1" customWidth="1"/>
    <col min="6649" max="6649" width="17.42578125" style="1" customWidth="1"/>
    <col min="6650" max="6650" width="17.140625" style="1" customWidth="1"/>
    <col min="6651" max="6651" width="16.42578125" style="1" customWidth="1"/>
    <col min="6652" max="6652" width="12.28515625" style="1" customWidth="1"/>
    <col min="6653" max="6653" width="11.85546875" style="1" customWidth="1"/>
    <col min="6654" max="6654" width="29.28515625" style="1" customWidth="1"/>
    <col min="6655" max="6655" width="32" style="1" customWidth="1"/>
    <col min="6656" max="6656" width="12" style="1" customWidth="1"/>
    <col min="6657" max="6657" width="12.28515625" style="1" customWidth="1"/>
    <col min="6658" max="6658" width="54" style="1" customWidth="1"/>
    <col min="6659" max="6659" width="20.140625" style="1" customWidth="1"/>
    <col min="6660" max="6660" width="18.5703125" style="1" customWidth="1"/>
    <col min="6661" max="6661" width="14" style="1" customWidth="1"/>
    <col min="6662" max="6662" width="9.5703125" style="1" customWidth="1"/>
    <col min="6663" max="6663" width="16.85546875" style="1" customWidth="1"/>
    <col min="6664" max="6664" width="14.28515625" style="1" customWidth="1"/>
    <col min="6665" max="6665" width="13" style="1" customWidth="1"/>
    <col min="6666" max="6666" width="17" style="1" customWidth="1"/>
    <col min="6667" max="6667" width="16" style="1" customWidth="1"/>
    <col min="6668" max="6668" width="14.28515625" style="1" customWidth="1"/>
    <col min="6669" max="6669" width="26" style="1" customWidth="1"/>
    <col min="6670" max="6670" width="14.28515625" style="1" customWidth="1"/>
    <col min="6671" max="6671" width="9.85546875" style="1" customWidth="1"/>
    <col min="6672" max="6672" width="27.140625" style="1" customWidth="1"/>
    <col min="6673" max="6897" width="10.85546875" style="1"/>
    <col min="6898" max="6898" width="2.7109375" style="1" customWidth="1"/>
    <col min="6899" max="6899" width="11.140625" style="1" customWidth="1"/>
    <col min="6900" max="6900" width="70.140625" style="1" customWidth="1"/>
    <col min="6901" max="6901" width="15.140625" style="1" customWidth="1"/>
    <col min="6902" max="6902" width="13" style="1" customWidth="1"/>
    <col min="6903" max="6903" width="12.42578125" style="1" customWidth="1"/>
    <col min="6904" max="6904" width="16.42578125" style="1" customWidth="1"/>
    <col min="6905" max="6905" width="17.42578125" style="1" customWidth="1"/>
    <col min="6906" max="6906" width="17.140625" style="1" customWidth="1"/>
    <col min="6907" max="6907" width="16.42578125" style="1" customWidth="1"/>
    <col min="6908" max="6908" width="12.28515625" style="1" customWidth="1"/>
    <col min="6909" max="6909" width="11.85546875" style="1" customWidth="1"/>
    <col min="6910" max="6910" width="29.28515625" style="1" customWidth="1"/>
    <col min="6911" max="6911" width="32" style="1" customWidth="1"/>
    <col min="6912" max="6912" width="12" style="1" customWidth="1"/>
    <col min="6913" max="6913" width="12.28515625" style="1" customWidth="1"/>
    <col min="6914" max="6914" width="54" style="1" customWidth="1"/>
    <col min="6915" max="6915" width="20.140625" style="1" customWidth="1"/>
    <col min="6916" max="6916" width="18.5703125" style="1" customWidth="1"/>
    <col min="6917" max="6917" width="14" style="1" customWidth="1"/>
    <col min="6918" max="6918" width="9.5703125" style="1" customWidth="1"/>
    <col min="6919" max="6919" width="16.85546875" style="1" customWidth="1"/>
    <col min="6920" max="6920" width="14.28515625" style="1" customWidth="1"/>
    <col min="6921" max="6921" width="13" style="1" customWidth="1"/>
    <col min="6922" max="6922" width="17" style="1" customWidth="1"/>
    <col min="6923" max="6923" width="16" style="1" customWidth="1"/>
    <col min="6924" max="6924" width="14.28515625" style="1" customWidth="1"/>
    <col min="6925" max="6925" width="26" style="1" customWidth="1"/>
    <col min="6926" max="6926" width="14.28515625" style="1" customWidth="1"/>
    <col min="6927" max="6927" width="9.85546875" style="1" customWidth="1"/>
    <col min="6928" max="6928" width="27.140625" style="1" customWidth="1"/>
    <col min="6929" max="7153" width="10.85546875" style="1"/>
    <col min="7154" max="7154" width="2.7109375" style="1" customWidth="1"/>
    <col min="7155" max="7155" width="11.140625" style="1" customWidth="1"/>
    <col min="7156" max="7156" width="70.140625" style="1" customWidth="1"/>
    <col min="7157" max="7157" width="15.140625" style="1" customWidth="1"/>
    <col min="7158" max="7158" width="13" style="1" customWidth="1"/>
    <col min="7159" max="7159" width="12.42578125" style="1" customWidth="1"/>
    <col min="7160" max="7160" width="16.42578125" style="1" customWidth="1"/>
    <col min="7161" max="7161" width="17.42578125" style="1" customWidth="1"/>
    <col min="7162" max="7162" width="17.140625" style="1" customWidth="1"/>
    <col min="7163" max="7163" width="16.42578125" style="1" customWidth="1"/>
    <col min="7164" max="7164" width="12.28515625" style="1" customWidth="1"/>
    <col min="7165" max="7165" width="11.85546875" style="1" customWidth="1"/>
    <col min="7166" max="7166" width="29.28515625" style="1" customWidth="1"/>
    <col min="7167" max="7167" width="32" style="1" customWidth="1"/>
    <col min="7168" max="7168" width="12" style="1" customWidth="1"/>
    <col min="7169" max="7169" width="12.28515625" style="1" customWidth="1"/>
    <col min="7170" max="7170" width="54" style="1" customWidth="1"/>
    <col min="7171" max="7171" width="20.140625" style="1" customWidth="1"/>
    <col min="7172" max="7172" width="18.5703125" style="1" customWidth="1"/>
    <col min="7173" max="7173" width="14" style="1" customWidth="1"/>
    <col min="7174" max="7174" width="9.5703125" style="1" customWidth="1"/>
    <col min="7175" max="7175" width="16.85546875" style="1" customWidth="1"/>
    <col min="7176" max="7176" width="14.28515625" style="1" customWidth="1"/>
    <col min="7177" max="7177" width="13" style="1" customWidth="1"/>
    <col min="7178" max="7178" width="17" style="1" customWidth="1"/>
    <col min="7179" max="7179" width="16" style="1" customWidth="1"/>
    <col min="7180" max="7180" width="14.28515625" style="1" customWidth="1"/>
    <col min="7181" max="7181" width="26" style="1" customWidth="1"/>
    <col min="7182" max="7182" width="14.28515625" style="1" customWidth="1"/>
    <col min="7183" max="7183" width="9.85546875" style="1" customWidth="1"/>
    <col min="7184" max="7184" width="27.140625" style="1" customWidth="1"/>
    <col min="7185" max="7409" width="10.85546875" style="1"/>
    <col min="7410" max="7410" width="2.7109375" style="1" customWidth="1"/>
    <col min="7411" max="7411" width="11.140625" style="1" customWidth="1"/>
    <col min="7412" max="7412" width="70.140625" style="1" customWidth="1"/>
    <col min="7413" max="7413" width="15.140625" style="1" customWidth="1"/>
    <col min="7414" max="7414" width="13" style="1" customWidth="1"/>
    <col min="7415" max="7415" width="12.42578125" style="1" customWidth="1"/>
    <col min="7416" max="7416" width="16.42578125" style="1" customWidth="1"/>
    <col min="7417" max="7417" width="17.42578125" style="1" customWidth="1"/>
    <col min="7418" max="7418" width="17.140625" style="1" customWidth="1"/>
    <col min="7419" max="7419" width="16.42578125" style="1" customWidth="1"/>
    <col min="7420" max="7420" width="12.28515625" style="1" customWidth="1"/>
    <col min="7421" max="7421" width="11.85546875" style="1" customWidth="1"/>
    <col min="7422" max="7422" width="29.28515625" style="1" customWidth="1"/>
    <col min="7423" max="7423" width="32" style="1" customWidth="1"/>
    <col min="7424" max="7424" width="12" style="1" customWidth="1"/>
    <col min="7425" max="7425" width="12.28515625" style="1" customWidth="1"/>
    <col min="7426" max="7426" width="54" style="1" customWidth="1"/>
    <col min="7427" max="7427" width="20.140625" style="1" customWidth="1"/>
    <col min="7428" max="7428" width="18.5703125" style="1" customWidth="1"/>
    <col min="7429" max="7429" width="14" style="1" customWidth="1"/>
    <col min="7430" max="7430" width="9.5703125" style="1" customWidth="1"/>
    <col min="7431" max="7431" width="16.85546875" style="1" customWidth="1"/>
    <col min="7432" max="7432" width="14.28515625" style="1" customWidth="1"/>
    <col min="7433" max="7433" width="13" style="1" customWidth="1"/>
    <col min="7434" max="7434" width="17" style="1" customWidth="1"/>
    <col min="7435" max="7435" width="16" style="1" customWidth="1"/>
    <col min="7436" max="7436" width="14.28515625" style="1" customWidth="1"/>
    <col min="7437" max="7437" width="26" style="1" customWidth="1"/>
    <col min="7438" max="7438" width="14.28515625" style="1" customWidth="1"/>
    <col min="7439" max="7439" width="9.85546875" style="1" customWidth="1"/>
    <col min="7440" max="7440" width="27.140625" style="1" customWidth="1"/>
    <col min="7441" max="7665" width="10.85546875" style="1"/>
    <col min="7666" max="7666" width="2.7109375" style="1" customWidth="1"/>
    <col min="7667" max="7667" width="11.140625" style="1" customWidth="1"/>
    <col min="7668" max="7668" width="70.140625" style="1" customWidth="1"/>
    <col min="7669" max="7669" width="15.140625" style="1" customWidth="1"/>
    <col min="7670" max="7670" width="13" style="1" customWidth="1"/>
    <col min="7671" max="7671" width="12.42578125" style="1" customWidth="1"/>
    <col min="7672" max="7672" width="16.42578125" style="1" customWidth="1"/>
    <col min="7673" max="7673" width="17.42578125" style="1" customWidth="1"/>
    <col min="7674" max="7674" width="17.140625" style="1" customWidth="1"/>
    <col min="7675" max="7675" width="16.42578125" style="1" customWidth="1"/>
    <col min="7676" max="7676" width="12.28515625" style="1" customWidth="1"/>
    <col min="7677" max="7677" width="11.85546875" style="1" customWidth="1"/>
    <col min="7678" max="7678" width="29.28515625" style="1" customWidth="1"/>
    <col min="7679" max="7679" width="32" style="1" customWidth="1"/>
    <col min="7680" max="7680" width="12" style="1" customWidth="1"/>
    <col min="7681" max="7681" width="12.28515625" style="1" customWidth="1"/>
    <col min="7682" max="7682" width="54" style="1" customWidth="1"/>
    <col min="7683" max="7683" width="20.140625" style="1" customWidth="1"/>
    <col min="7684" max="7684" width="18.5703125" style="1" customWidth="1"/>
    <col min="7685" max="7685" width="14" style="1" customWidth="1"/>
    <col min="7686" max="7686" width="9.5703125" style="1" customWidth="1"/>
    <col min="7687" max="7687" width="16.85546875" style="1" customWidth="1"/>
    <col min="7688" max="7688" width="14.28515625" style="1" customWidth="1"/>
    <col min="7689" max="7689" width="13" style="1" customWidth="1"/>
    <col min="7690" max="7690" width="17" style="1" customWidth="1"/>
    <col min="7691" max="7691" width="16" style="1" customWidth="1"/>
    <col min="7692" max="7692" width="14.28515625" style="1" customWidth="1"/>
    <col min="7693" max="7693" width="26" style="1" customWidth="1"/>
    <col min="7694" max="7694" width="14.28515625" style="1" customWidth="1"/>
    <col min="7695" max="7695" width="9.85546875" style="1" customWidth="1"/>
    <col min="7696" max="7696" width="27.140625" style="1" customWidth="1"/>
    <col min="7697" max="7921" width="10.85546875" style="1"/>
    <col min="7922" max="7922" width="2.7109375" style="1" customWidth="1"/>
    <col min="7923" max="7923" width="11.140625" style="1" customWidth="1"/>
    <col min="7924" max="7924" width="70.140625" style="1" customWidth="1"/>
    <col min="7925" max="7925" width="15.140625" style="1" customWidth="1"/>
    <col min="7926" max="7926" width="13" style="1" customWidth="1"/>
    <col min="7927" max="7927" width="12.42578125" style="1" customWidth="1"/>
    <col min="7928" max="7928" width="16.42578125" style="1" customWidth="1"/>
    <col min="7929" max="7929" width="17.42578125" style="1" customWidth="1"/>
    <col min="7930" max="7930" width="17.140625" style="1" customWidth="1"/>
    <col min="7931" max="7931" width="16.42578125" style="1" customWidth="1"/>
    <col min="7932" max="7932" width="12.28515625" style="1" customWidth="1"/>
    <col min="7933" max="7933" width="11.85546875" style="1" customWidth="1"/>
    <col min="7934" max="7934" width="29.28515625" style="1" customWidth="1"/>
    <col min="7935" max="7935" width="32" style="1" customWidth="1"/>
    <col min="7936" max="7936" width="12" style="1" customWidth="1"/>
    <col min="7937" max="7937" width="12.28515625" style="1" customWidth="1"/>
    <col min="7938" max="7938" width="54" style="1" customWidth="1"/>
    <col min="7939" max="7939" width="20.140625" style="1" customWidth="1"/>
    <col min="7940" max="7940" width="18.5703125" style="1" customWidth="1"/>
    <col min="7941" max="7941" width="14" style="1" customWidth="1"/>
    <col min="7942" max="7942" width="9.5703125" style="1" customWidth="1"/>
    <col min="7943" max="7943" width="16.85546875" style="1" customWidth="1"/>
    <col min="7944" max="7944" width="14.28515625" style="1" customWidth="1"/>
    <col min="7945" max="7945" width="13" style="1" customWidth="1"/>
    <col min="7946" max="7946" width="17" style="1" customWidth="1"/>
    <col min="7947" max="7947" width="16" style="1" customWidth="1"/>
    <col min="7948" max="7948" width="14.28515625" style="1" customWidth="1"/>
    <col min="7949" max="7949" width="26" style="1" customWidth="1"/>
    <col min="7950" max="7950" width="14.28515625" style="1" customWidth="1"/>
    <col min="7951" max="7951" width="9.85546875" style="1" customWidth="1"/>
    <col min="7952" max="7952" width="27.140625" style="1" customWidth="1"/>
    <col min="7953" max="8177" width="10.85546875" style="1"/>
    <col min="8178" max="8178" width="2.7109375" style="1" customWidth="1"/>
    <col min="8179" max="8179" width="11.140625" style="1" customWidth="1"/>
    <col min="8180" max="8180" width="70.140625" style="1" customWidth="1"/>
    <col min="8181" max="8181" width="15.140625" style="1" customWidth="1"/>
    <col min="8182" max="8182" width="13" style="1" customWidth="1"/>
    <col min="8183" max="8183" width="12.42578125" style="1" customWidth="1"/>
    <col min="8184" max="8184" width="16.42578125" style="1" customWidth="1"/>
    <col min="8185" max="8185" width="17.42578125" style="1" customWidth="1"/>
    <col min="8186" max="8186" width="17.140625" style="1" customWidth="1"/>
    <col min="8187" max="8187" width="16.42578125" style="1" customWidth="1"/>
    <col min="8188" max="8188" width="12.28515625" style="1" customWidth="1"/>
    <col min="8189" max="8189" width="11.85546875" style="1" customWidth="1"/>
    <col min="8190" max="8190" width="29.28515625" style="1" customWidth="1"/>
    <col min="8191" max="8191" width="32" style="1" customWidth="1"/>
    <col min="8192" max="8192" width="12" style="1" customWidth="1"/>
    <col min="8193" max="8193" width="12.28515625" style="1" customWidth="1"/>
    <col min="8194" max="8194" width="54" style="1" customWidth="1"/>
    <col min="8195" max="8195" width="20.140625" style="1" customWidth="1"/>
    <col min="8196" max="8196" width="18.5703125" style="1" customWidth="1"/>
    <col min="8197" max="8197" width="14" style="1" customWidth="1"/>
    <col min="8198" max="8198" width="9.5703125" style="1" customWidth="1"/>
    <col min="8199" max="8199" width="16.85546875" style="1" customWidth="1"/>
    <col min="8200" max="8200" width="14.28515625" style="1" customWidth="1"/>
    <col min="8201" max="8201" width="13" style="1" customWidth="1"/>
    <col min="8202" max="8202" width="17" style="1" customWidth="1"/>
    <col min="8203" max="8203" width="16" style="1" customWidth="1"/>
    <col min="8204" max="8204" width="14.28515625" style="1" customWidth="1"/>
    <col min="8205" max="8205" width="26" style="1" customWidth="1"/>
    <col min="8206" max="8206" width="14.28515625" style="1" customWidth="1"/>
    <col min="8207" max="8207" width="9.85546875" style="1" customWidth="1"/>
    <col min="8208" max="8208" width="27.140625" style="1" customWidth="1"/>
    <col min="8209" max="8433" width="10.85546875" style="1"/>
    <col min="8434" max="8434" width="2.7109375" style="1" customWidth="1"/>
    <col min="8435" max="8435" width="11.140625" style="1" customWidth="1"/>
    <col min="8436" max="8436" width="70.140625" style="1" customWidth="1"/>
    <col min="8437" max="8437" width="15.140625" style="1" customWidth="1"/>
    <col min="8438" max="8438" width="13" style="1" customWidth="1"/>
    <col min="8439" max="8439" width="12.42578125" style="1" customWidth="1"/>
    <col min="8440" max="8440" width="16.42578125" style="1" customWidth="1"/>
    <col min="8441" max="8441" width="17.42578125" style="1" customWidth="1"/>
    <col min="8442" max="8442" width="17.140625" style="1" customWidth="1"/>
    <col min="8443" max="8443" width="16.42578125" style="1" customWidth="1"/>
    <col min="8444" max="8444" width="12.28515625" style="1" customWidth="1"/>
    <col min="8445" max="8445" width="11.85546875" style="1" customWidth="1"/>
    <col min="8446" max="8446" width="29.28515625" style="1" customWidth="1"/>
    <col min="8447" max="8447" width="32" style="1" customWidth="1"/>
    <col min="8448" max="8448" width="12" style="1" customWidth="1"/>
    <col min="8449" max="8449" width="12.28515625" style="1" customWidth="1"/>
    <col min="8450" max="8450" width="54" style="1" customWidth="1"/>
    <col min="8451" max="8451" width="20.140625" style="1" customWidth="1"/>
    <col min="8452" max="8452" width="18.5703125" style="1" customWidth="1"/>
    <col min="8453" max="8453" width="14" style="1" customWidth="1"/>
    <col min="8454" max="8454" width="9.5703125" style="1" customWidth="1"/>
    <col min="8455" max="8455" width="16.85546875" style="1" customWidth="1"/>
    <col min="8456" max="8456" width="14.28515625" style="1" customWidth="1"/>
    <col min="8457" max="8457" width="13" style="1" customWidth="1"/>
    <col min="8458" max="8458" width="17" style="1" customWidth="1"/>
    <col min="8459" max="8459" width="16" style="1" customWidth="1"/>
    <col min="8460" max="8460" width="14.28515625" style="1" customWidth="1"/>
    <col min="8461" max="8461" width="26" style="1" customWidth="1"/>
    <col min="8462" max="8462" width="14.28515625" style="1" customWidth="1"/>
    <col min="8463" max="8463" width="9.85546875" style="1" customWidth="1"/>
    <col min="8464" max="8464" width="27.140625" style="1" customWidth="1"/>
    <col min="8465" max="8689" width="10.85546875" style="1"/>
    <col min="8690" max="8690" width="2.7109375" style="1" customWidth="1"/>
    <col min="8691" max="8691" width="11.140625" style="1" customWidth="1"/>
    <col min="8692" max="8692" width="70.140625" style="1" customWidth="1"/>
    <col min="8693" max="8693" width="15.140625" style="1" customWidth="1"/>
    <col min="8694" max="8694" width="13" style="1" customWidth="1"/>
    <col min="8695" max="8695" width="12.42578125" style="1" customWidth="1"/>
    <col min="8696" max="8696" width="16.42578125" style="1" customWidth="1"/>
    <col min="8697" max="8697" width="17.42578125" style="1" customWidth="1"/>
    <col min="8698" max="8698" width="17.140625" style="1" customWidth="1"/>
    <col min="8699" max="8699" width="16.42578125" style="1" customWidth="1"/>
    <col min="8700" max="8700" width="12.28515625" style="1" customWidth="1"/>
    <col min="8701" max="8701" width="11.85546875" style="1" customWidth="1"/>
    <col min="8702" max="8702" width="29.28515625" style="1" customWidth="1"/>
    <col min="8703" max="8703" width="32" style="1" customWidth="1"/>
    <col min="8704" max="8704" width="12" style="1" customWidth="1"/>
    <col min="8705" max="8705" width="12.28515625" style="1" customWidth="1"/>
    <col min="8706" max="8706" width="54" style="1" customWidth="1"/>
    <col min="8707" max="8707" width="20.140625" style="1" customWidth="1"/>
    <col min="8708" max="8708" width="18.5703125" style="1" customWidth="1"/>
    <col min="8709" max="8709" width="14" style="1" customWidth="1"/>
    <col min="8710" max="8710" width="9.5703125" style="1" customWidth="1"/>
    <col min="8711" max="8711" width="16.85546875" style="1" customWidth="1"/>
    <col min="8712" max="8712" width="14.28515625" style="1" customWidth="1"/>
    <col min="8713" max="8713" width="13" style="1" customWidth="1"/>
    <col min="8714" max="8714" width="17" style="1" customWidth="1"/>
    <col min="8715" max="8715" width="16" style="1" customWidth="1"/>
    <col min="8716" max="8716" width="14.28515625" style="1" customWidth="1"/>
    <col min="8717" max="8717" width="26" style="1" customWidth="1"/>
    <col min="8718" max="8718" width="14.28515625" style="1" customWidth="1"/>
    <col min="8719" max="8719" width="9.85546875" style="1" customWidth="1"/>
    <col min="8720" max="8720" width="27.140625" style="1" customWidth="1"/>
    <col min="8721" max="8945" width="10.85546875" style="1"/>
    <col min="8946" max="8946" width="2.7109375" style="1" customWidth="1"/>
    <col min="8947" max="8947" width="11.140625" style="1" customWidth="1"/>
    <col min="8948" max="8948" width="70.140625" style="1" customWidth="1"/>
    <col min="8949" max="8949" width="15.140625" style="1" customWidth="1"/>
    <col min="8950" max="8950" width="13" style="1" customWidth="1"/>
    <col min="8951" max="8951" width="12.42578125" style="1" customWidth="1"/>
    <col min="8952" max="8952" width="16.42578125" style="1" customWidth="1"/>
    <col min="8953" max="8953" width="17.42578125" style="1" customWidth="1"/>
    <col min="8954" max="8954" width="17.140625" style="1" customWidth="1"/>
    <col min="8955" max="8955" width="16.42578125" style="1" customWidth="1"/>
    <col min="8956" max="8956" width="12.28515625" style="1" customWidth="1"/>
    <col min="8957" max="8957" width="11.85546875" style="1" customWidth="1"/>
    <col min="8958" max="8958" width="29.28515625" style="1" customWidth="1"/>
    <col min="8959" max="8959" width="32" style="1" customWidth="1"/>
    <col min="8960" max="8960" width="12" style="1" customWidth="1"/>
    <col min="8961" max="8961" width="12.28515625" style="1" customWidth="1"/>
    <col min="8962" max="8962" width="54" style="1" customWidth="1"/>
    <col min="8963" max="8963" width="20.140625" style="1" customWidth="1"/>
    <col min="8964" max="8964" width="18.5703125" style="1" customWidth="1"/>
    <col min="8965" max="8965" width="14" style="1" customWidth="1"/>
    <col min="8966" max="8966" width="9.5703125" style="1" customWidth="1"/>
    <col min="8967" max="8967" width="16.85546875" style="1" customWidth="1"/>
    <col min="8968" max="8968" width="14.28515625" style="1" customWidth="1"/>
    <col min="8969" max="8969" width="13" style="1" customWidth="1"/>
    <col min="8970" max="8970" width="17" style="1" customWidth="1"/>
    <col min="8971" max="8971" width="16" style="1" customWidth="1"/>
    <col min="8972" max="8972" width="14.28515625" style="1" customWidth="1"/>
    <col min="8973" max="8973" width="26" style="1" customWidth="1"/>
    <col min="8974" max="8974" width="14.28515625" style="1" customWidth="1"/>
    <col min="8975" max="8975" width="9.85546875" style="1" customWidth="1"/>
    <col min="8976" max="8976" width="27.140625" style="1" customWidth="1"/>
    <col min="8977" max="9201" width="10.85546875" style="1"/>
    <col min="9202" max="9202" width="2.7109375" style="1" customWidth="1"/>
    <col min="9203" max="9203" width="11.140625" style="1" customWidth="1"/>
    <col min="9204" max="9204" width="70.140625" style="1" customWidth="1"/>
    <col min="9205" max="9205" width="15.140625" style="1" customWidth="1"/>
    <col min="9206" max="9206" width="13" style="1" customWidth="1"/>
    <col min="9207" max="9207" width="12.42578125" style="1" customWidth="1"/>
    <col min="9208" max="9208" width="16.42578125" style="1" customWidth="1"/>
    <col min="9209" max="9209" width="17.42578125" style="1" customWidth="1"/>
    <col min="9210" max="9210" width="17.140625" style="1" customWidth="1"/>
    <col min="9211" max="9211" width="16.42578125" style="1" customWidth="1"/>
    <col min="9212" max="9212" width="12.28515625" style="1" customWidth="1"/>
    <col min="9213" max="9213" width="11.85546875" style="1" customWidth="1"/>
    <col min="9214" max="9214" width="29.28515625" style="1" customWidth="1"/>
    <col min="9215" max="9215" width="32" style="1" customWidth="1"/>
    <col min="9216" max="9216" width="12" style="1" customWidth="1"/>
    <col min="9217" max="9217" width="12.28515625" style="1" customWidth="1"/>
    <col min="9218" max="9218" width="54" style="1" customWidth="1"/>
    <col min="9219" max="9219" width="20.140625" style="1" customWidth="1"/>
    <col min="9220" max="9220" width="18.5703125" style="1" customWidth="1"/>
    <col min="9221" max="9221" width="14" style="1" customWidth="1"/>
    <col min="9222" max="9222" width="9.5703125" style="1" customWidth="1"/>
    <col min="9223" max="9223" width="16.85546875" style="1" customWidth="1"/>
    <col min="9224" max="9224" width="14.28515625" style="1" customWidth="1"/>
    <col min="9225" max="9225" width="13" style="1" customWidth="1"/>
    <col min="9226" max="9226" width="17" style="1" customWidth="1"/>
    <col min="9227" max="9227" width="16" style="1" customWidth="1"/>
    <col min="9228" max="9228" width="14.28515625" style="1" customWidth="1"/>
    <col min="9229" max="9229" width="26" style="1" customWidth="1"/>
    <col min="9230" max="9230" width="14.28515625" style="1" customWidth="1"/>
    <col min="9231" max="9231" width="9.85546875" style="1" customWidth="1"/>
    <col min="9232" max="9232" width="27.140625" style="1" customWidth="1"/>
    <col min="9233" max="9457" width="10.85546875" style="1"/>
    <col min="9458" max="9458" width="2.7109375" style="1" customWidth="1"/>
    <col min="9459" max="9459" width="11.140625" style="1" customWidth="1"/>
    <col min="9460" max="9460" width="70.140625" style="1" customWidth="1"/>
    <col min="9461" max="9461" width="15.140625" style="1" customWidth="1"/>
    <col min="9462" max="9462" width="13" style="1" customWidth="1"/>
    <col min="9463" max="9463" width="12.42578125" style="1" customWidth="1"/>
    <col min="9464" max="9464" width="16.42578125" style="1" customWidth="1"/>
    <col min="9465" max="9465" width="17.42578125" style="1" customWidth="1"/>
    <col min="9466" max="9466" width="17.140625" style="1" customWidth="1"/>
    <col min="9467" max="9467" width="16.42578125" style="1" customWidth="1"/>
    <col min="9468" max="9468" width="12.28515625" style="1" customWidth="1"/>
    <col min="9469" max="9469" width="11.85546875" style="1" customWidth="1"/>
    <col min="9470" max="9470" width="29.28515625" style="1" customWidth="1"/>
    <col min="9471" max="9471" width="32" style="1" customWidth="1"/>
    <col min="9472" max="9472" width="12" style="1" customWidth="1"/>
    <col min="9473" max="9473" width="12.28515625" style="1" customWidth="1"/>
    <col min="9474" max="9474" width="54" style="1" customWidth="1"/>
    <col min="9475" max="9475" width="20.140625" style="1" customWidth="1"/>
    <col min="9476" max="9476" width="18.5703125" style="1" customWidth="1"/>
    <col min="9477" max="9477" width="14" style="1" customWidth="1"/>
    <col min="9478" max="9478" width="9.5703125" style="1" customWidth="1"/>
    <col min="9479" max="9479" width="16.85546875" style="1" customWidth="1"/>
    <col min="9480" max="9480" width="14.28515625" style="1" customWidth="1"/>
    <col min="9481" max="9481" width="13" style="1" customWidth="1"/>
    <col min="9482" max="9482" width="17" style="1" customWidth="1"/>
    <col min="9483" max="9483" width="16" style="1" customWidth="1"/>
    <col min="9484" max="9484" width="14.28515625" style="1" customWidth="1"/>
    <col min="9485" max="9485" width="26" style="1" customWidth="1"/>
    <col min="9486" max="9486" width="14.28515625" style="1" customWidth="1"/>
    <col min="9487" max="9487" width="9.85546875" style="1" customWidth="1"/>
    <col min="9488" max="9488" width="27.140625" style="1" customWidth="1"/>
    <col min="9489" max="9713" width="10.85546875" style="1"/>
    <col min="9714" max="9714" width="2.7109375" style="1" customWidth="1"/>
    <col min="9715" max="9715" width="11.140625" style="1" customWidth="1"/>
    <col min="9716" max="9716" width="70.140625" style="1" customWidth="1"/>
    <col min="9717" max="9717" width="15.140625" style="1" customWidth="1"/>
    <col min="9718" max="9718" width="13" style="1" customWidth="1"/>
    <col min="9719" max="9719" width="12.42578125" style="1" customWidth="1"/>
    <col min="9720" max="9720" width="16.42578125" style="1" customWidth="1"/>
    <col min="9721" max="9721" width="17.42578125" style="1" customWidth="1"/>
    <col min="9722" max="9722" width="17.140625" style="1" customWidth="1"/>
    <col min="9723" max="9723" width="16.42578125" style="1" customWidth="1"/>
    <col min="9724" max="9724" width="12.28515625" style="1" customWidth="1"/>
    <col min="9725" max="9725" width="11.85546875" style="1" customWidth="1"/>
    <col min="9726" max="9726" width="29.28515625" style="1" customWidth="1"/>
    <col min="9727" max="9727" width="32" style="1" customWidth="1"/>
    <col min="9728" max="9728" width="12" style="1" customWidth="1"/>
    <col min="9729" max="9729" width="12.28515625" style="1" customWidth="1"/>
    <col min="9730" max="9730" width="54" style="1" customWidth="1"/>
    <col min="9731" max="9731" width="20.140625" style="1" customWidth="1"/>
    <col min="9732" max="9732" width="18.5703125" style="1" customWidth="1"/>
    <col min="9733" max="9733" width="14" style="1" customWidth="1"/>
    <col min="9734" max="9734" width="9.5703125" style="1" customWidth="1"/>
    <col min="9735" max="9735" width="16.85546875" style="1" customWidth="1"/>
    <col min="9736" max="9736" width="14.28515625" style="1" customWidth="1"/>
    <col min="9737" max="9737" width="13" style="1" customWidth="1"/>
    <col min="9738" max="9738" width="17" style="1" customWidth="1"/>
    <col min="9739" max="9739" width="16" style="1" customWidth="1"/>
    <col min="9740" max="9740" width="14.28515625" style="1" customWidth="1"/>
    <col min="9741" max="9741" width="26" style="1" customWidth="1"/>
    <col min="9742" max="9742" width="14.28515625" style="1" customWidth="1"/>
    <col min="9743" max="9743" width="9.85546875" style="1" customWidth="1"/>
    <col min="9744" max="9744" width="27.140625" style="1" customWidth="1"/>
    <col min="9745" max="9969" width="10.85546875" style="1"/>
    <col min="9970" max="9970" width="2.7109375" style="1" customWidth="1"/>
    <col min="9971" max="9971" width="11.140625" style="1" customWidth="1"/>
    <col min="9972" max="9972" width="70.140625" style="1" customWidth="1"/>
    <col min="9973" max="9973" width="15.140625" style="1" customWidth="1"/>
    <col min="9974" max="9974" width="13" style="1" customWidth="1"/>
    <col min="9975" max="9975" width="12.42578125" style="1" customWidth="1"/>
    <col min="9976" max="9976" width="16.42578125" style="1" customWidth="1"/>
    <col min="9977" max="9977" width="17.42578125" style="1" customWidth="1"/>
    <col min="9978" max="9978" width="17.140625" style="1" customWidth="1"/>
    <col min="9979" max="9979" width="16.42578125" style="1" customWidth="1"/>
    <col min="9980" max="9980" width="12.28515625" style="1" customWidth="1"/>
    <col min="9981" max="9981" width="11.85546875" style="1" customWidth="1"/>
    <col min="9982" max="9982" width="29.28515625" style="1" customWidth="1"/>
    <col min="9983" max="9983" width="32" style="1" customWidth="1"/>
    <col min="9984" max="9984" width="12" style="1" customWidth="1"/>
    <col min="9985" max="9985" width="12.28515625" style="1" customWidth="1"/>
    <col min="9986" max="9986" width="54" style="1" customWidth="1"/>
    <col min="9987" max="9987" width="20.140625" style="1" customWidth="1"/>
    <col min="9988" max="9988" width="18.5703125" style="1" customWidth="1"/>
    <col min="9989" max="9989" width="14" style="1" customWidth="1"/>
    <col min="9990" max="9990" width="9.5703125" style="1" customWidth="1"/>
    <col min="9991" max="9991" width="16.85546875" style="1" customWidth="1"/>
    <col min="9992" max="9992" width="14.28515625" style="1" customWidth="1"/>
    <col min="9993" max="9993" width="13" style="1" customWidth="1"/>
    <col min="9994" max="9994" width="17" style="1" customWidth="1"/>
    <col min="9995" max="9995" width="16" style="1" customWidth="1"/>
    <col min="9996" max="9996" width="14.28515625" style="1" customWidth="1"/>
    <col min="9997" max="9997" width="26" style="1" customWidth="1"/>
    <col min="9998" max="9998" width="14.28515625" style="1" customWidth="1"/>
    <col min="9999" max="9999" width="9.85546875" style="1" customWidth="1"/>
    <col min="10000" max="10000" width="27.140625" style="1" customWidth="1"/>
    <col min="10001" max="10225" width="10.85546875" style="1"/>
    <col min="10226" max="10226" width="2.7109375" style="1" customWidth="1"/>
    <col min="10227" max="10227" width="11.140625" style="1" customWidth="1"/>
    <col min="10228" max="10228" width="70.140625" style="1" customWidth="1"/>
    <col min="10229" max="10229" width="15.140625" style="1" customWidth="1"/>
    <col min="10230" max="10230" width="13" style="1" customWidth="1"/>
    <col min="10231" max="10231" width="12.42578125" style="1" customWidth="1"/>
    <col min="10232" max="10232" width="16.42578125" style="1" customWidth="1"/>
    <col min="10233" max="10233" width="17.42578125" style="1" customWidth="1"/>
    <col min="10234" max="10234" width="17.140625" style="1" customWidth="1"/>
    <col min="10235" max="10235" width="16.42578125" style="1" customWidth="1"/>
    <col min="10236" max="10236" width="12.28515625" style="1" customWidth="1"/>
    <col min="10237" max="10237" width="11.85546875" style="1" customWidth="1"/>
    <col min="10238" max="10238" width="29.28515625" style="1" customWidth="1"/>
    <col min="10239" max="10239" width="32" style="1" customWidth="1"/>
    <col min="10240" max="10240" width="12" style="1" customWidth="1"/>
    <col min="10241" max="10241" width="12.28515625" style="1" customWidth="1"/>
    <col min="10242" max="10242" width="54" style="1" customWidth="1"/>
    <col min="10243" max="10243" width="20.140625" style="1" customWidth="1"/>
    <col min="10244" max="10244" width="18.5703125" style="1" customWidth="1"/>
    <col min="10245" max="10245" width="14" style="1" customWidth="1"/>
    <col min="10246" max="10246" width="9.5703125" style="1" customWidth="1"/>
    <col min="10247" max="10247" width="16.85546875" style="1" customWidth="1"/>
    <col min="10248" max="10248" width="14.28515625" style="1" customWidth="1"/>
    <col min="10249" max="10249" width="13" style="1" customWidth="1"/>
    <col min="10250" max="10250" width="17" style="1" customWidth="1"/>
    <col min="10251" max="10251" width="16" style="1" customWidth="1"/>
    <col min="10252" max="10252" width="14.28515625" style="1" customWidth="1"/>
    <col min="10253" max="10253" width="26" style="1" customWidth="1"/>
    <col min="10254" max="10254" width="14.28515625" style="1" customWidth="1"/>
    <col min="10255" max="10255" width="9.85546875" style="1" customWidth="1"/>
    <col min="10256" max="10256" width="27.140625" style="1" customWidth="1"/>
    <col min="10257" max="10481" width="10.85546875" style="1"/>
    <col min="10482" max="10482" width="2.7109375" style="1" customWidth="1"/>
    <col min="10483" max="10483" width="11.140625" style="1" customWidth="1"/>
    <col min="10484" max="10484" width="70.140625" style="1" customWidth="1"/>
    <col min="10485" max="10485" width="15.140625" style="1" customWidth="1"/>
    <col min="10486" max="10486" width="13" style="1" customWidth="1"/>
    <col min="10487" max="10487" width="12.42578125" style="1" customWidth="1"/>
    <col min="10488" max="10488" width="16.42578125" style="1" customWidth="1"/>
    <col min="10489" max="10489" width="17.42578125" style="1" customWidth="1"/>
    <col min="10490" max="10490" width="17.140625" style="1" customWidth="1"/>
    <col min="10491" max="10491" width="16.42578125" style="1" customWidth="1"/>
    <col min="10492" max="10492" width="12.28515625" style="1" customWidth="1"/>
    <col min="10493" max="10493" width="11.85546875" style="1" customWidth="1"/>
    <col min="10494" max="10494" width="29.28515625" style="1" customWidth="1"/>
    <col min="10495" max="10495" width="32" style="1" customWidth="1"/>
    <col min="10496" max="10496" width="12" style="1" customWidth="1"/>
    <col min="10497" max="10497" width="12.28515625" style="1" customWidth="1"/>
    <col min="10498" max="10498" width="54" style="1" customWidth="1"/>
    <col min="10499" max="10499" width="20.140625" style="1" customWidth="1"/>
    <col min="10500" max="10500" width="18.5703125" style="1" customWidth="1"/>
    <col min="10501" max="10501" width="14" style="1" customWidth="1"/>
    <col min="10502" max="10502" width="9.5703125" style="1" customWidth="1"/>
    <col min="10503" max="10503" width="16.85546875" style="1" customWidth="1"/>
    <col min="10504" max="10504" width="14.28515625" style="1" customWidth="1"/>
    <col min="10505" max="10505" width="13" style="1" customWidth="1"/>
    <col min="10506" max="10506" width="17" style="1" customWidth="1"/>
    <col min="10507" max="10507" width="16" style="1" customWidth="1"/>
    <col min="10508" max="10508" width="14.28515625" style="1" customWidth="1"/>
    <col min="10509" max="10509" width="26" style="1" customWidth="1"/>
    <col min="10510" max="10510" width="14.28515625" style="1" customWidth="1"/>
    <col min="10511" max="10511" width="9.85546875" style="1" customWidth="1"/>
    <col min="10512" max="10512" width="27.140625" style="1" customWidth="1"/>
    <col min="10513" max="10737" width="10.85546875" style="1"/>
    <col min="10738" max="10738" width="2.7109375" style="1" customWidth="1"/>
    <col min="10739" max="10739" width="11.140625" style="1" customWidth="1"/>
    <col min="10740" max="10740" width="70.140625" style="1" customWidth="1"/>
    <col min="10741" max="10741" width="15.140625" style="1" customWidth="1"/>
    <col min="10742" max="10742" width="13" style="1" customWidth="1"/>
    <col min="10743" max="10743" width="12.42578125" style="1" customWidth="1"/>
    <col min="10744" max="10744" width="16.42578125" style="1" customWidth="1"/>
    <col min="10745" max="10745" width="17.42578125" style="1" customWidth="1"/>
    <col min="10746" max="10746" width="17.140625" style="1" customWidth="1"/>
    <col min="10747" max="10747" width="16.42578125" style="1" customWidth="1"/>
    <col min="10748" max="10748" width="12.28515625" style="1" customWidth="1"/>
    <col min="10749" max="10749" width="11.85546875" style="1" customWidth="1"/>
    <col min="10750" max="10750" width="29.28515625" style="1" customWidth="1"/>
    <col min="10751" max="10751" width="32" style="1" customWidth="1"/>
    <col min="10752" max="10752" width="12" style="1" customWidth="1"/>
    <col min="10753" max="10753" width="12.28515625" style="1" customWidth="1"/>
    <col min="10754" max="10754" width="54" style="1" customWidth="1"/>
    <col min="10755" max="10755" width="20.140625" style="1" customWidth="1"/>
    <col min="10756" max="10756" width="18.5703125" style="1" customWidth="1"/>
    <col min="10757" max="10757" width="14" style="1" customWidth="1"/>
    <col min="10758" max="10758" width="9.5703125" style="1" customWidth="1"/>
    <col min="10759" max="10759" width="16.85546875" style="1" customWidth="1"/>
    <col min="10760" max="10760" width="14.28515625" style="1" customWidth="1"/>
    <col min="10761" max="10761" width="13" style="1" customWidth="1"/>
    <col min="10762" max="10762" width="17" style="1" customWidth="1"/>
    <col min="10763" max="10763" width="16" style="1" customWidth="1"/>
    <col min="10764" max="10764" width="14.28515625" style="1" customWidth="1"/>
    <col min="10765" max="10765" width="26" style="1" customWidth="1"/>
    <col min="10766" max="10766" width="14.28515625" style="1" customWidth="1"/>
    <col min="10767" max="10767" width="9.85546875" style="1" customWidth="1"/>
    <col min="10768" max="10768" width="27.140625" style="1" customWidth="1"/>
    <col min="10769" max="10993" width="10.85546875" style="1"/>
    <col min="10994" max="10994" width="2.7109375" style="1" customWidth="1"/>
    <col min="10995" max="10995" width="11.140625" style="1" customWidth="1"/>
    <col min="10996" max="10996" width="70.140625" style="1" customWidth="1"/>
    <col min="10997" max="10997" width="15.140625" style="1" customWidth="1"/>
    <col min="10998" max="10998" width="13" style="1" customWidth="1"/>
    <col min="10999" max="10999" width="12.42578125" style="1" customWidth="1"/>
    <col min="11000" max="11000" width="16.42578125" style="1" customWidth="1"/>
    <col min="11001" max="11001" width="17.42578125" style="1" customWidth="1"/>
    <col min="11002" max="11002" width="17.140625" style="1" customWidth="1"/>
    <col min="11003" max="11003" width="16.42578125" style="1" customWidth="1"/>
    <col min="11004" max="11004" width="12.28515625" style="1" customWidth="1"/>
    <col min="11005" max="11005" width="11.85546875" style="1" customWidth="1"/>
    <col min="11006" max="11006" width="29.28515625" style="1" customWidth="1"/>
    <col min="11007" max="11007" width="32" style="1" customWidth="1"/>
    <col min="11008" max="11008" width="12" style="1" customWidth="1"/>
    <col min="11009" max="11009" width="12.28515625" style="1" customWidth="1"/>
    <col min="11010" max="11010" width="54" style="1" customWidth="1"/>
    <col min="11011" max="11011" width="20.140625" style="1" customWidth="1"/>
    <col min="11012" max="11012" width="18.5703125" style="1" customWidth="1"/>
    <col min="11013" max="11013" width="14" style="1" customWidth="1"/>
    <col min="11014" max="11014" width="9.5703125" style="1" customWidth="1"/>
    <col min="11015" max="11015" width="16.85546875" style="1" customWidth="1"/>
    <col min="11016" max="11016" width="14.28515625" style="1" customWidth="1"/>
    <col min="11017" max="11017" width="13" style="1" customWidth="1"/>
    <col min="11018" max="11018" width="17" style="1" customWidth="1"/>
    <col min="11019" max="11019" width="16" style="1" customWidth="1"/>
    <col min="11020" max="11020" width="14.28515625" style="1" customWidth="1"/>
    <col min="11021" max="11021" width="26" style="1" customWidth="1"/>
    <col min="11022" max="11022" width="14.28515625" style="1" customWidth="1"/>
    <col min="11023" max="11023" width="9.85546875" style="1" customWidth="1"/>
    <col min="11024" max="11024" width="27.140625" style="1" customWidth="1"/>
    <col min="11025" max="11249" width="10.85546875" style="1"/>
    <col min="11250" max="11250" width="2.7109375" style="1" customWidth="1"/>
    <col min="11251" max="11251" width="11.140625" style="1" customWidth="1"/>
    <col min="11252" max="11252" width="70.140625" style="1" customWidth="1"/>
    <col min="11253" max="11253" width="15.140625" style="1" customWidth="1"/>
    <col min="11254" max="11254" width="13" style="1" customWidth="1"/>
    <col min="11255" max="11255" width="12.42578125" style="1" customWidth="1"/>
    <col min="11256" max="11256" width="16.42578125" style="1" customWidth="1"/>
    <col min="11257" max="11257" width="17.42578125" style="1" customWidth="1"/>
    <col min="11258" max="11258" width="17.140625" style="1" customWidth="1"/>
    <col min="11259" max="11259" width="16.42578125" style="1" customWidth="1"/>
    <col min="11260" max="11260" width="12.28515625" style="1" customWidth="1"/>
    <col min="11261" max="11261" width="11.85546875" style="1" customWidth="1"/>
    <col min="11262" max="11262" width="29.28515625" style="1" customWidth="1"/>
    <col min="11263" max="11263" width="32" style="1" customWidth="1"/>
    <col min="11264" max="11264" width="12" style="1" customWidth="1"/>
    <col min="11265" max="11265" width="12.28515625" style="1" customWidth="1"/>
    <col min="11266" max="11266" width="54" style="1" customWidth="1"/>
    <col min="11267" max="11267" width="20.140625" style="1" customWidth="1"/>
    <col min="11268" max="11268" width="18.5703125" style="1" customWidth="1"/>
    <col min="11269" max="11269" width="14" style="1" customWidth="1"/>
    <col min="11270" max="11270" width="9.5703125" style="1" customWidth="1"/>
    <col min="11271" max="11271" width="16.85546875" style="1" customWidth="1"/>
    <col min="11272" max="11272" width="14.28515625" style="1" customWidth="1"/>
    <col min="11273" max="11273" width="13" style="1" customWidth="1"/>
    <col min="11274" max="11274" width="17" style="1" customWidth="1"/>
    <col min="11275" max="11275" width="16" style="1" customWidth="1"/>
    <col min="11276" max="11276" width="14.28515625" style="1" customWidth="1"/>
    <col min="11277" max="11277" width="26" style="1" customWidth="1"/>
    <col min="11278" max="11278" width="14.28515625" style="1" customWidth="1"/>
    <col min="11279" max="11279" width="9.85546875" style="1" customWidth="1"/>
    <col min="11280" max="11280" width="27.140625" style="1" customWidth="1"/>
    <col min="11281" max="11505" width="10.85546875" style="1"/>
    <col min="11506" max="11506" width="2.7109375" style="1" customWidth="1"/>
    <col min="11507" max="11507" width="11.140625" style="1" customWidth="1"/>
    <col min="11508" max="11508" width="70.140625" style="1" customWidth="1"/>
    <col min="11509" max="11509" width="15.140625" style="1" customWidth="1"/>
    <col min="11510" max="11510" width="13" style="1" customWidth="1"/>
    <col min="11511" max="11511" width="12.42578125" style="1" customWidth="1"/>
    <col min="11512" max="11512" width="16.42578125" style="1" customWidth="1"/>
    <col min="11513" max="11513" width="17.42578125" style="1" customWidth="1"/>
    <col min="11514" max="11514" width="17.140625" style="1" customWidth="1"/>
    <col min="11515" max="11515" width="16.42578125" style="1" customWidth="1"/>
    <col min="11516" max="11516" width="12.28515625" style="1" customWidth="1"/>
    <col min="11517" max="11517" width="11.85546875" style="1" customWidth="1"/>
    <col min="11518" max="11518" width="29.28515625" style="1" customWidth="1"/>
    <col min="11519" max="11519" width="32" style="1" customWidth="1"/>
    <col min="11520" max="11520" width="12" style="1" customWidth="1"/>
    <col min="11521" max="11521" width="12.28515625" style="1" customWidth="1"/>
    <col min="11522" max="11522" width="54" style="1" customWidth="1"/>
    <col min="11523" max="11523" width="20.140625" style="1" customWidth="1"/>
    <col min="11524" max="11524" width="18.5703125" style="1" customWidth="1"/>
    <col min="11525" max="11525" width="14" style="1" customWidth="1"/>
    <col min="11526" max="11526" width="9.5703125" style="1" customWidth="1"/>
    <col min="11527" max="11527" width="16.85546875" style="1" customWidth="1"/>
    <col min="11528" max="11528" width="14.28515625" style="1" customWidth="1"/>
    <col min="11529" max="11529" width="13" style="1" customWidth="1"/>
    <col min="11530" max="11530" width="17" style="1" customWidth="1"/>
    <col min="11531" max="11531" width="16" style="1" customWidth="1"/>
    <col min="11532" max="11532" width="14.28515625" style="1" customWidth="1"/>
    <col min="11533" max="11533" width="26" style="1" customWidth="1"/>
    <col min="11534" max="11534" width="14.28515625" style="1" customWidth="1"/>
    <col min="11535" max="11535" width="9.85546875" style="1" customWidth="1"/>
    <col min="11536" max="11536" width="27.140625" style="1" customWidth="1"/>
    <col min="11537" max="11761" width="10.85546875" style="1"/>
    <col min="11762" max="11762" width="2.7109375" style="1" customWidth="1"/>
    <col min="11763" max="11763" width="11.140625" style="1" customWidth="1"/>
    <col min="11764" max="11764" width="70.140625" style="1" customWidth="1"/>
    <col min="11765" max="11765" width="15.140625" style="1" customWidth="1"/>
    <col min="11766" max="11766" width="13" style="1" customWidth="1"/>
    <col min="11767" max="11767" width="12.42578125" style="1" customWidth="1"/>
    <col min="11768" max="11768" width="16.42578125" style="1" customWidth="1"/>
    <col min="11769" max="11769" width="17.42578125" style="1" customWidth="1"/>
    <col min="11770" max="11770" width="17.140625" style="1" customWidth="1"/>
    <col min="11771" max="11771" width="16.42578125" style="1" customWidth="1"/>
    <col min="11772" max="11772" width="12.28515625" style="1" customWidth="1"/>
    <col min="11773" max="11773" width="11.85546875" style="1" customWidth="1"/>
    <col min="11774" max="11774" width="29.28515625" style="1" customWidth="1"/>
    <col min="11775" max="11775" width="32" style="1" customWidth="1"/>
    <col min="11776" max="11776" width="12" style="1" customWidth="1"/>
    <col min="11777" max="11777" width="12.28515625" style="1" customWidth="1"/>
    <col min="11778" max="11778" width="54" style="1" customWidth="1"/>
    <col min="11779" max="11779" width="20.140625" style="1" customWidth="1"/>
    <col min="11780" max="11780" width="18.5703125" style="1" customWidth="1"/>
    <col min="11781" max="11781" width="14" style="1" customWidth="1"/>
    <col min="11782" max="11782" width="9.5703125" style="1" customWidth="1"/>
    <col min="11783" max="11783" width="16.85546875" style="1" customWidth="1"/>
    <col min="11784" max="11784" width="14.28515625" style="1" customWidth="1"/>
    <col min="11785" max="11785" width="13" style="1" customWidth="1"/>
    <col min="11786" max="11786" width="17" style="1" customWidth="1"/>
    <col min="11787" max="11787" width="16" style="1" customWidth="1"/>
    <col min="11788" max="11788" width="14.28515625" style="1" customWidth="1"/>
    <col min="11789" max="11789" width="26" style="1" customWidth="1"/>
    <col min="11790" max="11790" width="14.28515625" style="1" customWidth="1"/>
    <col min="11791" max="11791" width="9.85546875" style="1" customWidth="1"/>
    <col min="11792" max="11792" width="27.140625" style="1" customWidth="1"/>
    <col min="11793" max="12017" width="10.85546875" style="1"/>
    <col min="12018" max="12018" width="2.7109375" style="1" customWidth="1"/>
    <col min="12019" max="12019" width="11.140625" style="1" customWidth="1"/>
    <col min="12020" max="12020" width="70.140625" style="1" customWidth="1"/>
    <col min="12021" max="12021" width="15.140625" style="1" customWidth="1"/>
    <col min="12022" max="12022" width="13" style="1" customWidth="1"/>
    <col min="12023" max="12023" width="12.42578125" style="1" customWidth="1"/>
    <col min="12024" max="12024" width="16.42578125" style="1" customWidth="1"/>
    <col min="12025" max="12025" width="17.42578125" style="1" customWidth="1"/>
    <col min="12026" max="12026" width="17.140625" style="1" customWidth="1"/>
    <col min="12027" max="12027" width="16.42578125" style="1" customWidth="1"/>
    <col min="12028" max="12028" width="12.28515625" style="1" customWidth="1"/>
    <col min="12029" max="12029" width="11.85546875" style="1" customWidth="1"/>
    <col min="12030" max="12030" width="29.28515625" style="1" customWidth="1"/>
    <col min="12031" max="12031" width="32" style="1" customWidth="1"/>
    <col min="12032" max="12032" width="12" style="1" customWidth="1"/>
    <col min="12033" max="12033" width="12.28515625" style="1" customWidth="1"/>
    <col min="12034" max="12034" width="54" style="1" customWidth="1"/>
    <col min="12035" max="12035" width="20.140625" style="1" customWidth="1"/>
    <col min="12036" max="12036" width="18.5703125" style="1" customWidth="1"/>
    <col min="12037" max="12037" width="14" style="1" customWidth="1"/>
    <col min="12038" max="12038" width="9.5703125" style="1" customWidth="1"/>
    <col min="12039" max="12039" width="16.85546875" style="1" customWidth="1"/>
    <col min="12040" max="12040" width="14.28515625" style="1" customWidth="1"/>
    <col min="12041" max="12041" width="13" style="1" customWidth="1"/>
    <col min="12042" max="12042" width="17" style="1" customWidth="1"/>
    <col min="12043" max="12043" width="16" style="1" customWidth="1"/>
    <col min="12044" max="12044" width="14.28515625" style="1" customWidth="1"/>
    <col min="12045" max="12045" width="26" style="1" customWidth="1"/>
    <col min="12046" max="12046" width="14.28515625" style="1" customWidth="1"/>
    <col min="12047" max="12047" width="9.85546875" style="1" customWidth="1"/>
    <col min="12048" max="12048" width="27.140625" style="1" customWidth="1"/>
    <col min="12049" max="12273" width="10.85546875" style="1"/>
    <col min="12274" max="12274" width="2.7109375" style="1" customWidth="1"/>
    <col min="12275" max="12275" width="11.140625" style="1" customWidth="1"/>
    <col min="12276" max="12276" width="70.140625" style="1" customWidth="1"/>
    <col min="12277" max="12277" width="15.140625" style="1" customWidth="1"/>
    <col min="12278" max="12278" width="13" style="1" customWidth="1"/>
    <col min="12279" max="12279" width="12.42578125" style="1" customWidth="1"/>
    <col min="12280" max="12280" width="16.42578125" style="1" customWidth="1"/>
    <col min="12281" max="12281" width="17.42578125" style="1" customWidth="1"/>
    <col min="12282" max="12282" width="17.140625" style="1" customWidth="1"/>
    <col min="12283" max="12283" width="16.42578125" style="1" customWidth="1"/>
    <col min="12284" max="12284" width="12.28515625" style="1" customWidth="1"/>
    <col min="12285" max="12285" width="11.85546875" style="1" customWidth="1"/>
    <col min="12286" max="12286" width="29.28515625" style="1" customWidth="1"/>
    <col min="12287" max="12287" width="32" style="1" customWidth="1"/>
    <col min="12288" max="12288" width="12" style="1" customWidth="1"/>
    <col min="12289" max="12289" width="12.28515625" style="1" customWidth="1"/>
    <col min="12290" max="12290" width="54" style="1" customWidth="1"/>
    <col min="12291" max="12291" width="20.140625" style="1" customWidth="1"/>
    <col min="12292" max="12292" width="18.5703125" style="1" customWidth="1"/>
    <col min="12293" max="12293" width="14" style="1" customWidth="1"/>
    <col min="12294" max="12294" width="9.5703125" style="1" customWidth="1"/>
    <col min="12295" max="12295" width="16.85546875" style="1" customWidth="1"/>
    <col min="12296" max="12296" width="14.28515625" style="1" customWidth="1"/>
    <col min="12297" max="12297" width="13" style="1" customWidth="1"/>
    <col min="12298" max="12298" width="17" style="1" customWidth="1"/>
    <col min="12299" max="12299" width="16" style="1" customWidth="1"/>
    <col min="12300" max="12300" width="14.28515625" style="1" customWidth="1"/>
    <col min="12301" max="12301" width="26" style="1" customWidth="1"/>
    <col min="12302" max="12302" width="14.28515625" style="1" customWidth="1"/>
    <col min="12303" max="12303" width="9.85546875" style="1" customWidth="1"/>
    <col min="12304" max="12304" width="27.140625" style="1" customWidth="1"/>
    <col min="12305" max="12529" width="10.85546875" style="1"/>
    <col min="12530" max="12530" width="2.7109375" style="1" customWidth="1"/>
    <col min="12531" max="12531" width="11.140625" style="1" customWidth="1"/>
    <col min="12532" max="12532" width="70.140625" style="1" customWidth="1"/>
    <col min="12533" max="12533" width="15.140625" style="1" customWidth="1"/>
    <col min="12534" max="12534" width="13" style="1" customWidth="1"/>
    <col min="12535" max="12535" width="12.42578125" style="1" customWidth="1"/>
    <col min="12536" max="12536" width="16.42578125" style="1" customWidth="1"/>
    <col min="12537" max="12537" width="17.42578125" style="1" customWidth="1"/>
    <col min="12538" max="12538" width="17.140625" style="1" customWidth="1"/>
    <col min="12539" max="12539" width="16.42578125" style="1" customWidth="1"/>
    <col min="12540" max="12540" width="12.28515625" style="1" customWidth="1"/>
    <col min="12541" max="12541" width="11.85546875" style="1" customWidth="1"/>
    <col min="12542" max="12542" width="29.28515625" style="1" customWidth="1"/>
    <col min="12543" max="12543" width="32" style="1" customWidth="1"/>
    <col min="12544" max="12544" width="12" style="1" customWidth="1"/>
    <col min="12545" max="12545" width="12.28515625" style="1" customWidth="1"/>
    <col min="12546" max="12546" width="54" style="1" customWidth="1"/>
    <col min="12547" max="12547" width="20.140625" style="1" customWidth="1"/>
    <col min="12548" max="12548" width="18.5703125" style="1" customWidth="1"/>
    <col min="12549" max="12549" width="14" style="1" customWidth="1"/>
    <col min="12550" max="12550" width="9.5703125" style="1" customWidth="1"/>
    <col min="12551" max="12551" width="16.85546875" style="1" customWidth="1"/>
    <col min="12552" max="12552" width="14.28515625" style="1" customWidth="1"/>
    <col min="12553" max="12553" width="13" style="1" customWidth="1"/>
    <col min="12554" max="12554" width="17" style="1" customWidth="1"/>
    <col min="12555" max="12555" width="16" style="1" customWidth="1"/>
    <col min="12556" max="12556" width="14.28515625" style="1" customWidth="1"/>
    <col min="12557" max="12557" width="26" style="1" customWidth="1"/>
    <col min="12558" max="12558" width="14.28515625" style="1" customWidth="1"/>
    <col min="12559" max="12559" width="9.85546875" style="1" customWidth="1"/>
    <col min="12560" max="12560" width="27.140625" style="1" customWidth="1"/>
    <col min="12561" max="12785" width="10.85546875" style="1"/>
    <col min="12786" max="12786" width="2.7109375" style="1" customWidth="1"/>
    <col min="12787" max="12787" width="11.140625" style="1" customWidth="1"/>
    <col min="12788" max="12788" width="70.140625" style="1" customWidth="1"/>
    <col min="12789" max="12789" width="15.140625" style="1" customWidth="1"/>
    <col min="12790" max="12790" width="13" style="1" customWidth="1"/>
    <col min="12791" max="12791" width="12.42578125" style="1" customWidth="1"/>
    <col min="12792" max="12792" width="16.42578125" style="1" customWidth="1"/>
    <col min="12793" max="12793" width="17.42578125" style="1" customWidth="1"/>
    <col min="12794" max="12794" width="17.140625" style="1" customWidth="1"/>
    <col min="12795" max="12795" width="16.42578125" style="1" customWidth="1"/>
    <col min="12796" max="12796" width="12.28515625" style="1" customWidth="1"/>
    <col min="12797" max="12797" width="11.85546875" style="1" customWidth="1"/>
    <col min="12798" max="12798" width="29.28515625" style="1" customWidth="1"/>
    <col min="12799" max="12799" width="32" style="1" customWidth="1"/>
    <col min="12800" max="12800" width="12" style="1" customWidth="1"/>
    <col min="12801" max="12801" width="12.28515625" style="1" customWidth="1"/>
    <col min="12802" max="12802" width="54" style="1" customWidth="1"/>
    <col min="12803" max="12803" width="20.140625" style="1" customWidth="1"/>
    <col min="12804" max="12804" width="18.5703125" style="1" customWidth="1"/>
    <col min="12805" max="12805" width="14" style="1" customWidth="1"/>
    <col min="12806" max="12806" width="9.5703125" style="1" customWidth="1"/>
    <col min="12807" max="12807" width="16.85546875" style="1" customWidth="1"/>
    <col min="12808" max="12808" width="14.28515625" style="1" customWidth="1"/>
    <col min="12809" max="12809" width="13" style="1" customWidth="1"/>
    <col min="12810" max="12810" width="17" style="1" customWidth="1"/>
    <col min="12811" max="12811" width="16" style="1" customWidth="1"/>
    <col min="12812" max="12812" width="14.28515625" style="1" customWidth="1"/>
    <col min="12813" max="12813" width="26" style="1" customWidth="1"/>
    <col min="12814" max="12814" width="14.28515625" style="1" customWidth="1"/>
    <col min="12815" max="12815" width="9.85546875" style="1" customWidth="1"/>
    <col min="12816" max="12816" width="27.140625" style="1" customWidth="1"/>
    <col min="12817" max="13041" width="10.85546875" style="1"/>
    <col min="13042" max="13042" width="2.7109375" style="1" customWidth="1"/>
    <col min="13043" max="13043" width="11.140625" style="1" customWidth="1"/>
    <col min="13044" max="13044" width="70.140625" style="1" customWidth="1"/>
    <col min="13045" max="13045" width="15.140625" style="1" customWidth="1"/>
    <col min="13046" max="13046" width="13" style="1" customWidth="1"/>
    <col min="13047" max="13047" width="12.42578125" style="1" customWidth="1"/>
    <col min="13048" max="13048" width="16.42578125" style="1" customWidth="1"/>
    <col min="13049" max="13049" width="17.42578125" style="1" customWidth="1"/>
    <col min="13050" max="13050" width="17.140625" style="1" customWidth="1"/>
    <col min="13051" max="13051" width="16.42578125" style="1" customWidth="1"/>
    <col min="13052" max="13052" width="12.28515625" style="1" customWidth="1"/>
    <col min="13053" max="13053" width="11.85546875" style="1" customWidth="1"/>
    <col min="13054" max="13054" width="29.28515625" style="1" customWidth="1"/>
    <col min="13055" max="13055" width="32" style="1" customWidth="1"/>
    <col min="13056" max="13056" width="12" style="1" customWidth="1"/>
    <col min="13057" max="13057" width="12.28515625" style="1" customWidth="1"/>
    <col min="13058" max="13058" width="54" style="1" customWidth="1"/>
    <col min="13059" max="13059" width="20.140625" style="1" customWidth="1"/>
    <col min="13060" max="13060" width="18.5703125" style="1" customWidth="1"/>
    <col min="13061" max="13061" width="14" style="1" customWidth="1"/>
    <col min="13062" max="13062" width="9.5703125" style="1" customWidth="1"/>
    <col min="13063" max="13063" width="16.85546875" style="1" customWidth="1"/>
    <col min="13064" max="13064" width="14.28515625" style="1" customWidth="1"/>
    <col min="13065" max="13065" width="13" style="1" customWidth="1"/>
    <col min="13066" max="13066" width="17" style="1" customWidth="1"/>
    <col min="13067" max="13067" width="16" style="1" customWidth="1"/>
    <col min="13068" max="13068" width="14.28515625" style="1" customWidth="1"/>
    <col min="13069" max="13069" width="26" style="1" customWidth="1"/>
    <col min="13070" max="13070" width="14.28515625" style="1" customWidth="1"/>
    <col min="13071" max="13071" width="9.85546875" style="1" customWidth="1"/>
    <col min="13072" max="13072" width="27.140625" style="1" customWidth="1"/>
    <col min="13073" max="13297" width="10.85546875" style="1"/>
    <col min="13298" max="13298" width="2.7109375" style="1" customWidth="1"/>
    <col min="13299" max="13299" width="11.140625" style="1" customWidth="1"/>
    <col min="13300" max="13300" width="70.140625" style="1" customWidth="1"/>
    <col min="13301" max="13301" width="15.140625" style="1" customWidth="1"/>
    <col min="13302" max="13302" width="13" style="1" customWidth="1"/>
    <col min="13303" max="13303" width="12.42578125" style="1" customWidth="1"/>
    <col min="13304" max="13304" width="16.42578125" style="1" customWidth="1"/>
    <col min="13305" max="13305" width="17.42578125" style="1" customWidth="1"/>
    <col min="13306" max="13306" width="17.140625" style="1" customWidth="1"/>
    <col min="13307" max="13307" width="16.42578125" style="1" customWidth="1"/>
    <col min="13308" max="13308" width="12.28515625" style="1" customWidth="1"/>
    <col min="13309" max="13309" width="11.85546875" style="1" customWidth="1"/>
    <col min="13310" max="13310" width="29.28515625" style="1" customWidth="1"/>
    <col min="13311" max="13311" width="32" style="1" customWidth="1"/>
    <col min="13312" max="13312" width="12" style="1" customWidth="1"/>
    <col min="13313" max="13313" width="12.28515625" style="1" customWidth="1"/>
    <col min="13314" max="13314" width="54" style="1" customWidth="1"/>
    <col min="13315" max="13315" width="20.140625" style="1" customWidth="1"/>
    <col min="13316" max="13316" width="18.5703125" style="1" customWidth="1"/>
    <col min="13317" max="13317" width="14" style="1" customWidth="1"/>
    <col min="13318" max="13318" width="9.5703125" style="1" customWidth="1"/>
    <col min="13319" max="13319" width="16.85546875" style="1" customWidth="1"/>
    <col min="13320" max="13320" width="14.28515625" style="1" customWidth="1"/>
    <col min="13321" max="13321" width="13" style="1" customWidth="1"/>
    <col min="13322" max="13322" width="17" style="1" customWidth="1"/>
    <col min="13323" max="13323" width="16" style="1" customWidth="1"/>
    <col min="13324" max="13324" width="14.28515625" style="1" customWidth="1"/>
    <col min="13325" max="13325" width="26" style="1" customWidth="1"/>
    <col min="13326" max="13326" width="14.28515625" style="1" customWidth="1"/>
    <col min="13327" max="13327" width="9.85546875" style="1" customWidth="1"/>
    <col min="13328" max="13328" width="27.140625" style="1" customWidth="1"/>
    <col min="13329" max="13553" width="10.85546875" style="1"/>
    <col min="13554" max="13554" width="2.7109375" style="1" customWidth="1"/>
    <col min="13555" max="13555" width="11.140625" style="1" customWidth="1"/>
    <col min="13556" max="13556" width="70.140625" style="1" customWidth="1"/>
    <col min="13557" max="13557" width="15.140625" style="1" customWidth="1"/>
    <col min="13558" max="13558" width="13" style="1" customWidth="1"/>
    <col min="13559" max="13559" width="12.42578125" style="1" customWidth="1"/>
    <col min="13560" max="13560" width="16.42578125" style="1" customWidth="1"/>
    <col min="13561" max="13561" width="17.42578125" style="1" customWidth="1"/>
    <col min="13562" max="13562" width="17.140625" style="1" customWidth="1"/>
    <col min="13563" max="13563" width="16.42578125" style="1" customWidth="1"/>
    <col min="13564" max="13564" width="12.28515625" style="1" customWidth="1"/>
    <col min="13565" max="13565" width="11.85546875" style="1" customWidth="1"/>
    <col min="13566" max="13566" width="29.28515625" style="1" customWidth="1"/>
    <col min="13567" max="13567" width="32" style="1" customWidth="1"/>
    <col min="13568" max="13568" width="12" style="1" customWidth="1"/>
    <col min="13569" max="13569" width="12.28515625" style="1" customWidth="1"/>
    <col min="13570" max="13570" width="54" style="1" customWidth="1"/>
    <col min="13571" max="13571" width="20.140625" style="1" customWidth="1"/>
    <col min="13572" max="13572" width="18.5703125" style="1" customWidth="1"/>
    <col min="13573" max="13573" width="14" style="1" customWidth="1"/>
    <col min="13574" max="13574" width="9.5703125" style="1" customWidth="1"/>
    <col min="13575" max="13575" width="16.85546875" style="1" customWidth="1"/>
    <col min="13576" max="13576" width="14.28515625" style="1" customWidth="1"/>
    <col min="13577" max="13577" width="13" style="1" customWidth="1"/>
    <col min="13578" max="13578" width="17" style="1" customWidth="1"/>
    <col min="13579" max="13579" width="16" style="1" customWidth="1"/>
    <col min="13580" max="13580" width="14.28515625" style="1" customWidth="1"/>
    <col min="13581" max="13581" width="26" style="1" customWidth="1"/>
    <col min="13582" max="13582" width="14.28515625" style="1" customWidth="1"/>
    <col min="13583" max="13583" width="9.85546875" style="1" customWidth="1"/>
    <col min="13584" max="13584" width="27.140625" style="1" customWidth="1"/>
    <col min="13585" max="13809" width="10.85546875" style="1"/>
    <col min="13810" max="13810" width="2.7109375" style="1" customWidth="1"/>
    <col min="13811" max="13811" width="11.140625" style="1" customWidth="1"/>
    <col min="13812" max="13812" width="70.140625" style="1" customWidth="1"/>
    <col min="13813" max="13813" width="15.140625" style="1" customWidth="1"/>
    <col min="13814" max="13814" width="13" style="1" customWidth="1"/>
    <col min="13815" max="13815" width="12.42578125" style="1" customWidth="1"/>
    <col min="13816" max="13816" width="16.42578125" style="1" customWidth="1"/>
    <col min="13817" max="13817" width="17.42578125" style="1" customWidth="1"/>
    <col min="13818" max="13818" width="17.140625" style="1" customWidth="1"/>
    <col min="13819" max="13819" width="16.42578125" style="1" customWidth="1"/>
    <col min="13820" max="13820" width="12.28515625" style="1" customWidth="1"/>
    <col min="13821" max="13821" width="11.85546875" style="1" customWidth="1"/>
    <col min="13822" max="13822" width="29.28515625" style="1" customWidth="1"/>
    <col min="13823" max="13823" width="32" style="1" customWidth="1"/>
    <col min="13824" max="13824" width="12" style="1" customWidth="1"/>
    <col min="13825" max="13825" width="12.28515625" style="1" customWidth="1"/>
    <col min="13826" max="13826" width="54" style="1" customWidth="1"/>
    <col min="13827" max="13827" width="20.140625" style="1" customWidth="1"/>
    <col min="13828" max="13828" width="18.5703125" style="1" customWidth="1"/>
    <col min="13829" max="13829" width="14" style="1" customWidth="1"/>
    <col min="13830" max="13830" width="9.5703125" style="1" customWidth="1"/>
    <col min="13831" max="13831" width="16.85546875" style="1" customWidth="1"/>
    <col min="13832" max="13832" width="14.28515625" style="1" customWidth="1"/>
    <col min="13833" max="13833" width="13" style="1" customWidth="1"/>
    <col min="13834" max="13834" width="17" style="1" customWidth="1"/>
    <col min="13835" max="13835" width="16" style="1" customWidth="1"/>
    <col min="13836" max="13836" width="14.28515625" style="1" customWidth="1"/>
    <col min="13837" max="13837" width="26" style="1" customWidth="1"/>
    <col min="13838" max="13838" width="14.28515625" style="1" customWidth="1"/>
    <col min="13839" max="13839" width="9.85546875" style="1" customWidth="1"/>
    <col min="13840" max="13840" width="27.140625" style="1" customWidth="1"/>
    <col min="13841" max="14065" width="10.85546875" style="1"/>
    <col min="14066" max="14066" width="2.7109375" style="1" customWidth="1"/>
    <col min="14067" max="14067" width="11.140625" style="1" customWidth="1"/>
    <col min="14068" max="14068" width="70.140625" style="1" customWidth="1"/>
    <col min="14069" max="14069" width="15.140625" style="1" customWidth="1"/>
    <col min="14070" max="14070" width="13" style="1" customWidth="1"/>
    <col min="14071" max="14071" width="12.42578125" style="1" customWidth="1"/>
    <col min="14072" max="14072" width="16.42578125" style="1" customWidth="1"/>
    <col min="14073" max="14073" width="17.42578125" style="1" customWidth="1"/>
    <col min="14074" max="14074" width="17.140625" style="1" customWidth="1"/>
    <col min="14075" max="14075" width="16.42578125" style="1" customWidth="1"/>
    <col min="14076" max="14076" width="12.28515625" style="1" customWidth="1"/>
    <col min="14077" max="14077" width="11.85546875" style="1" customWidth="1"/>
    <col min="14078" max="14078" width="29.28515625" style="1" customWidth="1"/>
    <col min="14079" max="14079" width="32" style="1" customWidth="1"/>
    <col min="14080" max="14080" width="12" style="1" customWidth="1"/>
    <col min="14081" max="14081" width="12.28515625" style="1" customWidth="1"/>
    <col min="14082" max="14082" width="54" style="1" customWidth="1"/>
    <col min="14083" max="14083" width="20.140625" style="1" customWidth="1"/>
    <col min="14084" max="14084" width="18.5703125" style="1" customWidth="1"/>
    <col min="14085" max="14085" width="14" style="1" customWidth="1"/>
    <col min="14086" max="14086" width="9.5703125" style="1" customWidth="1"/>
    <col min="14087" max="14087" width="16.85546875" style="1" customWidth="1"/>
    <col min="14088" max="14088" width="14.28515625" style="1" customWidth="1"/>
    <col min="14089" max="14089" width="13" style="1" customWidth="1"/>
    <col min="14090" max="14090" width="17" style="1" customWidth="1"/>
    <col min="14091" max="14091" width="16" style="1" customWidth="1"/>
    <col min="14092" max="14092" width="14.28515625" style="1" customWidth="1"/>
    <col min="14093" max="14093" width="26" style="1" customWidth="1"/>
    <col min="14094" max="14094" width="14.28515625" style="1" customWidth="1"/>
    <col min="14095" max="14095" width="9.85546875" style="1" customWidth="1"/>
    <col min="14096" max="14096" width="27.140625" style="1" customWidth="1"/>
    <col min="14097" max="14321" width="10.85546875" style="1"/>
    <col min="14322" max="14322" width="2.7109375" style="1" customWidth="1"/>
    <col min="14323" max="14323" width="11.140625" style="1" customWidth="1"/>
    <col min="14324" max="14324" width="70.140625" style="1" customWidth="1"/>
    <col min="14325" max="14325" width="15.140625" style="1" customWidth="1"/>
    <col min="14326" max="14326" width="13" style="1" customWidth="1"/>
    <col min="14327" max="14327" width="12.42578125" style="1" customWidth="1"/>
    <col min="14328" max="14328" width="16.42578125" style="1" customWidth="1"/>
    <col min="14329" max="14329" width="17.42578125" style="1" customWidth="1"/>
    <col min="14330" max="14330" width="17.140625" style="1" customWidth="1"/>
    <col min="14331" max="14331" width="16.42578125" style="1" customWidth="1"/>
    <col min="14332" max="14332" width="12.28515625" style="1" customWidth="1"/>
    <col min="14333" max="14333" width="11.85546875" style="1" customWidth="1"/>
    <col min="14334" max="14334" width="29.28515625" style="1" customWidth="1"/>
    <col min="14335" max="14335" width="32" style="1" customWidth="1"/>
    <col min="14336" max="14336" width="12" style="1" customWidth="1"/>
    <col min="14337" max="14337" width="12.28515625" style="1" customWidth="1"/>
    <col min="14338" max="14338" width="54" style="1" customWidth="1"/>
    <col min="14339" max="14339" width="20.140625" style="1" customWidth="1"/>
    <col min="14340" max="14340" width="18.5703125" style="1" customWidth="1"/>
    <col min="14341" max="14341" width="14" style="1" customWidth="1"/>
    <col min="14342" max="14342" width="9.5703125" style="1" customWidth="1"/>
    <col min="14343" max="14343" width="16.85546875" style="1" customWidth="1"/>
    <col min="14344" max="14344" width="14.28515625" style="1" customWidth="1"/>
    <col min="14345" max="14345" width="13" style="1" customWidth="1"/>
    <col min="14346" max="14346" width="17" style="1" customWidth="1"/>
    <col min="14347" max="14347" width="16" style="1" customWidth="1"/>
    <col min="14348" max="14348" width="14.28515625" style="1" customWidth="1"/>
    <col min="14349" max="14349" width="26" style="1" customWidth="1"/>
    <col min="14350" max="14350" width="14.28515625" style="1" customWidth="1"/>
    <col min="14351" max="14351" width="9.85546875" style="1" customWidth="1"/>
    <col min="14352" max="14352" width="27.140625" style="1" customWidth="1"/>
    <col min="14353" max="14577" width="10.85546875" style="1"/>
    <col min="14578" max="14578" width="2.7109375" style="1" customWidth="1"/>
    <col min="14579" max="14579" width="11.140625" style="1" customWidth="1"/>
    <col min="14580" max="14580" width="70.140625" style="1" customWidth="1"/>
    <col min="14581" max="14581" width="15.140625" style="1" customWidth="1"/>
    <col min="14582" max="14582" width="13" style="1" customWidth="1"/>
    <col min="14583" max="14583" width="12.42578125" style="1" customWidth="1"/>
    <col min="14584" max="14584" width="16.42578125" style="1" customWidth="1"/>
    <col min="14585" max="14585" width="17.42578125" style="1" customWidth="1"/>
    <col min="14586" max="14586" width="17.140625" style="1" customWidth="1"/>
    <col min="14587" max="14587" width="16.42578125" style="1" customWidth="1"/>
    <col min="14588" max="14588" width="12.28515625" style="1" customWidth="1"/>
    <col min="14589" max="14589" width="11.85546875" style="1" customWidth="1"/>
    <col min="14590" max="14590" width="29.28515625" style="1" customWidth="1"/>
    <col min="14591" max="14591" width="32" style="1" customWidth="1"/>
    <col min="14592" max="14592" width="12" style="1" customWidth="1"/>
    <col min="14593" max="14593" width="12.28515625" style="1" customWidth="1"/>
    <col min="14594" max="14594" width="54" style="1" customWidth="1"/>
    <col min="14595" max="14595" width="20.140625" style="1" customWidth="1"/>
    <col min="14596" max="14596" width="18.5703125" style="1" customWidth="1"/>
    <col min="14597" max="14597" width="14" style="1" customWidth="1"/>
    <col min="14598" max="14598" width="9.5703125" style="1" customWidth="1"/>
    <col min="14599" max="14599" width="16.85546875" style="1" customWidth="1"/>
    <col min="14600" max="14600" width="14.28515625" style="1" customWidth="1"/>
    <col min="14601" max="14601" width="13" style="1" customWidth="1"/>
    <col min="14602" max="14602" width="17" style="1" customWidth="1"/>
    <col min="14603" max="14603" width="16" style="1" customWidth="1"/>
    <col min="14604" max="14604" width="14.28515625" style="1" customWidth="1"/>
    <col min="14605" max="14605" width="26" style="1" customWidth="1"/>
    <col min="14606" max="14606" width="14.28515625" style="1" customWidth="1"/>
    <col min="14607" max="14607" width="9.85546875" style="1" customWidth="1"/>
    <col min="14608" max="14608" width="27.140625" style="1" customWidth="1"/>
    <col min="14609" max="14833" width="10.85546875" style="1"/>
    <col min="14834" max="14834" width="2.7109375" style="1" customWidth="1"/>
    <col min="14835" max="14835" width="11.140625" style="1" customWidth="1"/>
    <col min="14836" max="14836" width="70.140625" style="1" customWidth="1"/>
    <col min="14837" max="14837" width="15.140625" style="1" customWidth="1"/>
    <col min="14838" max="14838" width="13" style="1" customWidth="1"/>
    <col min="14839" max="14839" width="12.42578125" style="1" customWidth="1"/>
    <col min="14840" max="14840" width="16.42578125" style="1" customWidth="1"/>
    <col min="14841" max="14841" width="17.42578125" style="1" customWidth="1"/>
    <col min="14842" max="14842" width="17.140625" style="1" customWidth="1"/>
    <col min="14843" max="14843" width="16.42578125" style="1" customWidth="1"/>
    <col min="14844" max="14844" width="12.28515625" style="1" customWidth="1"/>
    <col min="14845" max="14845" width="11.85546875" style="1" customWidth="1"/>
    <col min="14846" max="14846" width="29.28515625" style="1" customWidth="1"/>
    <col min="14847" max="14847" width="32" style="1" customWidth="1"/>
    <col min="14848" max="14848" width="12" style="1" customWidth="1"/>
    <col min="14849" max="14849" width="12.28515625" style="1" customWidth="1"/>
    <col min="14850" max="14850" width="54" style="1" customWidth="1"/>
    <col min="14851" max="14851" width="20.140625" style="1" customWidth="1"/>
    <col min="14852" max="14852" width="18.5703125" style="1" customWidth="1"/>
    <col min="14853" max="14853" width="14" style="1" customWidth="1"/>
    <col min="14854" max="14854" width="9.5703125" style="1" customWidth="1"/>
    <col min="14855" max="14855" width="16.85546875" style="1" customWidth="1"/>
    <col min="14856" max="14856" width="14.28515625" style="1" customWidth="1"/>
    <col min="14857" max="14857" width="13" style="1" customWidth="1"/>
    <col min="14858" max="14858" width="17" style="1" customWidth="1"/>
    <col min="14859" max="14859" width="16" style="1" customWidth="1"/>
    <col min="14860" max="14860" width="14.28515625" style="1" customWidth="1"/>
    <col min="14861" max="14861" width="26" style="1" customWidth="1"/>
    <col min="14862" max="14862" width="14.28515625" style="1" customWidth="1"/>
    <col min="14863" max="14863" width="9.85546875" style="1" customWidth="1"/>
    <col min="14864" max="14864" width="27.140625" style="1" customWidth="1"/>
    <col min="14865" max="15089" width="10.85546875" style="1"/>
    <col min="15090" max="15090" width="2.7109375" style="1" customWidth="1"/>
    <col min="15091" max="15091" width="11.140625" style="1" customWidth="1"/>
    <col min="15092" max="15092" width="70.140625" style="1" customWidth="1"/>
    <col min="15093" max="15093" width="15.140625" style="1" customWidth="1"/>
    <col min="15094" max="15094" width="13" style="1" customWidth="1"/>
    <col min="15095" max="15095" width="12.42578125" style="1" customWidth="1"/>
    <col min="15096" max="15096" width="16.42578125" style="1" customWidth="1"/>
    <col min="15097" max="15097" width="17.42578125" style="1" customWidth="1"/>
    <col min="15098" max="15098" width="17.140625" style="1" customWidth="1"/>
    <col min="15099" max="15099" width="16.42578125" style="1" customWidth="1"/>
    <col min="15100" max="15100" width="12.28515625" style="1" customWidth="1"/>
    <col min="15101" max="15101" width="11.85546875" style="1" customWidth="1"/>
    <col min="15102" max="15102" width="29.28515625" style="1" customWidth="1"/>
    <col min="15103" max="15103" width="32" style="1" customWidth="1"/>
    <col min="15104" max="15104" width="12" style="1" customWidth="1"/>
    <col min="15105" max="15105" width="12.28515625" style="1" customWidth="1"/>
    <col min="15106" max="15106" width="54" style="1" customWidth="1"/>
    <col min="15107" max="15107" width="20.140625" style="1" customWidth="1"/>
    <col min="15108" max="15108" width="18.5703125" style="1" customWidth="1"/>
    <col min="15109" max="15109" width="14" style="1" customWidth="1"/>
    <col min="15110" max="15110" width="9.5703125" style="1" customWidth="1"/>
    <col min="15111" max="15111" width="16.85546875" style="1" customWidth="1"/>
    <col min="15112" max="15112" width="14.28515625" style="1" customWidth="1"/>
    <col min="15113" max="15113" width="13" style="1" customWidth="1"/>
    <col min="15114" max="15114" width="17" style="1" customWidth="1"/>
    <col min="15115" max="15115" width="16" style="1" customWidth="1"/>
    <col min="15116" max="15116" width="14.28515625" style="1" customWidth="1"/>
    <col min="15117" max="15117" width="26" style="1" customWidth="1"/>
    <col min="15118" max="15118" width="14.28515625" style="1" customWidth="1"/>
    <col min="15119" max="15119" width="9.85546875" style="1" customWidth="1"/>
    <col min="15120" max="15120" width="27.140625" style="1" customWidth="1"/>
    <col min="15121" max="15345" width="10.85546875" style="1"/>
    <col min="15346" max="15346" width="2.7109375" style="1" customWidth="1"/>
    <col min="15347" max="15347" width="11.140625" style="1" customWidth="1"/>
    <col min="15348" max="15348" width="70.140625" style="1" customWidth="1"/>
    <col min="15349" max="15349" width="15.140625" style="1" customWidth="1"/>
    <col min="15350" max="15350" width="13" style="1" customWidth="1"/>
    <col min="15351" max="15351" width="12.42578125" style="1" customWidth="1"/>
    <col min="15352" max="15352" width="16.42578125" style="1" customWidth="1"/>
    <col min="15353" max="15353" width="17.42578125" style="1" customWidth="1"/>
    <col min="15354" max="15354" width="17.140625" style="1" customWidth="1"/>
    <col min="15355" max="15355" width="16.42578125" style="1" customWidth="1"/>
    <col min="15356" max="15356" width="12.28515625" style="1" customWidth="1"/>
    <col min="15357" max="15357" width="11.85546875" style="1" customWidth="1"/>
    <col min="15358" max="15358" width="29.28515625" style="1" customWidth="1"/>
    <col min="15359" max="15359" width="32" style="1" customWidth="1"/>
    <col min="15360" max="15360" width="12" style="1" customWidth="1"/>
    <col min="15361" max="15361" width="12.28515625" style="1" customWidth="1"/>
    <col min="15362" max="15362" width="54" style="1" customWidth="1"/>
    <col min="15363" max="15363" width="20.140625" style="1" customWidth="1"/>
    <col min="15364" max="15364" width="18.5703125" style="1" customWidth="1"/>
    <col min="15365" max="15365" width="14" style="1" customWidth="1"/>
    <col min="15366" max="15366" width="9.5703125" style="1" customWidth="1"/>
    <col min="15367" max="15367" width="16.85546875" style="1" customWidth="1"/>
    <col min="15368" max="15368" width="14.28515625" style="1" customWidth="1"/>
    <col min="15369" max="15369" width="13" style="1" customWidth="1"/>
    <col min="15370" max="15370" width="17" style="1" customWidth="1"/>
    <col min="15371" max="15371" width="16" style="1" customWidth="1"/>
    <col min="15372" max="15372" width="14.28515625" style="1" customWidth="1"/>
    <col min="15373" max="15373" width="26" style="1" customWidth="1"/>
    <col min="15374" max="15374" width="14.28515625" style="1" customWidth="1"/>
    <col min="15375" max="15375" width="9.85546875" style="1" customWidth="1"/>
    <col min="15376" max="15376" width="27.140625" style="1" customWidth="1"/>
    <col min="15377" max="15601" width="10.85546875" style="1"/>
    <col min="15602" max="15602" width="2.7109375" style="1" customWidth="1"/>
    <col min="15603" max="15603" width="11.140625" style="1" customWidth="1"/>
    <col min="15604" max="15604" width="70.140625" style="1" customWidth="1"/>
    <col min="15605" max="15605" width="15.140625" style="1" customWidth="1"/>
    <col min="15606" max="15606" width="13" style="1" customWidth="1"/>
    <col min="15607" max="15607" width="12.42578125" style="1" customWidth="1"/>
    <col min="15608" max="15608" width="16.42578125" style="1" customWidth="1"/>
    <col min="15609" max="15609" width="17.42578125" style="1" customWidth="1"/>
    <col min="15610" max="15610" width="17.140625" style="1" customWidth="1"/>
    <col min="15611" max="15611" width="16.42578125" style="1" customWidth="1"/>
    <col min="15612" max="15612" width="12.28515625" style="1" customWidth="1"/>
    <col min="15613" max="15613" width="11.85546875" style="1" customWidth="1"/>
    <col min="15614" max="15614" width="29.28515625" style="1" customWidth="1"/>
    <col min="15615" max="15615" width="32" style="1" customWidth="1"/>
    <col min="15616" max="15616" width="12" style="1" customWidth="1"/>
    <col min="15617" max="15617" width="12.28515625" style="1" customWidth="1"/>
    <col min="15618" max="15618" width="54" style="1" customWidth="1"/>
    <col min="15619" max="15619" width="20.140625" style="1" customWidth="1"/>
    <col min="15620" max="15620" width="18.5703125" style="1" customWidth="1"/>
    <col min="15621" max="15621" width="14" style="1" customWidth="1"/>
    <col min="15622" max="15622" width="9.5703125" style="1" customWidth="1"/>
    <col min="15623" max="15623" width="16.85546875" style="1" customWidth="1"/>
    <col min="15624" max="15624" width="14.28515625" style="1" customWidth="1"/>
    <col min="15625" max="15625" width="13" style="1" customWidth="1"/>
    <col min="15626" max="15626" width="17" style="1" customWidth="1"/>
    <col min="15627" max="15627" width="16" style="1" customWidth="1"/>
    <col min="15628" max="15628" width="14.28515625" style="1" customWidth="1"/>
    <col min="15629" max="15629" width="26" style="1" customWidth="1"/>
    <col min="15630" max="15630" width="14.28515625" style="1" customWidth="1"/>
    <col min="15631" max="15631" width="9.85546875" style="1" customWidth="1"/>
    <col min="15632" max="15632" width="27.140625" style="1" customWidth="1"/>
    <col min="15633" max="15857" width="10.85546875" style="1"/>
    <col min="15858" max="15858" width="2.7109375" style="1" customWidth="1"/>
    <col min="15859" max="15859" width="11.140625" style="1" customWidth="1"/>
    <col min="15860" max="15860" width="70.140625" style="1" customWidth="1"/>
    <col min="15861" max="15861" width="15.140625" style="1" customWidth="1"/>
    <col min="15862" max="15862" width="13" style="1" customWidth="1"/>
    <col min="15863" max="15863" width="12.42578125" style="1" customWidth="1"/>
    <col min="15864" max="15864" width="16.42578125" style="1" customWidth="1"/>
    <col min="15865" max="15865" width="17.42578125" style="1" customWidth="1"/>
    <col min="15866" max="15866" width="17.140625" style="1" customWidth="1"/>
    <col min="15867" max="15867" width="16.42578125" style="1" customWidth="1"/>
    <col min="15868" max="15868" width="12.28515625" style="1" customWidth="1"/>
    <col min="15869" max="15869" width="11.85546875" style="1" customWidth="1"/>
    <col min="15870" max="15870" width="29.28515625" style="1" customWidth="1"/>
    <col min="15871" max="15871" width="32" style="1" customWidth="1"/>
    <col min="15872" max="15872" width="12" style="1" customWidth="1"/>
    <col min="15873" max="15873" width="12.28515625" style="1" customWidth="1"/>
    <col min="15874" max="15874" width="54" style="1" customWidth="1"/>
    <col min="15875" max="15875" width="20.140625" style="1" customWidth="1"/>
    <col min="15876" max="15876" width="18.5703125" style="1" customWidth="1"/>
    <col min="15877" max="15877" width="14" style="1" customWidth="1"/>
    <col min="15878" max="15878" width="9.5703125" style="1" customWidth="1"/>
    <col min="15879" max="15879" width="16.85546875" style="1" customWidth="1"/>
    <col min="15880" max="15880" width="14.28515625" style="1" customWidth="1"/>
    <col min="15881" max="15881" width="13" style="1" customWidth="1"/>
    <col min="15882" max="15882" width="17" style="1" customWidth="1"/>
    <col min="15883" max="15883" width="16" style="1" customWidth="1"/>
    <col min="15884" max="15884" width="14.28515625" style="1" customWidth="1"/>
    <col min="15885" max="15885" width="26" style="1" customWidth="1"/>
    <col min="15886" max="15886" width="14.28515625" style="1" customWidth="1"/>
    <col min="15887" max="15887" width="9.85546875" style="1" customWidth="1"/>
    <col min="15888" max="15888" width="27.140625" style="1" customWidth="1"/>
    <col min="15889" max="16113" width="10.85546875" style="1"/>
    <col min="16114" max="16114" width="2.7109375" style="1" customWidth="1"/>
    <col min="16115" max="16115" width="11.140625" style="1" customWidth="1"/>
    <col min="16116" max="16116" width="70.140625" style="1" customWidth="1"/>
    <col min="16117" max="16117" width="15.140625" style="1" customWidth="1"/>
    <col min="16118" max="16118" width="13" style="1" customWidth="1"/>
    <col min="16119" max="16119" width="12.42578125" style="1" customWidth="1"/>
    <col min="16120" max="16120" width="16.42578125" style="1" customWidth="1"/>
    <col min="16121" max="16121" width="17.42578125" style="1" customWidth="1"/>
    <col min="16122" max="16122" width="17.140625" style="1" customWidth="1"/>
    <col min="16123" max="16123" width="16.42578125" style="1" customWidth="1"/>
    <col min="16124" max="16124" width="12.28515625" style="1" customWidth="1"/>
    <col min="16125" max="16125" width="11.85546875" style="1" customWidth="1"/>
    <col min="16126" max="16126" width="29.28515625" style="1" customWidth="1"/>
    <col min="16127" max="16127" width="32" style="1" customWidth="1"/>
    <col min="16128" max="16128" width="12" style="1" customWidth="1"/>
    <col min="16129" max="16129" width="12.28515625" style="1" customWidth="1"/>
    <col min="16130" max="16130" width="54" style="1" customWidth="1"/>
    <col min="16131" max="16131" width="20.140625" style="1" customWidth="1"/>
    <col min="16132" max="16132" width="18.5703125" style="1" customWidth="1"/>
    <col min="16133" max="16133" width="14" style="1" customWidth="1"/>
    <col min="16134" max="16134" width="9.5703125" style="1" customWidth="1"/>
    <col min="16135" max="16135" width="16.85546875" style="1" customWidth="1"/>
    <col min="16136" max="16136" width="14.28515625" style="1" customWidth="1"/>
    <col min="16137" max="16137" width="13" style="1" customWidth="1"/>
    <col min="16138" max="16138" width="17" style="1" customWidth="1"/>
    <col min="16139" max="16139" width="16" style="1" customWidth="1"/>
    <col min="16140" max="16140" width="14.28515625" style="1" customWidth="1"/>
    <col min="16141" max="16141" width="26" style="1" customWidth="1"/>
    <col min="16142" max="16142" width="14.28515625" style="1" customWidth="1"/>
    <col min="16143" max="16143" width="9.85546875" style="1" customWidth="1"/>
    <col min="16144" max="16144" width="27.140625" style="1" customWidth="1"/>
    <col min="16145" max="16384" width="10.85546875" style="1"/>
  </cols>
  <sheetData>
    <row r="2" spans="2:9" x14ac:dyDescent="0.25">
      <c r="B2" s="2" t="s">
        <v>0</v>
      </c>
    </row>
    <row r="3" spans="2:9" x14ac:dyDescent="0.25">
      <c r="B3" s="2"/>
    </row>
    <row r="4" spans="2:9" ht="15.75" thickBot="1" x14ac:dyDescent="0.3">
      <c r="B4" s="2" t="s">
        <v>1</v>
      </c>
    </row>
    <row r="5" spans="2:9" x14ac:dyDescent="0.25">
      <c r="B5" s="3" t="s">
        <v>2</v>
      </c>
      <c r="C5" s="4" t="s">
        <v>3</v>
      </c>
      <c r="F5" s="5" t="s">
        <v>4</v>
      </c>
      <c r="G5" s="6"/>
      <c r="H5" s="6"/>
      <c r="I5" s="7"/>
    </row>
    <row r="6" spans="2:9" x14ac:dyDescent="0.25">
      <c r="B6" s="8" t="s">
        <v>5</v>
      </c>
      <c r="C6" s="9" t="s">
        <v>6</v>
      </c>
      <c r="F6" s="10"/>
      <c r="G6" s="11"/>
      <c r="H6" s="11"/>
      <c r="I6" s="12"/>
    </row>
    <row r="7" spans="2:9" x14ac:dyDescent="0.25">
      <c r="B7" s="8" t="s">
        <v>7</v>
      </c>
      <c r="C7" s="13">
        <v>3487800</v>
      </c>
      <c r="F7" s="10"/>
      <c r="G7" s="11"/>
      <c r="H7" s="11"/>
      <c r="I7" s="12"/>
    </row>
    <row r="8" spans="2:9" x14ac:dyDescent="0.25">
      <c r="B8" s="8" t="s">
        <v>8</v>
      </c>
      <c r="C8" s="14" t="s">
        <v>9</v>
      </c>
      <c r="F8" s="10"/>
      <c r="G8" s="11"/>
      <c r="H8" s="11"/>
      <c r="I8" s="12"/>
    </row>
    <row r="9" spans="2:9" ht="168" customHeight="1" x14ac:dyDescent="0.25">
      <c r="B9" s="8" t="s">
        <v>10</v>
      </c>
      <c r="C9" s="15" t="s">
        <v>11</v>
      </c>
      <c r="F9" s="16"/>
      <c r="G9" s="17"/>
      <c r="H9" s="17"/>
      <c r="I9" s="18"/>
    </row>
    <row r="10" spans="2:9" ht="150" customHeight="1" x14ac:dyDescent="0.25">
      <c r="B10" s="8" t="s">
        <v>12</v>
      </c>
      <c r="C10" s="9" t="s">
        <v>13</v>
      </c>
      <c r="F10" s="19"/>
      <c r="G10" s="19"/>
      <c r="H10" s="19"/>
      <c r="I10" s="19"/>
    </row>
    <row r="11" spans="2:9" ht="45" x14ac:dyDescent="0.25">
      <c r="B11" s="8" t="s">
        <v>14</v>
      </c>
      <c r="C11" s="9" t="s">
        <v>15</v>
      </c>
      <c r="F11" s="5" t="s">
        <v>16</v>
      </c>
      <c r="G11" s="6"/>
      <c r="H11" s="6"/>
      <c r="I11" s="7"/>
    </row>
    <row r="12" spans="2:9" ht="30" x14ac:dyDescent="0.25">
      <c r="B12" s="8" t="s">
        <v>17</v>
      </c>
      <c r="C12" s="20">
        <f>H180</f>
        <v>14140681976.559999</v>
      </c>
      <c r="F12" s="10"/>
      <c r="G12" s="11"/>
      <c r="H12" s="11"/>
      <c r="I12" s="12"/>
    </row>
    <row r="13" spans="2:9" ht="60" x14ac:dyDescent="0.25">
      <c r="B13" s="8" t="s">
        <v>18</v>
      </c>
      <c r="C13" s="20">
        <v>231872480</v>
      </c>
      <c r="F13" s="10"/>
      <c r="G13" s="11"/>
      <c r="H13" s="11"/>
      <c r="I13" s="12"/>
    </row>
    <row r="14" spans="2:9" ht="60" x14ac:dyDescent="0.25">
      <c r="B14" s="8" t="s">
        <v>19</v>
      </c>
      <c r="C14" s="20">
        <v>23187248</v>
      </c>
      <c r="F14" s="10"/>
      <c r="G14" s="11"/>
      <c r="H14" s="11"/>
      <c r="I14" s="12"/>
    </row>
    <row r="15" spans="2:9" ht="60.75" thickBot="1" x14ac:dyDescent="0.3">
      <c r="B15" s="21" t="s">
        <v>20</v>
      </c>
      <c r="C15" s="22">
        <v>43777</v>
      </c>
      <c r="F15" s="16"/>
      <c r="G15" s="17"/>
      <c r="H15" s="17"/>
      <c r="I15" s="18"/>
    </row>
    <row r="16" spans="2:9" ht="9" customHeight="1" x14ac:dyDescent="0.25"/>
    <row r="17" spans="2:17" ht="19.5" customHeight="1" thickBot="1" x14ac:dyDescent="0.3">
      <c r="B17" s="2" t="s">
        <v>21</v>
      </c>
      <c r="D17" s="23"/>
      <c r="E17" s="23"/>
      <c r="F17" s="23"/>
    </row>
    <row r="18" spans="2:17" s="28" customFormat="1" ht="45" customHeight="1" x14ac:dyDescent="0.25">
      <c r="B18" s="25" t="s">
        <v>22</v>
      </c>
      <c r="C18" s="26" t="s">
        <v>23</v>
      </c>
      <c r="D18" s="26" t="s">
        <v>24</v>
      </c>
      <c r="E18" s="26" t="s">
        <v>25</v>
      </c>
      <c r="F18" s="26" t="s">
        <v>26</v>
      </c>
      <c r="G18" s="26" t="s">
        <v>27</v>
      </c>
      <c r="H18" s="26" t="s">
        <v>28</v>
      </c>
      <c r="I18" s="26" t="s">
        <v>29</v>
      </c>
      <c r="J18" s="26" t="s">
        <v>30</v>
      </c>
      <c r="K18" s="26" t="s">
        <v>31</v>
      </c>
      <c r="L18" s="27" t="s">
        <v>32</v>
      </c>
      <c r="N18" s="29"/>
      <c r="O18" s="29"/>
    </row>
    <row r="19" spans="2:17" s="32" customFormat="1" ht="90" x14ac:dyDescent="0.25">
      <c r="B19" s="30" t="s">
        <v>33</v>
      </c>
      <c r="C19" s="33" t="s">
        <v>34</v>
      </c>
      <c r="D19" s="33" t="s">
        <v>35</v>
      </c>
      <c r="E19" s="33" t="s">
        <v>36</v>
      </c>
      <c r="F19" s="33" t="s">
        <v>37</v>
      </c>
      <c r="G19" s="33" t="s">
        <v>38</v>
      </c>
      <c r="H19" s="35">
        <v>23000000</v>
      </c>
      <c r="I19" s="35">
        <v>23000000</v>
      </c>
      <c r="J19" s="33" t="s">
        <v>39</v>
      </c>
      <c r="K19" s="33" t="s">
        <v>40</v>
      </c>
      <c r="L19" s="31" t="s">
        <v>41</v>
      </c>
    </row>
    <row r="20" spans="2:17" s="32" customFormat="1" ht="90" x14ac:dyDescent="0.25">
      <c r="B20" s="30" t="s">
        <v>42</v>
      </c>
      <c r="C20" s="33" t="s">
        <v>43</v>
      </c>
      <c r="D20" s="33" t="s">
        <v>44</v>
      </c>
      <c r="E20" s="33" t="s">
        <v>45</v>
      </c>
      <c r="F20" s="33" t="s">
        <v>37</v>
      </c>
      <c r="G20" s="33" t="s">
        <v>38</v>
      </c>
      <c r="H20" s="35">
        <v>5635625</v>
      </c>
      <c r="I20" s="35">
        <v>5635625</v>
      </c>
      <c r="J20" s="33" t="s">
        <v>39</v>
      </c>
      <c r="K20" s="33" t="s">
        <v>40</v>
      </c>
      <c r="L20" s="31" t="s">
        <v>41</v>
      </c>
    </row>
    <row r="21" spans="2:17" s="32" customFormat="1" ht="90" x14ac:dyDescent="0.25">
      <c r="B21" s="30" t="s">
        <v>46</v>
      </c>
      <c r="C21" s="33" t="s">
        <v>47</v>
      </c>
      <c r="D21" s="33" t="s">
        <v>44</v>
      </c>
      <c r="E21" s="33" t="s">
        <v>48</v>
      </c>
      <c r="F21" s="33" t="s">
        <v>49</v>
      </c>
      <c r="G21" s="33" t="s">
        <v>38</v>
      </c>
      <c r="H21" s="35">
        <v>79350000</v>
      </c>
      <c r="I21" s="35">
        <v>79350000</v>
      </c>
      <c r="J21" s="33" t="s">
        <v>39</v>
      </c>
      <c r="K21" s="33" t="s">
        <v>40</v>
      </c>
      <c r="L21" s="31" t="s">
        <v>41</v>
      </c>
    </row>
    <row r="22" spans="2:17" s="32" customFormat="1" ht="90" x14ac:dyDescent="0.25">
      <c r="B22" s="30" t="s">
        <v>50</v>
      </c>
      <c r="C22" s="33" t="s">
        <v>51</v>
      </c>
      <c r="D22" s="33" t="s">
        <v>35</v>
      </c>
      <c r="E22" s="33" t="s">
        <v>52</v>
      </c>
      <c r="F22" s="33" t="s">
        <v>49</v>
      </c>
      <c r="G22" s="33" t="s">
        <v>38</v>
      </c>
      <c r="H22" s="35">
        <v>92000000</v>
      </c>
      <c r="I22" s="35">
        <v>92000000</v>
      </c>
      <c r="J22" s="33" t="s">
        <v>39</v>
      </c>
      <c r="K22" s="33" t="s">
        <v>40</v>
      </c>
      <c r="L22" s="31" t="s">
        <v>41</v>
      </c>
    </row>
    <row r="23" spans="2:17" s="32" customFormat="1" ht="67.5" customHeight="1" x14ac:dyDescent="0.25">
      <c r="B23" s="30" t="s">
        <v>53</v>
      </c>
      <c r="C23" s="33" t="s">
        <v>54</v>
      </c>
      <c r="D23" s="33" t="s">
        <v>35</v>
      </c>
      <c r="E23" s="33" t="s">
        <v>52</v>
      </c>
      <c r="F23" s="33" t="s">
        <v>49</v>
      </c>
      <c r="G23" s="33" t="s">
        <v>38</v>
      </c>
      <c r="H23" s="35">
        <v>91466666</v>
      </c>
      <c r="I23" s="35">
        <v>91466666</v>
      </c>
      <c r="J23" s="33" t="s">
        <v>39</v>
      </c>
      <c r="K23" s="33" t="s">
        <v>40</v>
      </c>
      <c r="L23" s="31" t="s">
        <v>41</v>
      </c>
      <c r="M23" s="34"/>
      <c r="N23" s="34"/>
      <c r="O23" s="34"/>
      <c r="P23" s="34"/>
      <c r="Q23" s="34"/>
    </row>
    <row r="24" spans="2:17" s="32" customFormat="1" ht="71.25" customHeight="1" x14ac:dyDescent="0.25">
      <c r="B24" s="30" t="s">
        <v>55</v>
      </c>
      <c r="C24" s="33" t="s">
        <v>56</v>
      </c>
      <c r="D24" s="33" t="s">
        <v>57</v>
      </c>
      <c r="E24" s="33" t="s">
        <v>59</v>
      </c>
      <c r="F24" s="33" t="s">
        <v>60</v>
      </c>
      <c r="G24" s="33" t="s">
        <v>38</v>
      </c>
      <c r="H24" s="35">
        <v>566157444</v>
      </c>
      <c r="I24" s="35">
        <v>566157444</v>
      </c>
      <c r="J24" s="33" t="s">
        <v>39</v>
      </c>
      <c r="K24" s="33" t="s">
        <v>40</v>
      </c>
      <c r="L24" s="31" t="s">
        <v>41</v>
      </c>
      <c r="M24" s="34"/>
      <c r="N24" s="36"/>
      <c r="O24" s="36"/>
      <c r="P24" s="37"/>
      <c r="Q24" s="34"/>
    </row>
    <row r="25" spans="2:17" s="32" customFormat="1" ht="78" customHeight="1" x14ac:dyDescent="0.25">
      <c r="B25" s="30" t="s">
        <v>61</v>
      </c>
      <c r="C25" s="33" t="s">
        <v>62</v>
      </c>
      <c r="D25" s="33" t="s">
        <v>35</v>
      </c>
      <c r="E25" s="33" t="s">
        <v>63</v>
      </c>
      <c r="F25" s="33" t="s">
        <v>64</v>
      </c>
      <c r="G25" s="33" t="s">
        <v>38</v>
      </c>
      <c r="H25" s="35">
        <v>745000000</v>
      </c>
      <c r="I25" s="35">
        <v>745000000</v>
      </c>
      <c r="J25" s="33" t="s">
        <v>39</v>
      </c>
      <c r="K25" s="33" t="s">
        <v>40</v>
      </c>
      <c r="L25" s="31" t="s">
        <v>41</v>
      </c>
      <c r="M25" s="34"/>
      <c r="N25" s="34"/>
      <c r="O25" s="34"/>
      <c r="P25" s="34"/>
      <c r="Q25" s="34"/>
    </row>
    <row r="26" spans="2:17" s="32" customFormat="1" ht="90" x14ac:dyDescent="0.25">
      <c r="B26" s="30" t="s">
        <v>65</v>
      </c>
      <c r="C26" s="33" t="s">
        <v>66</v>
      </c>
      <c r="D26" s="33" t="s">
        <v>67</v>
      </c>
      <c r="E26" s="33" t="s">
        <v>68</v>
      </c>
      <c r="F26" s="33" t="s">
        <v>69</v>
      </c>
      <c r="G26" s="33" t="s">
        <v>38</v>
      </c>
      <c r="H26" s="35">
        <v>48921600</v>
      </c>
      <c r="I26" s="35">
        <v>48921600</v>
      </c>
      <c r="J26" s="33" t="s">
        <v>39</v>
      </c>
      <c r="K26" s="33" t="s">
        <v>40</v>
      </c>
      <c r="L26" s="31" t="s">
        <v>41</v>
      </c>
      <c r="M26" s="34"/>
      <c r="N26" s="34"/>
      <c r="O26" s="34"/>
      <c r="P26" s="34"/>
      <c r="Q26" s="34"/>
    </row>
    <row r="27" spans="2:17" s="32" customFormat="1" ht="90" x14ac:dyDescent="0.25">
      <c r="B27" s="30" t="s">
        <v>71</v>
      </c>
      <c r="C27" s="33" t="s">
        <v>72</v>
      </c>
      <c r="D27" s="33" t="s">
        <v>57</v>
      </c>
      <c r="E27" s="33" t="s">
        <v>73</v>
      </c>
      <c r="F27" s="33" t="s">
        <v>37</v>
      </c>
      <c r="G27" s="33" t="s">
        <v>38</v>
      </c>
      <c r="H27" s="35">
        <v>20000000</v>
      </c>
      <c r="I27" s="35">
        <v>20000000</v>
      </c>
      <c r="J27" s="33" t="s">
        <v>39</v>
      </c>
      <c r="K27" s="33" t="s">
        <v>40</v>
      </c>
      <c r="L27" s="31" t="s">
        <v>41</v>
      </c>
      <c r="M27" s="34"/>
      <c r="N27" s="34"/>
      <c r="O27" s="34"/>
      <c r="P27" s="34"/>
      <c r="Q27" s="34"/>
    </row>
    <row r="28" spans="2:17" s="34" customFormat="1" ht="90" x14ac:dyDescent="0.25">
      <c r="B28" s="30">
        <v>80111707</v>
      </c>
      <c r="C28" s="33" t="s">
        <v>74</v>
      </c>
      <c r="D28" s="33" t="s">
        <v>75</v>
      </c>
      <c r="E28" s="33" t="s">
        <v>76</v>
      </c>
      <c r="F28" s="33" t="s">
        <v>37</v>
      </c>
      <c r="G28" s="33" t="s">
        <v>38</v>
      </c>
      <c r="H28" s="35">
        <v>23000000</v>
      </c>
      <c r="I28" s="35">
        <v>23000000</v>
      </c>
      <c r="J28" s="33" t="s">
        <v>39</v>
      </c>
      <c r="K28" s="33" t="s">
        <v>40</v>
      </c>
      <c r="L28" s="31" t="s">
        <v>41</v>
      </c>
    </row>
    <row r="29" spans="2:17" s="34" customFormat="1" ht="90" x14ac:dyDescent="0.25">
      <c r="B29" s="30">
        <v>44111515</v>
      </c>
      <c r="C29" s="33" t="s">
        <v>77</v>
      </c>
      <c r="D29" s="33" t="s">
        <v>78</v>
      </c>
      <c r="E29" s="33" t="s">
        <v>80</v>
      </c>
      <c r="F29" s="33" t="s">
        <v>37</v>
      </c>
      <c r="G29" s="33" t="s">
        <v>38</v>
      </c>
      <c r="H29" s="79">
        <v>56060</v>
      </c>
      <c r="I29" s="79">
        <v>56060</v>
      </c>
      <c r="J29" s="33" t="s">
        <v>39</v>
      </c>
      <c r="K29" s="33" t="s">
        <v>40</v>
      </c>
      <c r="L29" s="31" t="s">
        <v>41</v>
      </c>
      <c r="N29" s="36"/>
      <c r="O29" s="36"/>
      <c r="P29" s="37"/>
    </row>
    <row r="30" spans="2:17" s="32" customFormat="1" ht="90" x14ac:dyDescent="0.25">
      <c r="B30" s="30" t="s">
        <v>81</v>
      </c>
      <c r="C30" s="33" t="s">
        <v>77</v>
      </c>
      <c r="D30" s="33" t="s">
        <v>78</v>
      </c>
      <c r="E30" s="33" t="s">
        <v>80</v>
      </c>
      <c r="F30" s="33" t="s">
        <v>37</v>
      </c>
      <c r="G30" s="33" t="s">
        <v>38</v>
      </c>
      <c r="H30" s="79">
        <v>13941319</v>
      </c>
      <c r="I30" s="79">
        <v>13941319</v>
      </c>
      <c r="J30" s="33" t="s">
        <v>39</v>
      </c>
      <c r="K30" s="33" t="s">
        <v>40</v>
      </c>
      <c r="L30" s="31" t="s">
        <v>41</v>
      </c>
      <c r="M30" s="34"/>
      <c r="N30" s="36"/>
      <c r="O30" s="36"/>
      <c r="P30" s="37"/>
      <c r="Q30" s="34"/>
    </row>
    <row r="31" spans="2:17" s="32" customFormat="1" ht="90" x14ac:dyDescent="0.25">
      <c r="B31" s="30" t="s">
        <v>82</v>
      </c>
      <c r="C31" s="33" t="s">
        <v>83</v>
      </c>
      <c r="D31" s="33" t="s">
        <v>35</v>
      </c>
      <c r="E31" s="33" t="s">
        <v>84</v>
      </c>
      <c r="F31" s="33" t="s">
        <v>69</v>
      </c>
      <c r="G31" s="33" t="s">
        <v>38</v>
      </c>
      <c r="H31" s="35">
        <v>25000000</v>
      </c>
      <c r="I31" s="35">
        <v>25000000</v>
      </c>
      <c r="J31" s="33" t="s">
        <v>39</v>
      </c>
      <c r="K31" s="33" t="s">
        <v>40</v>
      </c>
      <c r="L31" s="31" t="s">
        <v>41</v>
      </c>
      <c r="M31" s="34"/>
      <c r="N31" s="34"/>
      <c r="O31" s="34"/>
      <c r="P31" s="34"/>
      <c r="Q31" s="34"/>
    </row>
    <row r="32" spans="2:17" s="32" customFormat="1" ht="90" x14ac:dyDescent="0.25">
      <c r="B32" s="30" t="s">
        <v>85</v>
      </c>
      <c r="C32" s="33" t="s">
        <v>86</v>
      </c>
      <c r="D32" s="33" t="s">
        <v>44</v>
      </c>
      <c r="E32" s="33" t="s">
        <v>63</v>
      </c>
      <c r="F32" s="33" t="s">
        <v>69</v>
      </c>
      <c r="G32" s="33" t="s">
        <v>38</v>
      </c>
      <c r="H32" s="35">
        <v>32000000</v>
      </c>
      <c r="I32" s="35">
        <v>32000000</v>
      </c>
      <c r="J32" s="33" t="s">
        <v>39</v>
      </c>
      <c r="K32" s="33" t="s">
        <v>40</v>
      </c>
      <c r="L32" s="31" t="s">
        <v>41</v>
      </c>
      <c r="M32" s="34"/>
      <c r="N32" s="34"/>
      <c r="O32" s="34"/>
      <c r="P32" s="34"/>
      <c r="Q32" s="34"/>
    </row>
    <row r="33" spans="2:17" s="32" customFormat="1" ht="90" x14ac:dyDescent="0.25">
      <c r="B33" s="30" t="s">
        <v>87</v>
      </c>
      <c r="C33" s="33" t="s">
        <v>34</v>
      </c>
      <c r="D33" s="33" t="s">
        <v>57</v>
      </c>
      <c r="E33" s="33" t="s">
        <v>59</v>
      </c>
      <c r="F33" s="33" t="s">
        <v>88</v>
      </c>
      <c r="G33" s="33" t="s">
        <v>38</v>
      </c>
      <c r="H33" s="35">
        <v>227000000</v>
      </c>
      <c r="I33" s="35">
        <v>227000000</v>
      </c>
      <c r="J33" s="33" t="s">
        <v>39</v>
      </c>
      <c r="K33" s="33" t="s">
        <v>40</v>
      </c>
      <c r="L33" s="31" t="s">
        <v>41</v>
      </c>
      <c r="M33" s="34"/>
      <c r="N33" s="36"/>
      <c r="O33" s="36"/>
      <c r="P33" s="34"/>
      <c r="Q33" s="34"/>
    </row>
    <row r="34" spans="2:17" s="32" customFormat="1" ht="90" x14ac:dyDescent="0.25">
      <c r="B34" s="30" t="s">
        <v>89</v>
      </c>
      <c r="C34" s="33" t="s">
        <v>90</v>
      </c>
      <c r="D34" s="33" t="s">
        <v>91</v>
      </c>
      <c r="E34" s="33" t="s">
        <v>92</v>
      </c>
      <c r="F34" s="33" t="s">
        <v>49</v>
      </c>
      <c r="G34" s="33" t="s">
        <v>38</v>
      </c>
      <c r="H34" s="35">
        <v>11000000</v>
      </c>
      <c r="I34" s="35">
        <v>11000000</v>
      </c>
      <c r="J34" s="33" t="s">
        <v>39</v>
      </c>
      <c r="K34" s="33" t="s">
        <v>40</v>
      </c>
      <c r="L34" s="31" t="s">
        <v>41</v>
      </c>
      <c r="M34" s="34"/>
      <c r="N34" s="34"/>
      <c r="O34" s="34"/>
      <c r="P34" s="34"/>
      <c r="Q34" s="34"/>
    </row>
    <row r="35" spans="2:17" s="32" customFormat="1" ht="90" x14ac:dyDescent="0.25">
      <c r="B35" s="30" t="s">
        <v>93</v>
      </c>
      <c r="C35" s="33" t="s">
        <v>94</v>
      </c>
      <c r="D35" s="33" t="s">
        <v>57</v>
      </c>
      <c r="E35" s="33" t="s">
        <v>73</v>
      </c>
      <c r="F35" s="33" t="s">
        <v>95</v>
      </c>
      <c r="G35" s="33" t="s">
        <v>38</v>
      </c>
      <c r="H35" s="35">
        <v>0</v>
      </c>
      <c r="I35" s="35">
        <v>0</v>
      </c>
      <c r="J35" s="33" t="s">
        <v>39</v>
      </c>
      <c r="K35" s="33" t="s">
        <v>40</v>
      </c>
      <c r="L35" s="31" t="s">
        <v>41</v>
      </c>
      <c r="M35" s="34"/>
      <c r="N35" s="34"/>
      <c r="O35" s="34"/>
      <c r="P35" s="34"/>
      <c r="Q35" s="34"/>
    </row>
    <row r="36" spans="2:17" s="32" customFormat="1" ht="90" x14ac:dyDescent="0.25">
      <c r="B36" s="30" t="s">
        <v>96</v>
      </c>
      <c r="C36" s="33" t="s">
        <v>97</v>
      </c>
      <c r="D36" s="33" t="s">
        <v>44</v>
      </c>
      <c r="E36" s="33" t="s">
        <v>59</v>
      </c>
      <c r="F36" s="33" t="s">
        <v>88</v>
      </c>
      <c r="G36" s="33" t="s">
        <v>38</v>
      </c>
      <c r="H36" s="35">
        <f>68000000+8000000</f>
        <v>76000000</v>
      </c>
      <c r="I36" s="35">
        <f>H36</f>
        <v>76000000</v>
      </c>
      <c r="J36" s="33" t="s">
        <v>39</v>
      </c>
      <c r="K36" s="33" t="s">
        <v>40</v>
      </c>
      <c r="L36" s="31" t="s">
        <v>41</v>
      </c>
      <c r="M36" s="34"/>
      <c r="N36" s="34"/>
      <c r="O36" s="34"/>
      <c r="P36" s="34"/>
      <c r="Q36" s="34"/>
    </row>
    <row r="37" spans="2:17" s="32" customFormat="1" ht="163.5" customHeight="1" x14ac:dyDescent="0.25">
      <c r="B37" s="30" t="s">
        <v>98</v>
      </c>
      <c r="C37" s="33" t="s">
        <v>99</v>
      </c>
      <c r="D37" s="33" t="s">
        <v>44</v>
      </c>
      <c r="E37" s="33" t="s">
        <v>59</v>
      </c>
      <c r="F37" s="33" t="s">
        <v>49</v>
      </c>
      <c r="G37" s="33" t="s">
        <v>38</v>
      </c>
      <c r="H37" s="35">
        <v>1681804800</v>
      </c>
      <c r="I37" s="35">
        <v>1681804800</v>
      </c>
      <c r="J37" s="33" t="s">
        <v>39</v>
      </c>
      <c r="K37" s="33" t="s">
        <v>40</v>
      </c>
      <c r="L37" s="31" t="s">
        <v>41</v>
      </c>
      <c r="M37" s="34"/>
      <c r="N37" s="34"/>
      <c r="O37" s="34"/>
      <c r="P37" s="34"/>
      <c r="Q37" s="34"/>
    </row>
    <row r="38" spans="2:17" s="32" customFormat="1" ht="138" customHeight="1" x14ac:dyDescent="0.25">
      <c r="B38" s="30" t="s">
        <v>100</v>
      </c>
      <c r="C38" s="33" t="s">
        <v>101</v>
      </c>
      <c r="D38" s="33" t="s">
        <v>58</v>
      </c>
      <c r="E38" s="33" t="s">
        <v>92</v>
      </c>
      <c r="F38" s="33" t="s">
        <v>49</v>
      </c>
      <c r="G38" s="33" t="s">
        <v>38</v>
      </c>
      <c r="H38" s="35">
        <v>860264400</v>
      </c>
      <c r="I38" s="35">
        <v>860264400</v>
      </c>
      <c r="J38" s="33" t="s">
        <v>39</v>
      </c>
      <c r="K38" s="33" t="s">
        <v>40</v>
      </c>
      <c r="L38" s="31" t="s">
        <v>41</v>
      </c>
      <c r="M38" s="34"/>
      <c r="N38" s="36"/>
      <c r="O38" s="36"/>
      <c r="P38" s="34"/>
      <c r="Q38" s="34"/>
    </row>
    <row r="39" spans="2:17" s="32" customFormat="1" ht="90" x14ac:dyDescent="0.25">
      <c r="B39" s="30" t="s">
        <v>103</v>
      </c>
      <c r="C39" s="33" t="s">
        <v>104</v>
      </c>
      <c r="D39" s="33" t="s">
        <v>57</v>
      </c>
      <c r="E39" s="33" t="s">
        <v>59</v>
      </c>
      <c r="F39" s="33" t="s">
        <v>37</v>
      </c>
      <c r="G39" s="33" t="s">
        <v>38</v>
      </c>
      <c r="H39" s="35">
        <v>13000000</v>
      </c>
      <c r="I39" s="35">
        <v>13000000</v>
      </c>
      <c r="J39" s="33" t="s">
        <v>39</v>
      </c>
      <c r="K39" s="33" t="s">
        <v>40</v>
      </c>
      <c r="L39" s="31" t="s">
        <v>41</v>
      </c>
      <c r="M39" s="34"/>
      <c r="N39" s="36"/>
      <c r="O39" s="36"/>
      <c r="P39" s="34"/>
      <c r="Q39" s="34"/>
    </row>
    <row r="40" spans="2:17" s="32" customFormat="1" ht="90" x14ac:dyDescent="0.25">
      <c r="B40" s="30" t="s">
        <v>105</v>
      </c>
      <c r="C40" s="33" t="s">
        <v>106</v>
      </c>
      <c r="D40" s="33" t="s">
        <v>44</v>
      </c>
      <c r="E40" s="33" t="s">
        <v>76</v>
      </c>
      <c r="F40" s="33" t="s">
        <v>49</v>
      </c>
      <c r="G40" s="33" t="s">
        <v>38</v>
      </c>
      <c r="H40" s="35">
        <v>20000000</v>
      </c>
      <c r="I40" s="35">
        <v>20000000</v>
      </c>
      <c r="J40" s="33" t="s">
        <v>39</v>
      </c>
      <c r="K40" s="33" t="s">
        <v>40</v>
      </c>
      <c r="L40" s="31" t="s">
        <v>41</v>
      </c>
      <c r="M40" s="34"/>
      <c r="N40" s="34"/>
      <c r="O40" s="34"/>
      <c r="P40" s="34"/>
      <c r="Q40" s="34"/>
    </row>
    <row r="41" spans="2:17" s="32" customFormat="1" ht="90" x14ac:dyDescent="0.25">
      <c r="B41" s="30" t="s">
        <v>105</v>
      </c>
      <c r="C41" s="33" t="s">
        <v>107</v>
      </c>
      <c r="D41" s="33" t="s">
        <v>35</v>
      </c>
      <c r="E41" s="33" t="s">
        <v>48</v>
      </c>
      <c r="F41" s="33" t="s">
        <v>49</v>
      </c>
      <c r="G41" s="33" t="s">
        <v>38</v>
      </c>
      <c r="H41" s="35">
        <v>88000000</v>
      </c>
      <c r="I41" s="35">
        <v>88000000</v>
      </c>
      <c r="J41" s="33" t="s">
        <v>39</v>
      </c>
      <c r="K41" s="33" t="s">
        <v>40</v>
      </c>
      <c r="L41" s="31" t="s">
        <v>41</v>
      </c>
      <c r="M41" s="34"/>
      <c r="N41" s="34"/>
      <c r="O41" s="34"/>
      <c r="P41" s="34"/>
      <c r="Q41" s="34"/>
    </row>
    <row r="42" spans="2:17" s="32" customFormat="1" ht="101.25" customHeight="1" x14ac:dyDescent="0.25">
      <c r="B42" s="30" t="s">
        <v>50</v>
      </c>
      <c r="C42" s="33" t="s">
        <v>108</v>
      </c>
      <c r="D42" s="33" t="s">
        <v>102</v>
      </c>
      <c r="E42" s="33" t="s">
        <v>92</v>
      </c>
      <c r="F42" s="33" t="s">
        <v>49</v>
      </c>
      <c r="G42" s="33" t="s">
        <v>38</v>
      </c>
      <c r="H42" s="35">
        <v>40000000</v>
      </c>
      <c r="I42" s="35">
        <v>40000000</v>
      </c>
      <c r="J42" s="33" t="s">
        <v>39</v>
      </c>
      <c r="K42" s="33" t="s">
        <v>40</v>
      </c>
      <c r="L42" s="31" t="s">
        <v>41</v>
      </c>
      <c r="M42" s="34"/>
      <c r="N42" s="36"/>
      <c r="O42" s="36"/>
      <c r="P42" s="34"/>
      <c r="Q42" s="34"/>
    </row>
    <row r="43" spans="2:17" s="32" customFormat="1" ht="101.25" customHeight="1" x14ac:dyDescent="0.25">
      <c r="B43" s="30" t="s">
        <v>109</v>
      </c>
      <c r="C43" s="33" t="s">
        <v>110</v>
      </c>
      <c r="D43" s="33" t="s">
        <v>44</v>
      </c>
      <c r="E43" s="33" t="s">
        <v>76</v>
      </c>
      <c r="F43" s="33" t="s">
        <v>49</v>
      </c>
      <c r="G43" s="33" t="s">
        <v>38</v>
      </c>
      <c r="H43" s="35">
        <v>14000000</v>
      </c>
      <c r="I43" s="35">
        <v>14000000</v>
      </c>
      <c r="J43" s="33" t="s">
        <v>39</v>
      </c>
      <c r="K43" s="33" t="s">
        <v>40</v>
      </c>
      <c r="L43" s="31" t="s">
        <v>41</v>
      </c>
      <c r="M43" s="34"/>
      <c r="N43" s="34"/>
      <c r="O43" s="34"/>
      <c r="P43" s="34"/>
      <c r="Q43" s="34"/>
    </row>
    <row r="44" spans="2:17" s="32" customFormat="1" ht="91.5" customHeight="1" x14ac:dyDescent="0.25">
      <c r="B44" s="30" t="s">
        <v>53</v>
      </c>
      <c r="C44" s="33" t="s">
        <v>111</v>
      </c>
      <c r="D44" s="33" t="s">
        <v>44</v>
      </c>
      <c r="E44" s="33" t="s">
        <v>48</v>
      </c>
      <c r="F44" s="33" t="s">
        <v>49</v>
      </c>
      <c r="G44" s="33" t="s">
        <v>38</v>
      </c>
      <c r="H44" s="35">
        <v>80500000</v>
      </c>
      <c r="I44" s="35">
        <v>80500000</v>
      </c>
      <c r="J44" s="33" t="s">
        <v>39</v>
      </c>
      <c r="K44" s="33" t="s">
        <v>40</v>
      </c>
      <c r="L44" s="31" t="s">
        <v>41</v>
      </c>
      <c r="M44" s="34"/>
      <c r="N44" s="34"/>
      <c r="O44" s="34"/>
      <c r="P44" s="34"/>
      <c r="Q44" s="34"/>
    </row>
    <row r="45" spans="2:17" s="32" customFormat="1" ht="96.75" customHeight="1" x14ac:dyDescent="0.25">
      <c r="B45" s="30" t="s">
        <v>53</v>
      </c>
      <c r="C45" s="33" t="s">
        <v>112</v>
      </c>
      <c r="D45" s="33" t="s">
        <v>44</v>
      </c>
      <c r="E45" s="33" t="s">
        <v>48</v>
      </c>
      <c r="F45" s="33" t="s">
        <v>49</v>
      </c>
      <c r="G45" s="33" t="s">
        <v>38</v>
      </c>
      <c r="H45" s="35">
        <v>46000000</v>
      </c>
      <c r="I45" s="35">
        <v>46000000</v>
      </c>
      <c r="J45" s="33" t="s">
        <v>39</v>
      </c>
      <c r="K45" s="33" t="s">
        <v>40</v>
      </c>
      <c r="L45" s="31" t="s">
        <v>41</v>
      </c>
      <c r="M45" s="34"/>
      <c r="N45" s="34"/>
      <c r="O45" s="34"/>
      <c r="P45" s="34"/>
      <c r="Q45" s="34"/>
    </row>
    <row r="46" spans="2:17" s="32" customFormat="1" ht="139.5" customHeight="1" x14ac:dyDescent="0.25">
      <c r="B46" s="30" t="s">
        <v>113</v>
      </c>
      <c r="C46" s="33" t="s">
        <v>114</v>
      </c>
      <c r="D46" s="33" t="s">
        <v>44</v>
      </c>
      <c r="E46" s="33" t="s">
        <v>48</v>
      </c>
      <c r="F46" s="33" t="s">
        <v>49</v>
      </c>
      <c r="G46" s="33" t="s">
        <v>38</v>
      </c>
      <c r="H46" s="35">
        <v>66000000</v>
      </c>
      <c r="I46" s="35">
        <v>66000000</v>
      </c>
      <c r="J46" s="33" t="s">
        <v>39</v>
      </c>
      <c r="K46" s="33" t="s">
        <v>40</v>
      </c>
      <c r="L46" s="31" t="s">
        <v>41</v>
      </c>
      <c r="M46" s="34"/>
      <c r="N46" s="36"/>
      <c r="O46" s="36"/>
      <c r="P46" s="34"/>
      <c r="Q46" s="34"/>
    </row>
    <row r="47" spans="2:17" s="32" customFormat="1" ht="139.5" customHeight="1" x14ac:dyDescent="0.25">
      <c r="B47" s="30" t="s">
        <v>113</v>
      </c>
      <c r="C47" s="33" t="s">
        <v>114</v>
      </c>
      <c r="D47" s="33" t="s">
        <v>44</v>
      </c>
      <c r="E47" s="33" t="s">
        <v>48</v>
      </c>
      <c r="F47" s="33" t="s">
        <v>49</v>
      </c>
      <c r="G47" s="33" t="s">
        <v>38</v>
      </c>
      <c r="H47" s="35">
        <v>66000000</v>
      </c>
      <c r="I47" s="35">
        <v>66000000</v>
      </c>
      <c r="J47" s="33" t="s">
        <v>39</v>
      </c>
      <c r="K47" s="33" t="s">
        <v>40</v>
      </c>
      <c r="L47" s="31" t="s">
        <v>41</v>
      </c>
      <c r="M47" s="34"/>
      <c r="N47" s="36"/>
      <c r="O47" s="36"/>
      <c r="P47" s="34"/>
      <c r="Q47" s="34"/>
    </row>
    <row r="48" spans="2:17" s="32" customFormat="1" ht="90" x14ac:dyDescent="0.25">
      <c r="B48" s="30">
        <v>25173107</v>
      </c>
      <c r="C48" s="33" t="s">
        <v>115</v>
      </c>
      <c r="D48" s="33" t="s">
        <v>78</v>
      </c>
      <c r="E48" s="33" t="s">
        <v>80</v>
      </c>
      <c r="F48" s="33" t="s">
        <v>37</v>
      </c>
      <c r="G48" s="33" t="s">
        <v>38</v>
      </c>
      <c r="H48" s="35">
        <v>2000000</v>
      </c>
      <c r="I48" s="35">
        <v>2000000</v>
      </c>
      <c r="J48" s="33" t="s">
        <v>39</v>
      </c>
      <c r="K48" s="33" t="s">
        <v>40</v>
      </c>
      <c r="L48" s="31" t="s">
        <v>41</v>
      </c>
      <c r="M48" s="34"/>
      <c r="N48" s="34"/>
      <c r="O48" s="34"/>
      <c r="P48" s="34"/>
      <c r="Q48" s="34"/>
    </row>
    <row r="49" spans="2:17" s="32" customFormat="1" ht="90" x14ac:dyDescent="0.25">
      <c r="B49" s="30" t="s">
        <v>116</v>
      </c>
      <c r="C49" s="33" t="s">
        <v>117</v>
      </c>
      <c r="D49" s="33" t="s">
        <v>44</v>
      </c>
      <c r="E49" s="33" t="s">
        <v>63</v>
      </c>
      <c r="F49" s="33" t="s">
        <v>69</v>
      </c>
      <c r="G49" s="33" t="s">
        <v>38</v>
      </c>
      <c r="H49" s="35">
        <v>240000000</v>
      </c>
      <c r="I49" s="35">
        <v>240000000</v>
      </c>
      <c r="J49" s="33" t="s">
        <v>39</v>
      </c>
      <c r="K49" s="33" t="s">
        <v>40</v>
      </c>
      <c r="L49" s="31" t="s">
        <v>41</v>
      </c>
      <c r="M49" s="34"/>
      <c r="N49" s="34"/>
      <c r="O49" s="34"/>
      <c r="P49" s="34"/>
      <c r="Q49" s="34"/>
    </row>
    <row r="50" spans="2:17" s="32" customFormat="1" ht="90" x14ac:dyDescent="0.25">
      <c r="B50" s="30" t="s">
        <v>118</v>
      </c>
      <c r="C50" s="33" t="s">
        <v>119</v>
      </c>
      <c r="D50" s="33" t="s">
        <v>44</v>
      </c>
      <c r="E50" s="33" t="s">
        <v>63</v>
      </c>
      <c r="F50" s="33" t="s">
        <v>88</v>
      </c>
      <c r="G50" s="33" t="s">
        <v>38</v>
      </c>
      <c r="H50" s="35">
        <v>30000000</v>
      </c>
      <c r="I50" s="35">
        <v>30000000</v>
      </c>
      <c r="J50" s="33" t="s">
        <v>39</v>
      </c>
      <c r="K50" s="33" t="s">
        <v>40</v>
      </c>
      <c r="L50" s="31" t="s">
        <v>41</v>
      </c>
      <c r="M50" s="34"/>
      <c r="N50" s="34"/>
      <c r="O50" s="34"/>
      <c r="P50" s="34"/>
      <c r="Q50" s="34"/>
    </row>
    <row r="51" spans="2:17" s="32" customFormat="1" ht="101.25" customHeight="1" x14ac:dyDescent="0.25">
      <c r="B51" s="30" t="s">
        <v>120</v>
      </c>
      <c r="C51" s="33" t="s">
        <v>121</v>
      </c>
      <c r="D51" s="33" t="s">
        <v>102</v>
      </c>
      <c r="E51" s="33" t="s">
        <v>92</v>
      </c>
      <c r="F51" s="33" t="s">
        <v>49</v>
      </c>
      <c r="G51" s="33" t="s">
        <v>38</v>
      </c>
      <c r="H51" s="35">
        <v>29755254</v>
      </c>
      <c r="I51" s="35">
        <v>29755254</v>
      </c>
      <c r="J51" s="33" t="s">
        <v>39</v>
      </c>
      <c r="K51" s="33" t="s">
        <v>40</v>
      </c>
      <c r="L51" s="31" t="s">
        <v>41</v>
      </c>
      <c r="M51" s="34"/>
      <c r="N51" s="36"/>
      <c r="O51" s="36"/>
      <c r="P51" s="34"/>
      <c r="Q51" s="34"/>
    </row>
    <row r="52" spans="2:17" s="32" customFormat="1" ht="90" x14ac:dyDescent="0.25">
      <c r="B52" s="30" t="s">
        <v>120</v>
      </c>
      <c r="C52" s="33" t="s">
        <v>122</v>
      </c>
      <c r="D52" s="33" t="s">
        <v>44</v>
      </c>
      <c r="E52" s="33" t="s">
        <v>92</v>
      </c>
      <c r="F52" s="33" t="s">
        <v>49</v>
      </c>
      <c r="G52" s="33" t="s">
        <v>38</v>
      </c>
      <c r="H52" s="35">
        <v>25000000</v>
      </c>
      <c r="I52" s="35">
        <v>25000000</v>
      </c>
      <c r="J52" s="33" t="s">
        <v>39</v>
      </c>
      <c r="K52" s="33" t="s">
        <v>40</v>
      </c>
      <c r="L52" s="31" t="s">
        <v>41</v>
      </c>
      <c r="M52" s="34"/>
      <c r="N52" s="34"/>
      <c r="O52" s="34"/>
      <c r="P52" s="34"/>
      <c r="Q52" s="34"/>
    </row>
    <row r="53" spans="2:17" s="32" customFormat="1" ht="63" customHeight="1" x14ac:dyDescent="0.25">
      <c r="B53" s="30" t="s">
        <v>123</v>
      </c>
      <c r="C53" s="33" t="s">
        <v>124</v>
      </c>
      <c r="D53" s="33" t="s">
        <v>58</v>
      </c>
      <c r="E53" s="33" t="s">
        <v>59</v>
      </c>
      <c r="F53" s="33" t="s">
        <v>88</v>
      </c>
      <c r="G53" s="33" t="s">
        <v>38</v>
      </c>
      <c r="H53" s="35">
        <v>30025000</v>
      </c>
      <c r="I53" s="35">
        <v>30025000</v>
      </c>
      <c r="J53" s="33" t="s">
        <v>39</v>
      </c>
      <c r="K53" s="33" t="s">
        <v>40</v>
      </c>
      <c r="L53" s="31" t="s">
        <v>41</v>
      </c>
      <c r="M53" s="34"/>
      <c r="N53" s="36"/>
      <c r="O53" s="36"/>
      <c r="P53" s="34"/>
      <c r="Q53" s="34"/>
    </row>
    <row r="54" spans="2:17" s="32" customFormat="1" ht="57.75" customHeight="1" x14ac:dyDescent="0.25">
      <c r="B54" s="30" t="s">
        <v>125</v>
      </c>
      <c r="C54" s="33" t="s">
        <v>126</v>
      </c>
      <c r="D54" s="33" t="s">
        <v>58</v>
      </c>
      <c r="E54" s="33" t="s">
        <v>59</v>
      </c>
      <c r="F54" s="33" t="s">
        <v>49</v>
      </c>
      <c r="G54" s="33" t="s">
        <v>38</v>
      </c>
      <c r="H54" s="35">
        <v>12000000</v>
      </c>
      <c r="I54" s="35">
        <v>12000000</v>
      </c>
      <c r="J54" s="33" t="s">
        <v>39</v>
      </c>
      <c r="K54" s="33" t="s">
        <v>40</v>
      </c>
      <c r="L54" s="31" t="s">
        <v>41</v>
      </c>
      <c r="M54" s="34"/>
      <c r="N54" s="36"/>
      <c r="O54" s="36"/>
      <c r="P54" s="34"/>
      <c r="Q54" s="34"/>
    </row>
    <row r="55" spans="2:17" s="32" customFormat="1" ht="90" x14ac:dyDescent="0.25">
      <c r="B55" s="30" t="s">
        <v>127</v>
      </c>
      <c r="C55" s="33" t="s">
        <v>128</v>
      </c>
      <c r="D55" s="33" t="s">
        <v>129</v>
      </c>
      <c r="E55" s="33" t="s">
        <v>130</v>
      </c>
      <c r="F55" s="33" t="s">
        <v>131</v>
      </c>
      <c r="G55" s="33" t="s">
        <v>38</v>
      </c>
      <c r="H55" s="35">
        <v>13027733</v>
      </c>
      <c r="I55" s="35">
        <v>13027733</v>
      </c>
      <c r="J55" s="33" t="s">
        <v>39</v>
      </c>
      <c r="K55" s="33" t="s">
        <v>40</v>
      </c>
      <c r="L55" s="31" t="s">
        <v>41</v>
      </c>
      <c r="M55" s="34"/>
      <c r="N55" s="34"/>
      <c r="O55" s="34"/>
      <c r="P55" s="34"/>
      <c r="Q55" s="34"/>
    </row>
    <row r="56" spans="2:17" s="32" customFormat="1" ht="83.25" customHeight="1" x14ac:dyDescent="0.25">
      <c r="B56" s="30" t="s">
        <v>132</v>
      </c>
      <c r="C56" s="33" t="s">
        <v>133</v>
      </c>
      <c r="D56" s="33" t="s">
        <v>35</v>
      </c>
      <c r="E56" s="33" t="s">
        <v>45</v>
      </c>
      <c r="F56" s="33" t="s">
        <v>49</v>
      </c>
      <c r="G56" s="33" t="s">
        <v>38</v>
      </c>
      <c r="H56" s="35">
        <v>10000000</v>
      </c>
      <c r="I56" s="35">
        <v>10000000</v>
      </c>
      <c r="J56" s="33" t="s">
        <v>39</v>
      </c>
      <c r="K56" s="33" t="s">
        <v>40</v>
      </c>
      <c r="L56" s="31" t="s">
        <v>41</v>
      </c>
      <c r="M56" s="34"/>
      <c r="N56" s="34"/>
      <c r="O56" s="34"/>
      <c r="P56" s="34"/>
      <c r="Q56" s="34"/>
    </row>
    <row r="57" spans="2:17" s="32" customFormat="1" ht="90" x14ac:dyDescent="0.25">
      <c r="B57" s="30" t="s">
        <v>134</v>
      </c>
      <c r="C57" s="33" t="s">
        <v>135</v>
      </c>
      <c r="D57" s="33" t="s">
        <v>44</v>
      </c>
      <c r="E57" s="33" t="s">
        <v>68</v>
      </c>
      <c r="F57" s="33" t="s">
        <v>88</v>
      </c>
      <c r="G57" s="33" t="s">
        <v>38</v>
      </c>
      <c r="H57" s="35">
        <v>79585681</v>
      </c>
      <c r="I57" s="35">
        <v>79585681</v>
      </c>
      <c r="J57" s="33" t="s">
        <v>39</v>
      </c>
      <c r="K57" s="33" t="s">
        <v>40</v>
      </c>
      <c r="L57" s="31" t="s">
        <v>41</v>
      </c>
      <c r="M57" s="34"/>
      <c r="N57" s="34"/>
      <c r="O57" s="34"/>
      <c r="P57" s="34"/>
      <c r="Q57" s="34"/>
    </row>
    <row r="58" spans="2:17" s="32" customFormat="1" ht="93" customHeight="1" x14ac:dyDescent="0.25">
      <c r="B58" s="30" t="s">
        <v>136</v>
      </c>
      <c r="C58" s="33" t="s">
        <v>137</v>
      </c>
      <c r="D58" s="33" t="s">
        <v>44</v>
      </c>
      <c r="E58" s="33" t="s">
        <v>45</v>
      </c>
      <c r="F58" s="33" t="s">
        <v>49</v>
      </c>
      <c r="G58" s="33" t="s">
        <v>38</v>
      </c>
      <c r="H58" s="35">
        <v>20000000</v>
      </c>
      <c r="I58" s="35">
        <v>20000000</v>
      </c>
      <c r="J58" s="33" t="s">
        <v>39</v>
      </c>
      <c r="K58" s="33" t="s">
        <v>40</v>
      </c>
      <c r="L58" s="31" t="s">
        <v>41</v>
      </c>
      <c r="M58" s="34"/>
      <c r="N58" s="34"/>
      <c r="O58" s="34"/>
      <c r="P58" s="34"/>
      <c r="Q58" s="34"/>
    </row>
    <row r="59" spans="2:17" s="32" customFormat="1" ht="90" x14ac:dyDescent="0.25">
      <c r="B59" s="30" t="s">
        <v>138</v>
      </c>
      <c r="C59" s="33" t="s">
        <v>139</v>
      </c>
      <c r="D59" s="33" t="s">
        <v>79</v>
      </c>
      <c r="E59" s="33" t="s">
        <v>68</v>
      </c>
      <c r="F59" s="33" t="s">
        <v>49</v>
      </c>
      <c r="G59" s="33" t="s">
        <v>38</v>
      </c>
      <c r="H59" s="35">
        <v>58400000</v>
      </c>
      <c r="I59" s="35">
        <v>58400000</v>
      </c>
      <c r="J59" s="33" t="s">
        <v>39</v>
      </c>
      <c r="K59" s="33" t="s">
        <v>40</v>
      </c>
      <c r="L59" s="31" t="s">
        <v>41</v>
      </c>
      <c r="M59" s="34"/>
      <c r="N59" s="34"/>
      <c r="O59" s="34"/>
      <c r="P59" s="34"/>
      <c r="Q59" s="34"/>
    </row>
    <row r="60" spans="2:17" s="32" customFormat="1" ht="320.25" customHeight="1" x14ac:dyDescent="0.25">
      <c r="B60" s="30" t="s">
        <v>140</v>
      </c>
      <c r="C60" s="33" t="s">
        <v>141</v>
      </c>
      <c r="D60" s="33" t="s">
        <v>75</v>
      </c>
      <c r="E60" s="33" t="s">
        <v>76</v>
      </c>
      <c r="F60" s="33" t="s">
        <v>95</v>
      </c>
      <c r="G60" s="33" t="s">
        <v>142</v>
      </c>
      <c r="H60" s="35">
        <f>15000000+185000000+21333334+148893825+43200000</f>
        <v>413427159</v>
      </c>
      <c r="I60" s="35">
        <v>413427159</v>
      </c>
      <c r="J60" s="33" t="s">
        <v>39</v>
      </c>
      <c r="K60" s="33" t="s">
        <v>40</v>
      </c>
      <c r="L60" s="31" t="s">
        <v>41</v>
      </c>
      <c r="M60" s="34"/>
      <c r="N60" s="34"/>
      <c r="O60" s="34"/>
      <c r="P60" s="34"/>
      <c r="Q60" s="34"/>
    </row>
    <row r="61" spans="2:17" s="32" customFormat="1" ht="111" customHeight="1" x14ac:dyDescent="0.25">
      <c r="B61" s="30" t="s">
        <v>143</v>
      </c>
      <c r="C61" s="33" t="s">
        <v>144</v>
      </c>
      <c r="D61" s="33" t="s">
        <v>78</v>
      </c>
      <c r="E61" s="33" t="s">
        <v>92</v>
      </c>
      <c r="F61" s="33" t="s">
        <v>88</v>
      </c>
      <c r="G61" s="33" t="s">
        <v>142</v>
      </c>
      <c r="H61" s="35">
        <v>120000000</v>
      </c>
      <c r="I61" s="35">
        <v>120000000</v>
      </c>
      <c r="J61" s="33" t="s">
        <v>39</v>
      </c>
      <c r="K61" s="33" t="s">
        <v>40</v>
      </c>
      <c r="L61" s="31" t="s">
        <v>41</v>
      </c>
      <c r="M61" s="34"/>
      <c r="N61" s="34"/>
      <c r="O61" s="34"/>
      <c r="P61" s="34"/>
      <c r="Q61" s="34"/>
    </row>
    <row r="62" spans="2:17" s="32" customFormat="1" ht="105" x14ac:dyDescent="0.25">
      <c r="B62" s="30" t="s">
        <v>145</v>
      </c>
      <c r="C62" s="33" t="s">
        <v>146</v>
      </c>
      <c r="D62" s="33" t="s">
        <v>57</v>
      </c>
      <c r="E62" s="33" t="s">
        <v>130</v>
      </c>
      <c r="F62" s="33" t="s">
        <v>147</v>
      </c>
      <c r="G62" s="33" t="s">
        <v>142</v>
      </c>
      <c r="H62" s="35">
        <v>105900000</v>
      </c>
      <c r="I62" s="35">
        <v>105900000</v>
      </c>
      <c r="J62" s="33" t="s">
        <v>39</v>
      </c>
      <c r="K62" s="33" t="s">
        <v>40</v>
      </c>
      <c r="L62" s="31" t="s">
        <v>41</v>
      </c>
      <c r="M62" s="34"/>
      <c r="N62" s="36"/>
      <c r="O62" s="36"/>
      <c r="P62" s="34"/>
      <c r="Q62" s="34"/>
    </row>
    <row r="63" spans="2:17" s="32" customFormat="1" ht="120" x14ac:dyDescent="0.25">
      <c r="B63" s="30" t="s">
        <v>148</v>
      </c>
      <c r="C63" s="33" t="s">
        <v>149</v>
      </c>
      <c r="D63" s="33" t="s">
        <v>58</v>
      </c>
      <c r="E63" s="33" t="s">
        <v>92</v>
      </c>
      <c r="F63" s="33" t="s">
        <v>88</v>
      </c>
      <c r="G63" s="33" t="s">
        <v>142</v>
      </c>
      <c r="H63" s="35">
        <v>150000000</v>
      </c>
      <c r="I63" s="35">
        <v>150000000</v>
      </c>
      <c r="J63" s="33" t="s">
        <v>39</v>
      </c>
      <c r="K63" s="33" t="s">
        <v>40</v>
      </c>
      <c r="L63" s="31" t="s">
        <v>41</v>
      </c>
      <c r="M63" s="34"/>
      <c r="N63" s="34"/>
      <c r="O63" s="34"/>
      <c r="P63" s="34"/>
      <c r="Q63" s="34"/>
    </row>
    <row r="64" spans="2:17" s="32" customFormat="1" ht="135" x14ac:dyDescent="0.25">
      <c r="B64" s="30" t="s">
        <v>148</v>
      </c>
      <c r="C64" s="33" t="s">
        <v>150</v>
      </c>
      <c r="D64" s="33" t="s">
        <v>78</v>
      </c>
      <c r="E64" s="33" t="s">
        <v>92</v>
      </c>
      <c r="F64" s="33" t="s">
        <v>151</v>
      </c>
      <c r="G64" s="33" t="s">
        <v>142</v>
      </c>
      <c r="H64" s="35">
        <v>30000000</v>
      </c>
      <c r="I64" s="35">
        <v>30000000</v>
      </c>
      <c r="J64" s="33" t="s">
        <v>39</v>
      </c>
      <c r="K64" s="33" t="s">
        <v>40</v>
      </c>
      <c r="L64" s="31" t="s">
        <v>41</v>
      </c>
      <c r="M64" s="34"/>
      <c r="N64" s="36"/>
      <c r="O64" s="36"/>
      <c r="P64" s="34"/>
      <c r="Q64" s="34"/>
    </row>
    <row r="65" spans="2:17" s="32" customFormat="1" ht="96" customHeight="1" x14ac:dyDescent="0.25">
      <c r="B65" s="30" t="s">
        <v>148</v>
      </c>
      <c r="C65" s="33" t="s">
        <v>152</v>
      </c>
      <c r="D65" s="33" t="s">
        <v>153</v>
      </c>
      <c r="E65" s="33" t="s">
        <v>92</v>
      </c>
      <c r="F65" s="33" t="s">
        <v>151</v>
      </c>
      <c r="G65" s="33" t="s">
        <v>142</v>
      </c>
      <c r="H65" s="35">
        <v>36000000</v>
      </c>
      <c r="I65" s="35">
        <v>36000000</v>
      </c>
      <c r="J65" s="33" t="s">
        <v>39</v>
      </c>
      <c r="K65" s="33" t="s">
        <v>40</v>
      </c>
      <c r="L65" s="31" t="s">
        <v>41</v>
      </c>
      <c r="M65" s="34"/>
      <c r="N65" s="36"/>
      <c r="O65" s="36"/>
      <c r="P65" s="34"/>
      <c r="Q65" s="34"/>
    </row>
    <row r="66" spans="2:17" s="32" customFormat="1" ht="123.75" customHeight="1" x14ac:dyDescent="0.25">
      <c r="B66" s="30" t="s">
        <v>154</v>
      </c>
      <c r="C66" s="33" t="s">
        <v>155</v>
      </c>
      <c r="D66" s="33" t="s">
        <v>79</v>
      </c>
      <c r="E66" s="33" t="s">
        <v>76</v>
      </c>
      <c r="F66" s="33" t="s">
        <v>156</v>
      </c>
      <c r="G66" s="33" t="s">
        <v>142</v>
      </c>
      <c r="H66" s="35">
        <f>180000000+175000000+60446316</f>
        <v>415446316</v>
      </c>
      <c r="I66" s="35">
        <v>415446316</v>
      </c>
      <c r="J66" s="33" t="s">
        <v>39</v>
      </c>
      <c r="K66" s="33" t="s">
        <v>40</v>
      </c>
      <c r="L66" s="31" t="s">
        <v>41</v>
      </c>
      <c r="M66" s="34"/>
      <c r="N66" s="34"/>
      <c r="O66" s="34"/>
      <c r="P66" s="34"/>
      <c r="Q66" s="34"/>
    </row>
    <row r="67" spans="2:17" s="32" customFormat="1" ht="127.5" customHeight="1" x14ac:dyDescent="0.25">
      <c r="B67" s="30" t="s">
        <v>148</v>
      </c>
      <c r="C67" s="33" t="s">
        <v>157</v>
      </c>
      <c r="D67" s="33" t="s">
        <v>102</v>
      </c>
      <c r="E67" s="33" t="s">
        <v>76</v>
      </c>
      <c r="F67" s="33" t="s">
        <v>88</v>
      </c>
      <c r="G67" s="33" t="s">
        <v>142</v>
      </c>
      <c r="H67" s="35">
        <v>138000000</v>
      </c>
      <c r="I67" s="35">
        <v>138000000</v>
      </c>
      <c r="J67" s="33" t="s">
        <v>39</v>
      </c>
      <c r="K67" s="33" t="s">
        <v>40</v>
      </c>
      <c r="L67" s="31" t="s">
        <v>41</v>
      </c>
      <c r="M67" s="34"/>
      <c r="N67" s="36"/>
      <c r="O67" s="36"/>
      <c r="P67" s="34"/>
      <c r="Q67" s="34"/>
    </row>
    <row r="68" spans="2:17" s="32" customFormat="1" ht="120" x14ac:dyDescent="0.25">
      <c r="B68" s="30" t="s">
        <v>42</v>
      </c>
      <c r="C68" s="33" t="s">
        <v>158</v>
      </c>
      <c r="D68" s="33" t="s">
        <v>75</v>
      </c>
      <c r="E68" s="33" t="s">
        <v>68</v>
      </c>
      <c r="F68" s="33" t="s">
        <v>88</v>
      </c>
      <c r="G68" s="33" t="s">
        <v>142</v>
      </c>
      <c r="H68" s="35">
        <v>67211185</v>
      </c>
      <c r="I68" s="35">
        <v>67211185</v>
      </c>
      <c r="J68" s="33" t="s">
        <v>39</v>
      </c>
      <c r="K68" s="33" t="s">
        <v>40</v>
      </c>
      <c r="L68" s="31" t="s">
        <v>41</v>
      </c>
      <c r="M68" s="34"/>
      <c r="N68" s="34"/>
      <c r="O68" s="34"/>
      <c r="P68" s="34"/>
      <c r="Q68" s="34"/>
    </row>
    <row r="69" spans="2:17" s="32" customFormat="1" ht="135" x14ac:dyDescent="0.25">
      <c r="B69" s="30" t="s">
        <v>159</v>
      </c>
      <c r="C69" s="33" t="s">
        <v>160</v>
      </c>
      <c r="D69" s="33" t="s">
        <v>78</v>
      </c>
      <c r="E69" s="33" t="s">
        <v>161</v>
      </c>
      <c r="F69" s="33" t="s">
        <v>162</v>
      </c>
      <c r="G69" s="33" t="s">
        <v>142</v>
      </c>
      <c r="H69" s="35">
        <f>150000000+60000000</f>
        <v>210000000</v>
      </c>
      <c r="I69" s="35">
        <v>210000000</v>
      </c>
      <c r="J69" s="33" t="s">
        <v>39</v>
      </c>
      <c r="K69" s="33" t="s">
        <v>40</v>
      </c>
      <c r="L69" s="31" t="s">
        <v>41</v>
      </c>
      <c r="M69" s="34"/>
      <c r="N69" s="36"/>
      <c r="O69" s="36"/>
      <c r="P69" s="34"/>
      <c r="Q69" s="34"/>
    </row>
    <row r="70" spans="2:17" s="32" customFormat="1" ht="105" x14ac:dyDescent="0.25">
      <c r="B70" s="30" t="s">
        <v>163</v>
      </c>
      <c r="C70" s="33" t="s">
        <v>164</v>
      </c>
      <c r="D70" s="33" t="s">
        <v>79</v>
      </c>
      <c r="E70" s="33" t="s">
        <v>68</v>
      </c>
      <c r="F70" s="33" t="s">
        <v>69</v>
      </c>
      <c r="G70" s="33" t="s">
        <v>142</v>
      </c>
      <c r="H70" s="35">
        <v>2800000</v>
      </c>
      <c r="I70" s="35">
        <v>2800000</v>
      </c>
      <c r="J70" s="33" t="s">
        <v>39</v>
      </c>
      <c r="K70" s="33" t="s">
        <v>40</v>
      </c>
      <c r="L70" s="31" t="s">
        <v>41</v>
      </c>
      <c r="M70" s="34"/>
      <c r="N70" s="34"/>
      <c r="O70" s="34"/>
      <c r="P70" s="34"/>
      <c r="Q70" s="34"/>
    </row>
    <row r="71" spans="2:17" s="32" customFormat="1" ht="117" customHeight="1" x14ac:dyDescent="0.25">
      <c r="B71" s="30" t="s">
        <v>165</v>
      </c>
      <c r="C71" s="33" t="s">
        <v>166</v>
      </c>
      <c r="D71" s="33" t="s">
        <v>58</v>
      </c>
      <c r="E71" s="33" t="s">
        <v>59</v>
      </c>
      <c r="F71" s="33" t="s">
        <v>49</v>
      </c>
      <c r="G71" s="33" t="s">
        <v>142</v>
      </c>
      <c r="H71" s="35">
        <v>190000000</v>
      </c>
      <c r="I71" s="35">
        <v>190000000</v>
      </c>
      <c r="J71" s="33" t="s">
        <v>39</v>
      </c>
      <c r="K71" s="33" t="s">
        <v>40</v>
      </c>
      <c r="L71" s="31" t="s">
        <v>41</v>
      </c>
      <c r="M71" s="34"/>
      <c r="N71" s="36"/>
      <c r="O71" s="36"/>
      <c r="P71" s="34"/>
      <c r="Q71" s="34"/>
    </row>
    <row r="72" spans="2:17" s="32" customFormat="1" ht="121.5" customHeight="1" x14ac:dyDescent="0.25">
      <c r="B72" s="30">
        <v>81111508</v>
      </c>
      <c r="C72" s="33" t="s">
        <v>167</v>
      </c>
      <c r="D72" s="33" t="s">
        <v>57</v>
      </c>
      <c r="E72" s="33" t="s">
        <v>73</v>
      </c>
      <c r="F72" s="33" t="s">
        <v>168</v>
      </c>
      <c r="G72" s="33" t="s">
        <v>142</v>
      </c>
      <c r="H72" s="35">
        <v>55800000</v>
      </c>
      <c r="I72" s="35">
        <v>55800000</v>
      </c>
      <c r="J72" s="33" t="s">
        <v>169</v>
      </c>
      <c r="K72" s="33" t="s">
        <v>170</v>
      </c>
      <c r="L72" s="31" t="s">
        <v>41</v>
      </c>
      <c r="M72" s="34"/>
      <c r="N72" s="36"/>
      <c r="O72" s="36"/>
      <c r="P72" s="34"/>
      <c r="Q72" s="34"/>
    </row>
    <row r="73" spans="2:17" s="32" customFormat="1" ht="105" customHeight="1" x14ac:dyDescent="0.25">
      <c r="B73" s="30" t="s">
        <v>120</v>
      </c>
      <c r="C73" s="33" t="s">
        <v>171</v>
      </c>
      <c r="D73" s="33" t="s">
        <v>79</v>
      </c>
      <c r="E73" s="33" t="s">
        <v>80</v>
      </c>
      <c r="F73" s="33" t="s">
        <v>49</v>
      </c>
      <c r="G73" s="33" t="s">
        <v>142</v>
      </c>
      <c r="H73" s="35">
        <v>122200000</v>
      </c>
      <c r="I73" s="35">
        <v>122200000</v>
      </c>
      <c r="J73" s="33" t="s">
        <v>39</v>
      </c>
      <c r="K73" s="33" t="s">
        <v>40</v>
      </c>
      <c r="L73" s="31" t="s">
        <v>41</v>
      </c>
      <c r="M73" s="34"/>
      <c r="N73" s="34"/>
      <c r="O73" s="34"/>
      <c r="P73" s="34"/>
      <c r="Q73" s="34"/>
    </row>
    <row r="74" spans="2:17" s="32" customFormat="1" ht="134.25" customHeight="1" x14ac:dyDescent="0.25">
      <c r="B74" s="30" t="s">
        <v>172</v>
      </c>
      <c r="C74" s="33" t="s">
        <v>173</v>
      </c>
      <c r="D74" s="33" t="s">
        <v>129</v>
      </c>
      <c r="E74" s="33" t="s">
        <v>63</v>
      </c>
      <c r="F74" s="33" t="s">
        <v>88</v>
      </c>
      <c r="G74" s="33" t="s">
        <v>142</v>
      </c>
      <c r="H74" s="35">
        <v>240000000</v>
      </c>
      <c r="I74" s="35">
        <v>240000000</v>
      </c>
      <c r="J74" s="33" t="s">
        <v>39</v>
      </c>
      <c r="K74" s="33" t="s">
        <v>40</v>
      </c>
      <c r="L74" s="31" t="s">
        <v>41</v>
      </c>
      <c r="M74" s="34"/>
      <c r="N74" s="34"/>
      <c r="O74" s="34"/>
      <c r="P74" s="34"/>
      <c r="Q74" s="34"/>
    </row>
    <row r="75" spans="2:17" s="32" customFormat="1" ht="153.75" customHeight="1" x14ac:dyDescent="0.25">
      <c r="B75" s="30" t="s">
        <v>174</v>
      </c>
      <c r="C75" s="33" t="s">
        <v>175</v>
      </c>
      <c r="D75" s="33" t="s">
        <v>44</v>
      </c>
      <c r="E75" s="33" t="s">
        <v>45</v>
      </c>
      <c r="F75" s="33" t="s">
        <v>49</v>
      </c>
      <c r="G75" s="33" t="s">
        <v>142</v>
      </c>
      <c r="H75" s="35">
        <v>150000000</v>
      </c>
      <c r="I75" s="35">
        <v>150000000</v>
      </c>
      <c r="J75" s="33" t="s">
        <v>39</v>
      </c>
      <c r="K75" s="33" t="s">
        <v>40</v>
      </c>
      <c r="L75" s="31" t="s">
        <v>41</v>
      </c>
      <c r="M75" s="34"/>
      <c r="N75" s="34"/>
      <c r="O75" s="34"/>
      <c r="P75" s="34"/>
      <c r="Q75" s="34"/>
    </row>
    <row r="76" spans="2:17" s="32" customFormat="1" ht="153.75" customHeight="1" x14ac:dyDescent="0.25">
      <c r="B76" s="30" t="s">
        <v>176</v>
      </c>
      <c r="C76" s="33" t="s">
        <v>177</v>
      </c>
      <c r="D76" s="33" t="s">
        <v>129</v>
      </c>
      <c r="E76" s="33" t="s">
        <v>161</v>
      </c>
      <c r="F76" s="33" t="s">
        <v>88</v>
      </c>
      <c r="G76" s="33" t="s">
        <v>142</v>
      </c>
      <c r="H76" s="35">
        <v>229827760</v>
      </c>
      <c r="I76" s="35">
        <v>229827760</v>
      </c>
      <c r="J76" s="33" t="s">
        <v>39</v>
      </c>
      <c r="K76" s="33" t="s">
        <v>40</v>
      </c>
      <c r="L76" s="31" t="s">
        <v>41</v>
      </c>
      <c r="M76" s="34"/>
      <c r="N76" s="34"/>
      <c r="O76" s="34"/>
      <c r="P76" s="34"/>
      <c r="Q76" s="34"/>
    </row>
    <row r="77" spans="2:17" s="32" customFormat="1" ht="132.75" customHeight="1" x14ac:dyDescent="0.25">
      <c r="B77" s="30">
        <v>81111504</v>
      </c>
      <c r="C77" s="33" t="s">
        <v>178</v>
      </c>
      <c r="D77" s="33" t="s">
        <v>102</v>
      </c>
      <c r="E77" s="33" t="s">
        <v>179</v>
      </c>
      <c r="F77" s="33" t="s">
        <v>151</v>
      </c>
      <c r="G77" s="33" t="s">
        <v>142</v>
      </c>
      <c r="H77" s="35">
        <v>40000000</v>
      </c>
      <c r="I77" s="35">
        <v>40000000</v>
      </c>
      <c r="J77" s="33" t="s">
        <v>39</v>
      </c>
      <c r="K77" s="33" t="s">
        <v>40</v>
      </c>
      <c r="L77" s="31" t="s">
        <v>41</v>
      </c>
      <c r="M77" s="34"/>
      <c r="N77" s="36"/>
      <c r="O77" s="36"/>
      <c r="P77" s="34"/>
      <c r="Q77" s="34"/>
    </row>
    <row r="78" spans="2:17" s="32" customFormat="1" ht="105" x14ac:dyDescent="0.25">
      <c r="B78" s="30" t="s">
        <v>120</v>
      </c>
      <c r="C78" s="33" t="s">
        <v>180</v>
      </c>
      <c r="D78" s="33" t="s">
        <v>57</v>
      </c>
      <c r="E78" s="33" t="s">
        <v>73</v>
      </c>
      <c r="F78" s="33" t="s">
        <v>49</v>
      </c>
      <c r="G78" s="33" t="s">
        <v>142</v>
      </c>
      <c r="H78" s="35">
        <v>31500000</v>
      </c>
      <c r="I78" s="35">
        <v>31500000</v>
      </c>
      <c r="J78" s="33" t="s">
        <v>39</v>
      </c>
      <c r="K78" s="33" t="s">
        <v>40</v>
      </c>
      <c r="L78" s="31" t="s">
        <v>41</v>
      </c>
      <c r="M78" s="34"/>
      <c r="N78" s="34"/>
      <c r="O78" s="34"/>
      <c r="P78" s="34"/>
      <c r="Q78" s="34"/>
    </row>
    <row r="79" spans="2:17" s="32" customFormat="1" ht="128.25" customHeight="1" x14ac:dyDescent="0.25">
      <c r="B79" s="30" t="s">
        <v>120</v>
      </c>
      <c r="C79" s="33" t="s">
        <v>181</v>
      </c>
      <c r="D79" s="33" t="s">
        <v>58</v>
      </c>
      <c r="E79" s="33" t="s">
        <v>73</v>
      </c>
      <c r="F79" s="33" t="s">
        <v>49</v>
      </c>
      <c r="G79" s="33" t="s">
        <v>142</v>
      </c>
      <c r="H79" s="35">
        <v>31000000</v>
      </c>
      <c r="I79" s="35">
        <v>31000000</v>
      </c>
      <c r="J79" s="33" t="s">
        <v>39</v>
      </c>
      <c r="K79" s="33" t="s">
        <v>40</v>
      </c>
      <c r="L79" s="31" t="s">
        <v>41</v>
      </c>
      <c r="M79" s="34"/>
      <c r="N79" s="36"/>
      <c r="O79" s="36"/>
      <c r="P79" s="34"/>
      <c r="Q79" s="34"/>
    </row>
    <row r="80" spans="2:17" s="32" customFormat="1" ht="120" x14ac:dyDescent="0.25">
      <c r="B80" s="30" t="s">
        <v>123</v>
      </c>
      <c r="C80" s="33" t="s">
        <v>182</v>
      </c>
      <c r="D80" s="33" t="s">
        <v>44</v>
      </c>
      <c r="E80" s="33" t="s">
        <v>45</v>
      </c>
      <c r="F80" s="33" t="s">
        <v>49</v>
      </c>
      <c r="G80" s="33" t="s">
        <v>142</v>
      </c>
      <c r="H80" s="35">
        <v>25440000</v>
      </c>
      <c r="I80" s="35">
        <v>25440000</v>
      </c>
      <c r="J80" s="33" t="s">
        <v>39</v>
      </c>
      <c r="K80" s="33" t="s">
        <v>40</v>
      </c>
      <c r="L80" s="31" t="s">
        <v>41</v>
      </c>
      <c r="M80" s="34"/>
      <c r="N80" s="34"/>
      <c r="O80" s="34"/>
      <c r="P80" s="34"/>
      <c r="Q80" s="34"/>
    </row>
    <row r="81" spans="2:17" s="32" customFormat="1" ht="123" customHeight="1" x14ac:dyDescent="0.25">
      <c r="B81" s="30" t="s">
        <v>183</v>
      </c>
      <c r="C81" s="33" t="s">
        <v>184</v>
      </c>
      <c r="D81" s="33" t="s">
        <v>58</v>
      </c>
      <c r="E81" s="33" t="s">
        <v>161</v>
      </c>
      <c r="F81" s="33" t="s">
        <v>37</v>
      </c>
      <c r="G81" s="33" t="s">
        <v>142</v>
      </c>
      <c r="H81" s="35">
        <v>15000000</v>
      </c>
      <c r="I81" s="35">
        <v>15000000</v>
      </c>
      <c r="J81" s="33" t="s">
        <v>39</v>
      </c>
      <c r="K81" s="33" t="s">
        <v>40</v>
      </c>
      <c r="L81" s="31" t="s">
        <v>41</v>
      </c>
      <c r="M81" s="34"/>
      <c r="N81" s="36"/>
      <c r="O81" s="36"/>
      <c r="P81" s="34"/>
      <c r="Q81" s="34"/>
    </row>
    <row r="82" spans="2:17" s="32" customFormat="1" ht="159.75" customHeight="1" x14ac:dyDescent="0.25">
      <c r="B82" s="30" t="s">
        <v>185</v>
      </c>
      <c r="C82" s="33" t="s">
        <v>186</v>
      </c>
      <c r="D82" s="33" t="s">
        <v>44</v>
      </c>
      <c r="E82" s="33" t="s">
        <v>63</v>
      </c>
      <c r="F82" s="33" t="s">
        <v>49</v>
      </c>
      <c r="G82" s="33" t="s">
        <v>142</v>
      </c>
      <c r="H82" s="35">
        <v>80000000</v>
      </c>
      <c r="I82" s="35">
        <v>80000000</v>
      </c>
      <c r="J82" s="33" t="s">
        <v>39</v>
      </c>
      <c r="K82" s="33" t="s">
        <v>40</v>
      </c>
      <c r="L82" s="31" t="s">
        <v>41</v>
      </c>
      <c r="M82" s="34"/>
      <c r="N82" s="34"/>
      <c r="O82" s="34"/>
      <c r="P82" s="34"/>
      <c r="Q82" s="34"/>
    </row>
    <row r="83" spans="2:17" s="32" customFormat="1" ht="166.5" customHeight="1" x14ac:dyDescent="0.25">
      <c r="B83" s="30" t="s">
        <v>185</v>
      </c>
      <c r="C83" s="33" t="s">
        <v>187</v>
      </c>
      <c r="D83" s="33" t="s">
        <v>44</v>
      </c>
      <c r="E83" s="33" t="s">
        <v>63</v>
      </c>
      <c r="F83" s="33" t="s">
        <v>49</v>
      </c>
      <c r="G83" s="33" t="s">
        <v>142</v>
      </c>
      <c r="H83" s="35">
        <v>80000000</v>
      </c>
      <c r="I83" s="35">
        <v>80000000</v>
      </c>
      <c r="J83" s="33" t="s">
        <v>39</v>
      </c>
      <c r="K83" s="33" t="s">
        <v>40</v>
      </c>
      <c r="L83" s="31" t="s">
        <v>41</v>
      </c>
      <c r="M83" s="34"/>
      <c r="N83" s="34"/>
      <c r="O83" s="34"/>
      <c r="P83" s="34"/>
      <c r="Q83" s="34"/>
    </row>
    <row r="84" spans="2:17" s="32" customFormat="1" ht="108" customHeight="1" x14ac:dyDescent="0.25">
      <c r="B84" s="30" t="s">
        <v>188</v>
      </c>
      <c r="C84" s="33" t="s">
        <v>189</v>
      </c>
      <c r="D84" s="33" t="s">
        <v>44</v>
      </c>
      <c r="E84" s="33" t="s">
        <v>73</v>
      </c>
      <c r="F84" s="33" t="s">
        <v>88</v>
      </c>
      <c r="G84" s="33" t="s">
        <v>142</v>
      </c>
      <c r="H84" s="35">
        <v>65718000</v>
      </c>
      <c r="I84" s="35">
        <v>65718000</v>
      </c>
      <c r="J84" s="33" t="s">
        <v>39</v>
      </c>
      <c r="K84" s="33" t="s">
        <v>40</v>
      </c>
      <c r="L84" s="31" t="s">
        <v>41</v>
      </c>
      <c r="M84" s="34"/>
      <c r="N84" s="34"/>
      <c r="O84" s="34"/>
      <c r="P84" s="34"/>
      <c r="Q84" s="34"/>
    </row>
    <row r="85" spans="2:17" s="32" customFormat="1" ht="165" customHeight="1" x14ac:dyDescent="0.25">
      <c r="B85" s="30" t="s">
        <v>190</v>
      </c>
      <c r="C85" s="33" t="s">
        <v>191</v>
      </c>
      <c r="D85" s="33" t="s">
        <v>102</v>
      </c>
      <c r="E85" s="33" t="s">
        <v>92</v>
      </c>
      <c r="F85" s="33" t="s">
        <v>49</v>
      </c>
      <c r="G85" s="33" t="s">
        <v>142</v>
      </c>
      <c r="H85" s="35">
        <v>120000000</v>
      </c>
      <c r="I85" s="35">
        <v>120000000</v>
      </c>
      <c r="J85" s="33" t="s">
        <v>39</v>
      </c>
      <c r="K85" s="33" t="s">
        <v>40</v>
      </c>
      <c r="L85" s="31" t="s">
        <v>41</v>
      </c>
      <c r="M85" s="34"/>
      <c r="N85" s="34"/>
      <c r="O85" s="34"/>
      <c r="P85" s="34"/>
      <c r="Q85" s="34"/>
    </row>
    <row r="86" spans="2:17" s="32" customFormat="1" ht="134.25" customHeight="1" x14ac:dyDescent="0.25">
      <c r="B86" s="30" t="s">
        <v>185</v>
      </c>
      <c r="C86" s="33" t="s">
        <v>192</v>
      </c>
      <c r="D86" s="33" t="s">
        <v>102</v>
      </c>
      <c r="E86" s="33" t="s">
        <v>68</v>
      </c>
      <c r="F86" s="33" t="s">
        <v>49</v>
      </c>
      <c r="G86" s="33" t="s">
        <v>142</v>
      </c>
      <c r="H86" s="35">
        <v>6000000</v>
      </c>
      <c r="I86" s="35">
        <v>6000000</v>
      </c>
      <c r="J86" s="33" t="s">
        <v>39</v>
      </c>
      <c r="K86" s="33" t="s">
        <v>40</v>
      </c>
      <c r="L86" s="31" t="s">
        <v>41</v>
      </c>
      <c r="M86" s="34"/>
      <c r="N86" s="34"/>
      <c r="O86" s="34"/>
      <c r="P86" s="34"/>
      <c r="Q86" s="34"/>
    </row>
    <row r="87" spans="2:17" s="32" customFormat="1" ht="135.75" customHeight="1" x14ac:dyDescent="0.25">
      <c r="B87" s="30" t="s">
        <v>193</v>
      </c>
      <c r="C87" s="33" t="s">
        <v>194</v>
      </c>
      <c r="D87" s="33" t="s">
        <v>44</v>
      </c>
      <c r="E87" s="33" t="s">
        <v>63</v>
      </c>
      <c r="F87" s="33" t="s">
        <v>49</v>
      </c>
      <c r="G87" s="33" t="s">
        <v>142</v>
      </c>
      <c r="H87" s="35">
        <v>319300000</v>
      </c>
      <c r="I87" s="35">
        <v>319300000</v>
      </c>
      <c r="J87" s="33" t="s">
        <v>39</v>
      </c>
      <c r="K87" s="33" t="s">
        <v>40</v>
      </c>
      <c r="L87" s="31" t="s">
        <v>41</v>
      </c>
      <c r="M87" s="34"/>
      <c r="N87" s="34"/>
      <c r="O87" s="34"/>
      <c r="P87" s="34"/>
      <c r="Q87" s="34"/>
    </row>
    <row r="88" spans="2:17" s="32" customFormat="1" ht="163.5" customHeight="1" x14ac:dyDescent="0.25">
      <c r="B88" s="30" t="s">
        <v>195</v>
      </c>
      <c r="C88" s="33" t="s">
        <v>196</v>
      </c>
      <c r="D88" s="33" t="s">
        <v>102</v>
      </c>
      <c r="E88" s="33" t="s">
        <v>197</v>
      </c>
      <c r="F88" s="33" t="s">
        <v>49</v>
      </c>
      <c r="G88" s="33" t="s">
        <v>142</v>
      </c>
      <c r="H88" s="35">
        <v>44000000</v>
      </c>
      <c r="I88" s="35">
        <v>44000000</v>
      </c>
      <c r="J88" s="33" t="s">
        <v>39</v>
      </c>
      <c r="K88" s="33" t="s">
        <v>40</v>
      </c>
      <c r="L88" s="31" t="s">
        <v>41</v>
      </c>
      <c r="M88" s="34"/>
      <c r="N88" s="36"/>
      <c r="O88" s="36"/>
      <c r="P88" s="34"/>
      <c r="Q88" s="34"/>
    </row>
    <row r="89" spans="2:17" s="32" customFormat="1" ht="173.25" customHeight="1" x14ac:dyDescent="0.25">
      <c r="B89" s="30" t="s">
        <v>53</v>
      </c>
      <c r="C89" s="33" t="s">
        <v>198</v>
      </c>
      <c r="D89" s="33" t="s">
        <v>102</v>
      </c>
      <c r="E89" s="33" t="s">
        <v>199</v>
      </c>
      <c r="F89" s="33" t="s">
        <v>49</v>
      </c>
      <c r="G89" s="33" t="s">
        <v>142</v>
      </c>
      <c r="H89" s="35">
        <v>61333333</v>
      </c>
      <c r="I89" s="35">
        <v>61333333</v>
      </c>
      <c r="J89" s="33" t="s">
        <v>39</v>
      </c>
      <c r="K89" s="33" t="s">
        <v>40</v>
      </c>
      <c r="L89" s="31" t="s">
        <v>41</v>
      </c>
      <c r="M89" s="34"/>
      <c r="N89" s="36"/>
      <c r="O89" s="36"/>
      <c r="P89" s="34"/>
      <c r="Q89" s="34"/>
    </row>
    <row r="90" spans="2:17" s="32" customFormat="1" ht="189.75" customHeight="1" x14ac:dyDescent="0.25">
      <c r="B90" s="30" t="s">
        <v>53</v>
      </c>
      <c r="C90" s="33" t="s">
        <v>200</v>
      </c>
      <c r="D90" s="33" t="s">
        <v>102</v>
      </c>
      <c r="E90" s="33" t="s">
        <v>199</v>
      </c>
      <c r="F90" s="33" t="s">
        <v>49</v>
      </c>
      <c r="G90" s="33" t="s">
        <v>142</v>
      </c>
      <c r="H90" s="35">
        <v>46000000</v>
      </c>
      <c r="I90" s="35">
        <v>46000000</v>
      </c>
      <c r="J90" s="33" t="s">
        <v>39</v>
      </c>
      <c r="K90" s="33" t="s">
        <v>40</v>
      </c>
      <c r="L90" s="31" t="s">
        <v>41</v>
      </c>
      <c r="M90" s="34"/>
      <c r="N90" s="36"/>
      <c r="O90" s="36"/>
      <c r="P90" s="34"/>
      <c r="Q90" s="34"/>
    </row>
    <row r="91" spans="2:17" s="32" customFormat="1" ht="180" x14ac:dyDescent="0.25">
      <c r="B91" s="30" t="s">
        <v>53</v>
      </c>
      <c r="C91" s="33" t="s">
        <v>200</v>
      </c>
      <c r="D91" s="33" t="s">
        <v>44</v>
      </c>
      <c r="E91" s="33" t="s">
        <v>63</v>
      </c>
      <c r="F91" s="33" t="s">
        <v>49</v>
      </c>
      <c r="G91" s="33" t="s">
        <v>142</v>
      </c>
      <c r="H91" s="35">
        <v>50000000</v>
      </c>
      <c r="I91" s="35">
        <v>50000000</v>
      </c>
      <c r="J91" s="33" t="s">
        <v>39</v>
      </c>
      <c r="K91" s="33" t="s">
        <v>40</v>
      </c>
      <c r="L91" s="31" t="s">
        <v>41</v>
      </c>
      <c r="M91" s="34"/>
      <c r="N91" s="36"/>
      <c r="O91" s="36"/>
      <c r="P91" s="34"/>
      <c r="Q91" s="34"/>
    </row>
    <row r="92" spans="2:17" s="32" customFormat="1" ht="195" x14ac:dyDescent="0.25">
      <c r="B92" s="30" t="s">
        <v>201</v>
      </c>
      <c r="C92" s="33" t="s">
        <v>202</v>
      </c>
      <c r="D92" s="33" t="s">
        <v>44</v>
      </c>
      <c r="E92" s="33" t="s">
        <v>73</v>
      </c>
      <c r="F92" s="33" t="s">
        <v>49</v>
      </c>
      <c r="G92" s="33" t="s">
        <v>142</v>
      </c>
      <c r="H92" s="35">
        <v>72000000</v>
      </c>
      <c r="I92" s="35">
        <v>72000000</v>
      </c>
      <c r="J92" s="33" t="s">
        <v>39</v>
      </c>
      <c r="K92" s="33" t="s">
        <v>40</v>
      </c>
      <c r="L92" s="31" t="s">
        <v>41</v>
      </c>
      <c r="M92" s="34"/>
      <c r="N92" s="34"/>
      <c r="O92" s="34"/>
      <c r="P92" s="34"/>
      <c r="Q92" s="34"/>
    </row>
    <row r="93" spans="2:17" s="32" customFormat="1" ht="184.5" customHeight="1" x14ac:dyDescent="0.25">
      <c r="B93" s="30" t="s">
        <v>203</v>
      </c>
      <c r="C93" s="33" t="s">
        <v>204</v>
      </c>
      <c r="D93" s="33" t="s">
        <v>78</v>
      </c>
      <c r="E93" s="33" t="s">
        <v>205</v>
      </c>
      <c r="F93" s="33" t="s">
        <v>49</v>
      </c>
      <c r="G93" s="35" t="s">
        <v>206</v>
      </c>
      <c r="H93" s="35">
        <v>46933333</v>
      </c>
      <c r="I93" s="35">
        <v>46933333</v>
      </c>
      <c r="J93" s="33" t="s">
        <v>39</v>
      </c>
      <c r="K93" s="33" t="s">
        <v>40</v>
      </c>
      <c r="L93" s="31" t="s">
        <v>41</v>
      </c>
      <c r="M93" s="34"/>
      <c r="N93" s="36"/>
      <c r="O93" s="36"/>
      <c r="P93" s="34"/>
      <c r="Q93" s="34"/>
    </row>
    <row r="94" spans="2:17" s="32" customFormat="1" ht="165" x14ac:dyDescent="0.25">
      <c r="B94" s="30" t="s">
        <v>53</v>
      </c>
      <c r="C94" s="33" t="s">
        <v>207</v>
      </c>
      <c r="D94" s="33" t="s">
        <v>44</v>
      </c>
      <c r="E94" s="33" t="s">
        <v>45</v>
      </c>
      <c r="F94" s="33" t="s">
        <v>49</v>
      </c>
      <c r="G94" s="33" t="s">
        <v>142</v>
      </c>
      <c r="H94" s="35">
        <v>88000000</v>
      </c>
      <c r="I94" s="35">
        <v>88000000</v>
      </c>
      <c r="J94" s="33" t="s">
        <v>39</v>
      </c>
      <c r="K94" s="33" t="s">
        <v>40</v>
      </c>
      <c r="L94" s="31" t="s">
        <v>41</v>
      </c>
      <c r="M94" s="34"/>
      <c r="N94" s="36"/>
      <c r="O94" s="36"/>
      <c r="P94" s="34"/>
      <c r="Q94" s="34"/>
    </row>
    <row r="95" spans="2:17" s="32" customFormat="1" ht="210" x14ac:dyDescent="0.25">
      <c r="B95" s="30" t="s">
        <v>185</v>
      </c>
      <c r="C95" s="33" t="s">
        <v>208</v>
      </c>
      <c r="D95" s="33" t="s">
        <v>57</v>
      </c>
      <c r="E95" s="33" t="s">
        <v>73</v>
      </c>
      <c r="F95" s="33" t="s">
        <v>49</v>
      </c>
      <c r="G95" s="33" t="s">
        <v>142</v>
      </c>
      <c r="H95" s="35">
        <v>80000000</v>
      </c>
      <c r="I95" s="35">
        <v>80000000</v>
      </c>
      <c r="J95" s="33" t="s">
        <v>39</v>
      </c>
      <c r="K95" s="33" t="s">
        <v>40</v>
      </c>
      <c r="L95" s="31" t="s">
        <v>41</v>
      </c>
      <c r="M95" s="34"/>
      <c r="N95" s="34"/>
      <c r="O95" s="34"/>
      <c r="P95" s="34"/>
      <c r="Q95" s="34"/>
    </row>
    <row r="96" spans="2:17" s="32" customFormat="1" ht="174" customHeight="1" x14ac:dyDescent="0.25">
      <c r="B96" s="30" t="s">
        <v>209</v>
      </c>
      <c r="C96" s="33" t="s">
        <v>210</v>
      </c>
      <c r="D96" s="33" t="s">
        <v>79</v>
      </c>
      <c r="E96" s="33" t="s">
        <v>161</v>
      </c>
      <c r="F96" s="33" t="s">
        <v>211</v>
      </c>
      <c r="G96" s="33" t="s">
        <v>142</v>
      </c>
      <c r="H96" s="35">
        <v>22000000</v>
      </c>
      <c r="I96" s="35">
        <v>22000000</v>
      </c>
      <c r="J96" s="33" t="s">
        <v>39</v>
      </c>
      <c r="K96" s="33" t="s">
        <v>40</v>
      </c>
      <c r="L96" s="31" t="s">
        <v>41</v>
      </c>
      <c r="M96" s="34"/>
      <c r="N96" s="34"/>
      <c r="O96" s="34"/>
      <c r="P96" s="34"/>
      <c r="Q96" s="34"/>
    </row>
    <row r="97" spans="2:17" s="32" customFormat="1" ht="195" x14ac:dyDescent="0.25">
      <c r="B97" s="30" t="s">
        <v>212</v>
      </c>
      <c r="C97" s="33" t="s">
        <v>213</v>
      </c>
      <c r="D97" s="33" t="s">
        <v>44</v>
      </c>
      <c r="E97" s="33" t="s">
        <v>45</v>
      </c>
      <c r="F97" s="33" t="s">
        <v>49</v>
      </c>
      <c r="G97" s="33" t="s">
        <v>142</v>
      </c>
      <c r="H97" s="35">
        <v>88000000</v>
      </c>
      <c r="I97" s="35">
        <v>88000000</v>
      </c>
      <c r="J97" s="33" t="s">
        <v>39</v>
      </c>
      <c r="K97" s="33" t="s">
        <v>40</v>
      </c>
      <c r="L97" s="31" t="s">
        <v>41</v>
      </c>
      <c r="M97" s="34"/>
      <c r="N97" s="34"/>
      <c r="O97" s="34"/>
      <c r="P97" s="34"/>
      <c r="Q97" s="34"/>
    </row>
    <row r="98" spans="2:17" s="32" customFormat="1" ht="195" x14ac:dyDescent="0.25">
      <c r="B98" s="30" t="s">
        <v>212</v>
      </c>
      <c r="C98" s="33" t="s">
        <v>214</v>
      </c>
      <c r="D98" s="33" t="s">
        <v>44</v>
      </c>
      <c r="E98" s="33" t="s">
        <v>45</v>
      </c>
      <c r="F98" s="33" t="s">
        <v>49</v>
      </c>
      <c r="G98" s="33" t="s">
        <v>142</v>
      </c>
      <c r="H98" s="35">
        <v>88000000</v>
      </c>
      <c r="I98" s="35">
        <v>88000000</v>
      </c>
      <c r="J98" s="33" t="s">
        <v>39</v>
      </c>
      <c r="K98" s="33" t="s">
        <v>40</v>
      </c>
      <c r="L98" s="31" t="s">
        <v>41</v>
      </c>
      <c r="M98" s="34"/>
      <c r="N98" s="34"/>
      <c r="O98" s="34"/>
      <c r="P98" s="34"/>
      <c r="Q98" s="34"/>
    </row>
    <row r="99" spans="2:17" s="32" customFormat="1" ht="195" x14ac:dyDescent="0.25">
      <c r="B99" s="30" t="s">
        <v>212</v>
      </c>
      <c r="C99" s="33" t="s">
        <v>213</v>
      </c>
      <c r="D99" s="33" t="s">
        <v>44</v>
      </c>
      <c r="E99" s="33" t="s">
        <v>45</v>
      </c>
      <c r="F99" s="33" t="s">
        <v>49</v>
      </c>
      <c r="G99" s="33" t="s">
        <v>142</v>
      </c>
      <c r="H99" s="35">
        <v>88000000</v>
      </c>
      <c r="I99" s="35">
        <v>88000000</v>
      </c>
      <c r="J99" s="33" t="s">
        <v>39</v>
      </c>
      <c r="K99" s="33" t="s">
        <v>40</v>
      </c>
      <c r="L99" s="31" t="s">
        <v>41</v>
      </c>
      <c r="M99" s="34"/>
      <c r="N99" s="34"/>
      <c r="O99" s="34"/>
      <c r="P99" s="34"/>
      <c r="Q99" s="34"/>
    </row>
    <row r="100" spans="2:17" s="32" customFormat="1" ht="195" x14ac:dyDescent="0.25">
      <c r="B100" s="30" t="s">
        <v>212</v>
      </c>
      <c r="C100" s="33" t="s">
        <v>213</v>
      </c>
      <c r="D100" s="33" t="s">
        <v>44</v>
      </c>
      <c r="E100" s="33" t="s">
        <v>45</v>
      </c>
      <c r="F100" s="33" t="s">
        <v>49</v>
      </c>
      <c r="G100" s="33" t="s">
        <v>142</v>
      </c>
      <c r="H100" s="35">
        <v>66000000</v>
      </c>
      <c r="I100" s="35">
        <v>66000000</v>
      </c>
      <c r="J100" s="33" t="s">
        <v>39</v>
      </c>
      <c r="K100" s="33" t="s">
        <v>40</v>
      </c>
      <c r="L100" s="31" t="s">
        <v>41</v>
      </c>
      <c r="M100" s="34"/>
      <c r="N100" s="34"/>
      <c r="O100" s="34"/>
      <c r="P100" s="34"/>
      <c r="Q100" s="34"/>
    </row>
    <row r="101" spans="2:17" s="32" customFormat="1" ht="201" customHeight="1" x14ac:dyDescent="0.25">
      <c r="B101" s="30" t="s">
        <v>212</v>
      </c>
      <c r="C101" s="33" t="s">
        <v>215</v>
      </c>
      <c r="D101" s="33" t="s">
        <v>44</v>
      </c>
      <c r="E101" s="33" t="s">
        <v>45</v>
      </c>
      <c r="F101" s="33" t="s">
        <v>49</v>
      </c>
      <c r="G101" s="33" t="s">
        <v>142</v>
      </c>
      <c r="H101" s="35">
        <v>71500000</v>
      </c>
      <c r="I101" s="35">
        <v>71500000</v>
      </c>
      <c r="J101" s="33" t="s">
        <v>39</v>
      </c>
      <c r="K101" s="33" t="s">
        <v>40</v>
      </c>
      <c r="L101" s="31" t="s">
        <v>41</v>
      </c>
      <c r="M101" s="34"/>
      <c r="N101" s="34"/>
      <c r="O101" s="34"/>
      <c r="P101" s="34"/>
      <c r="Q101" s="34"/>
    </row>
    <row r="102" spans="2:17" s="32" customFormat="1" ht="197.25" customHeight="1" x14ac:dyDescent="0.25">
      <c r="B102" s="30" t="s">
        <v>203</v>
      </c>
      <c r="C102" s="33" t="s">
        <v>216</v>
      </c>
      <c r="D102" s="33" t="s">
        <v>78</v>
      </c>
      <c r="E102" s="33" t="s">
        <v>205</v>
      </c>
      <c r="F102" s="33" t="s">
        <v>49</v>
      </c>
      <c r="G102" s="33" t="s">
        <v>206</v>
      </c>
      <c r="H102" s="35">
        <v>26400000</v>
      </c>
      <c r="I102" s="35">
        <v>26400000</v>
      </c>
      <c r="J102" s="33" t="s">
        <v>39</v>
      </c>
      <c r="K102" s="33" t="s">
        <v>40</v>
      </c>
      <c r="L102" s="31" t="s">
        <v>41</v>
      </c>
      <c r="M102" s="34"/>
      <c r="N102" s="36"/>
      <c r="O102" s="36"/>
      <c r="P102" s="34"/>
      <c r="Q102" s="34"/>
    </row>
    <row r="103" spans="2:17" s="32" customFormat="1" ht="206.25" customHeight="1" x14ac:dyDescent="0.25">
      <c r="B103" s="30" t="s">
        <v>201</v>
      </c>
      <c r="C103" s="33" t="s">
        <v>217</v>
      </c>
      <c r="D103" s="33" t="s">
        <v>44</v>
      </c>
      <c r="E103" s="33" t="s">
        <v>63</v>
      </c>
      <c r="F103" s="33" t="s">
        <v>49</v>
      </c>
      <c r="G103" s="33" t="s">
        <v>142</v>
      </c>
      <c r="H103" s="35">
        <v>80000000</v>
      </c>
      <c r="I103" s="35">
        <v>80000000</v>
      </c>
      <c r="J103" s="33" t="s">
        <v>39</v>
      </c>
      <c r="K103" s="33" t="s">
        <v>40</v>
      </c>
      <c r="L103" s="31" t="s">
        <v>41</v>
      </c>
      <c r="M103" s="34"/>
      <c r="N103" s="34"/>
      <c r="O103" s="34"/>
      <c r="P103" s="34"/>
      <c r="Q103" s="34"/>
    </row>
    <row r="104" spans="2:17" s="32" customFormat="1" ht="210" x14ac:dyDescent="0.25">
      <c r="B104" s="30" t="s">
        <v>185</v>
      </c>
      <c r="C104" s="33" t="s">
        <v>218</v>
      </c>
      <c r="D104" s="33" t="s">
        <v>58</v>
      </c>
      <c r="E104" s="33" t="s">
        <v>59</v>
      </c>
      <c r="F104" s="33" t="s">
        <v>49</v>
      </c>
      <c r="G104" s="33" t="s">
        <v>142</v>
      </c>
      <c r="H104" s="35">
        <v>60000000</v>
      </c>
      <c r="I104" s="35">
        <v>60000000</v>
      </c>
      <c r="J104" s="33" t="s">
        <v>39</v>
      </c>
      <c r="K104" s="33" t="s">
        <v>40</v>
      </c>
      <c r="L104" s="31" t="s">
        <v>41</v>
      </c>
      <c r="M104" s="34"/>
      <c r="N104" s="36"/>
      <c r="O104" s="36"/>
      <c r="P104" s="34"/>
      <c r="Q104" s="34"/>
    </row>
    <row r="105" spans="2:17" s="32" customFormat="1" ht="310.5" customHeight="1" x14ac:dyDescent="0.25">
      <c r="B105" s="30" t="s">
        <v>219</v>
      </c>
      <c r="C105" s="33" t="s">
        <v>220</v>
      </c>
      <c r="D105" s="33" t="s">
        <v>75</v>
      </c>
      <c r="E105" s="33" t="s">
        <v>76</v>
      </c>
      <c r="F105" s="33" t="s">
        <v>221</v>
      </c>
      <c r="G105" s="33" t="s">
        <v>142</v>
      </c>
      <c r="H105" s="35">
        <f>59340706+25618700+9069634</f>
        <v>94029040</v>
      </c>
      <c r="I105" s="35">
        <v>94029040</v>
      </c>
      <c r="J105" s="33" t="s">
        <v>39</v>
      </c>
      <c r="K105" s="33" t="s">
        <v>40</v>
      </c>
      <c r="L105" s="31" t="s">
        <v>41</v>
      </c>
      <c r="M105" s="34"/>
      <c r="N105" s="34"/>
      <c r="O105" s="34"/>
      <c r="P105" s="34"/>
      <c r="Q105" s="34"/>
    </row>
    <row r="106" spans="2:17" s="32" customFormat="1" ht="120.75" customHeight="1" x14ac:dyDescent="0.25">
      <c r="B106" s="30" t="s">
        <v>193</v>
      </c>
      <c r="C106" s="33" t="s">
        <v>222</v>
      </c>
      <c r="D106" s="33" t="s">
        <v>129</v>
      </c>
      <c r="E106" s="33" t="s">
        <v>161</v>
      </c>
      <c r="F106" s="33" t="s">
        <v>49</v>
      </c>
      <c r="G106" s="33" t="s">
        <v>142</v>
      </c>
      <c r="H106" s="35">
        <v>54080242</v>
      </c>
      <c r="I106" s="35">
        <v>54080242</v>
      </c>
      <c r="J106" s="33" t="s">
        <v>39</v>
      </c>
      <c r="K106" s="33" t="s">
        <v>40</v>
      </c>
      <c r="L106" s="31" t="s">
        <v>41</v>
      </c>
      <c r="M106" s="34"/>
      <c r="N106" s="34"/>
      <c r="O106" s="34"/>
      <c r="P106" s="34"/>
      <c r="Q106" s="34"/>
    </row>
    <row r="107" spans="2:17" s="32" customFormat="1" ht="153" customHeight="1" x14ac:dyDescent="0.25">
      <c r="B107" s="30" t="s">
        <v>223</v>
      </c>
      <c r="C107" s="33" t="s">
        <v>224</v>
      </c>
      <c r="D107" s="33" t="s">
        <v>44</v>
      </c>
      <c r="E107" s="33" t="s">
        <v>45</v>
      </c>
      <c r="F107" s="33" t="s">
        <v>49</v>
      </c>
      <c r="G107" s="33" t="s">
        <v>142</v>
      </c>
      <c r="H107" s="35">
        <v>22000000</v>
      </c>
      <c r="I107" s="35">
        <v>22000000</v>
      </c>
      <c r="J107" s="33" t="s">
        <v>39</v>
      </c>
      <c r="K107" s="33" t="s">
        <v>40</v>
      </c>
      <c r="L107" s="31" t="s">
        <v>41</v>
      </c>
      <c r="M107" s="34"/>
      <c r="N107" s="36"/>
      <c r="O107" s="36"/>
      <c r="P107" s="34"/>
      <c r="Q107" s="34"/>
    </row>
    <row r="108" spans="2:17" s="32" customFormat="1" ht="159.75" customHeight="1" x14ac:dyDescent="0.25">
      <c r="B108" s="30" t="s">
        <v>195</v>
      </c>
      <c r="C108" s="33" t="s">
        <v>225</v>
      </c>
      <c r="D108" s="33" t="s">
        <v>129</v>
      </c>
      <c r="E108" s="33" t="s">
        <v>161</v>
      </c>
      <c r="F108" s="33" t="s">
        <v>49</v>
      </c>
      <c r="G108" s="33" t="s">
        <v>142</v>
      </c>
      <c r="H108" s="35">
        <v>8400000</v>
      </c>
      <c r="I108" s="35">
        <v>8400000</v>
      </c>
      <c r="J108" s="33" t="s">
        <v>39</v>
      </c>
      <c r="K108" s="33" t="s">
        <v>40</v>
      </c>
      <c r="L108" s="31" t="s">
        <v>41</v>
      </c>
      <c r="M108" s="34"/>
      <c r="N108" s="34"/>
      <c r="O108" s="34"/>
      <c r="P108" s="34"/>
      <c r="Q108" s="34"/>
    </row>
    <row r="109" spans="2:17" s="32" customFormat="1" ht="279" customHeight="1" x14ac:dyDescent="0.25">
      <c r="B109" s="30">
        <v>90111601</v>
      </c>
      <c r="C109" s="33" t="s">
        <v>226</v>
      </c>
      <c r="D109" s="33" t="s">
        <v>129</v>
      </c>
      <c r="E109" s="33" t="s">
        <v>161</v>
      </c>
      <c r="F109" s="33" t="s">
        <v>151</v>
      </c>
      <c r="G109" s="33" t="s">
        <v>142</v>
      </c>
      <c r="H109" s="35">
        <v>110104411</v>
      </c>
      <c r="I109" s="35">
        <v>110104411</v>
      </c>
      <c r="J109" s="33" t="s">
        <v>39</v>
      </c>
      <c r="K109" s="33" t="s">
        <v>40</v>
      </c>
      <c r="L109" s="31" t="s">
        <v>41</v>
      </c>
      <c r="M109" s="34"/>
      <c r="N109" s="34"/>
      <c r="O109" s="34"/>
      <c r="P109" s="34"/>
      <c r="Q109" s="34"/>
    </row>
    <row r="110" spans="2:17" s="32" customFormat="1" ht="158.25" customHeight="1" x14ac:dyDescent="0.25">
      <c r="B110" s="30" t="s">
        <v>195</v>
      </c>
      <c r="C110" s="33" t="s">
        <v>227</v>
      </c>
      <c r="D110" s="33" t="s">
        <v>44</v>
      </c>
      <c r="E110" s="33" t="s">
        <v>73</v>
      </c>
      <c r="F110" s="33" t="s">
        <v>49</v>
      </c>
      <c r="G110" s="33" t="s">
        <v>142</v>
      </c>
      <c r="H110" s="35">
        <v>76220000</v>
      </c>
      <c r="I110" s="35">
        <v>76220000</v>
      </c>
      <c r="J110" s="33" t="s">
        <v>39</v>
      </c>
      <c r="K110" s="33" t="s">
        <v>40</v>
      </c>
      <c r="L110" s="31" t="s">
        <v>41</v>
      </c>
      <c r="M110" s="34"/>
      <c r="N110" s="36"/>
      <c r="O110" s="36"/>
      <c r="P110" s="34"/>
      <c r="Q110" s="34"/>
    </row>
    <row r="111" spans="2:17" s="32" customFormat="1" ht="135" customHeight="1" x14ac:dyDescent="0.25">
      <c r="B111" s="30" t="s">
        <v>228</v>
      </c>
      <c r="C111" s="33" t="s">
        <v>229</v>
      </c>
      <c r="D111" s="33" t="s">
        <v>75</v>
      </c>
      <c r="E111" s="33" t="s">
        <v>76</v>
      </c>
      <c r="F111" s="33" t="s">
        <v>49</v>
      </c>
      <c r="G111" s="33" t="s">
        <v>142</v>
      </c>
      <c r="H111" s="35">
        <v>20000000</v>
      </c>
      <c r="I111" s="35">
        <v>20000000</v>
      </c>
      <c r="J111" s="33" t="s">
        <v>39</v>
      </c>
      <c r="K111" s="33" t="s">
        <v>40</v>
      </c>
      <c r="L111" s="31" t="s">
        <v>41</v>
      </c>
      <c r="M111" s="34"/>
      <c r="N111" s="34"/>
      <c r="O111" s="34"/>
      <c r="P111" s="34"/>
      <c r="Q111" s="34"/>
    </row>
    <row r="112" spans="2:17" s="32" customFormat="1" ht="150" x14ac:dyDescent="0.25">
      <c r="B112" s="30">
        <v>81111811</v>
      </c>
      <c r="C112" s="33" t="s">
        <v>230</v>
      </c>
      <c r="D112" s="33" t="s">
        <v>67</v>
      </c>
      <c r="E112" s="33" t="s">
        <v>68</v>
      </c>
      <c r="F112" s="33" t="s">
        <v>49</v>
      </c>
      <c r="G112" s="33" t="s">
        <v>142</v>
      </c>
      <c r="H112" s="35">
        <v>6000000</v>
      </c>
      <c r="I112" s="35">
        <f>H112</f>
        <v>6000000</v>
      </c>
      <c r="J112" s="33" t="s">
        <v>39</v>
      </c>
      <c r="K112" s="33" t="s">
        <v>40</v>
      </c>
      <c r="L112" s="31" t="s">
        <v>41</v>
      </c>
      <c r="M112" s="34"/>
      <c r="N112" s="34"/>
      <c r="O112" s="34"/>
      <c r="P112" s="34"/>
      <c r="Q112" s="34"/>
    </row>
    <row r="113" spans="2:17" s="32" customFormat="1" ht="150" x14ac:dyDescent="0.25">
      <c r="B113" s="30">
        <v>81111811</v>
      </c>
      <c r="C113" s="33" t="s">
        <v>230</v>
      </c>
      <c r="D113" s="33" t="s">
        <v>67</v>
      </c>
      <c r="E113" s="33" t="s">
        <v>68</v>
      </c>
      <c r="F113" s="33" t="s">
        <v>49</v>
      </c>
      <c r="G113" s="33" t="s">
        <v>142</v>
      </c>
      <c r="H113" s="35">
        <v>6000000</v>
      </c>
      <c r="I113" s="35">
        <f>H113</f>
        <v>6000000</v>
      </c>
      <c r="J113" s="33" t="s">
        <v>39</v>
      </c>
      <c r="K113" s="33" t="s">
        <v>40</v>
      </c>
      <c r="L113" s="31" t="s">
        <v>41</v>
      </c>
      <c r="M113" s="34"/>
      <c r="N113" s="34"/>
      <c r="O113" s="34"/>
      <c r="P113" s="34"/>
      <c r="Q113" s="34"/>
    </row>
    <row r="114" spans="2:17" s="32" customFormat="1" ht="150" x14ac:dyDescent="0.25">
      <c r="B114" s="30">
        <v>81111811</v>
      </c>
      <c r="C114" s="33" t="s">
        <v>230</v>
      </c>
      <c r="D114" s="33" t="s">
        <v>67</v>
      </c>
      <c r="E114" s="33" t="s">
        <v>68</v>
      </c>
      <c r="F114" s="33" t="s">
        <v>49</v>
      </c>
      <c r="G114" s="33" t="s">
        <v>142</v>
      </c>
      <c r="H114" s="35">
        <v>6000000</v>
      </c>
      <c r="I114" s="35">
        <f>H114</f>
        <v>6000000</v>
      </c>
      <c r="J114" s="33" t="s">
        <v>39</v>
      </c>
      <c r="K114" s="33" t="s">
        <v>40</v>
      </c>
      <c r="L114" s="31" t="s">
        <v>41</v>
      </c>
      <c r="M114" s="34"/>
      <c r="N114" s="34"/>
      <c r="O114" s="34"/>
      <c r="P114" s="34"/>
      <c r="Q114" s="34"/>
    </row>
    <row r="115" spans="2:17" s="32" customFormat="1" ht="141.75" customHeight="1" x14ac:dyDescent="0.25">
      <c r="B115" s="30" t="s">
        <v>232</v>
      </c>
      <c r="C115" s="33" t="s">
        <v>233</v>
      </c>
      <c r="D115" s="33" t="s">
        <v>44</v>
      </c>
      <c r="E115" s="33" t="s">
        <v>63</v>
      </c>
      <c r="F115" s="33" t="s">
        <v>69</v>
      </c>
      <c r="G115" s="33" t="s">
        <v>142</v>
      </c>
      <c r="H115" s="35">
        <v>162220533</v>
      </c>
      <c r="I115" s="35">
        <v>162220533</v>
      </c>
      <c r="J115" s="33" t="s">
        <v>39</v>
      </c>
      <c r="K115" s="33" t="s">
        <v>40</v>
      </c>
      <c r="L115" s="31" t="s">
        <v>41</v>
      </c>
      <c r="M115" s="34"/>
      <c r="N115" s="34"/>
      <c r="O115" s="34"/>
      <c r="P115" s="34"/>
      <c r="Q115" s="34"/>
    </row>
    <row r="116" spans="2:17" s="32" customFormat="1" ht="265.5" customHeight="1" x14ac:dyDescent="0.25">
      <c r="B116" s="30" t="s">
        <v>234</v>
      </c>
      <c r="C116" s="33" t="s">
        <v>235</v>
      </c>
      <c r="D116" s="33" t="s">
        <v>75</v>
      </c>
      <c r="E116" s="33" t="s">
        <v>161</v>
      </c>
      <c r="F116" s="33" t="s">
        <v>88</v>
      </c>
      <c r="G116" s="33" t="s">
        <v>142</v>
      </c>
      <c r="H116" s="35">
        <f>90589948+16390000+88020052</f>
        <v>195000000</v>
      </c>
      <c r="I116" s="35">
        <f>90589948+16390000+88020052</f>
        <v>195000000</v>
      </c>
      <c r="J116" s="33" t="s">
        <v>39</v>
      </c>
      <c r="K116" s="33" t="s">
        <v>40</v>
      </c>
      <c r="L116" s="31" t="s">
        <v>41</v>
      </c>
      <c r="M116" s="34"/>
      <c r="N116" s="34"/>
      <c r="O116" s="34"/>
      <c r="P116" s="34"/>
      <c r="Q116" s="34"/>
    </row>
    <row r="117" spans="2:17" s="43" customFormat="1" ht="90" x14ac:dyDescent="0.25">
      <c r="B117" s="40" t="s">
        <v>236</v>
      </c>
      <c r="C117" s="41" t="s">
        <v>237</v>
      </c>
      <c r="D117" s="41" t="s">
        <v>44</v>
      </c>
      <c r="E117" s="41" t="s">
        <v>80</v>
      </c>
      <c r="F117" s="41" t="s">
        <v>49</v>
      </c>
      <c r="G117" s="41" t="s">
        <v>38</v>
      </c>
      <c r="H117" s="80">
        <v>35000000</v>
      </c>
      <c r="I117" s="80">
        <v>35000000</v>
      </c>
      <c r="J117" s="41" t="s">
        <v>39</v>
      </c>
      <c r="K117" s="41" t="s">
        <v>40</v>
      </c>
      <c r="L117" s="31" t="s">
        <v>41</v>
      </c>
      <c r="M117" s="42"/>
      <c r="N117" s="42"/>
      <c r="O117" s="42"/>
      <c r="P117" s="42"/>
      <c r="Q117" s="42"/>
    </row>
    <row r="118" spans="2:17" s="43" customFormat="1" ht="90" x14ac:dyDescent="0.25">
      <c r="B118" s="40" t="s">
        <v>203</v>
      </c>
      <c r="C118" s="41" t="s">
        <v>238</v>
      </c>
      <c r="D118" s="41" t="s">
        <v>44</v>
      </c>
      <c r="E118" s="41" t="s">
        <v>73</v>
      </c>
      <c r="F118" s="41" t="s">
        <v>49</v>
      </c>
      <c r="G118" s="41" t="s">
        <v>38</v>
      </c>
      <c r="H118" s="80">
        <v>63000000</v>
      </c>
      <c r="I118" s="80">
        <v>63000000</v>
      </c>
      <c r="J118" s="33" t="s">
        <v>39</v>
      </c>
      <c r="K118" s="33" t="s">
        <v>40</v>
      </c>
      <c r="L118" s="31" t="s">
        <v>41</v>
      </c>
      <c r="M118" s="42"/>
      <c r="N118" s="42"/>
      <c r="O118" s="42"/>
      <c r="P118" s="42"/>
      <c r="Q118" s="42"/>
    </row>
    <row r="119" spans="2:17" s="43" customFormat="1" ht="120" x14ac:dyDescent="0.25">
      <c r="B119" s="40" t="s">
        <v>239</v>
      </c>
      <c r="C119" s="41" t="s">
        <v>240</v>
      </c>
      <c r="D119" s="41" t="s">
        <v>44</v>
      </c>
      <c r="E119" s="41" t="s">
        <v>68</v>
      </c>
      <c r="F119" s="41" t="s">
        <v>49</v>
      </c>
      <c r="G119" s="41" t="s">
        <v>142</v>
      </c>
      <c r="H119" s="80">
        <v>10000000</v>
      </c>
      <c r="I119" s="80">
        <v>10000000</v>
      </c>
      <c r="J119" s="33" t="s">
        <v>39</v>
      </c>
      <c r="K119" s="33" t="s">
        <v>40</v>
      </c>
      <c r="L119" s="31" t="s">
        <v>41</v>
      </c>
      <c r="M119" s="42"/>
      <c r="N119" s="42"/>
      <c r="O119" s="42"/>
      <c r="P119" s="42"/>
      <c r="Q119" s="42"/>
    </row>
    <row r="120" spans="2:17" s="43" customFormat="1" ht="90" x14ac:dyDescent="0.25">
      <c r="B120" s="40">
        <v>78111800</v>
      </c>
      <c r="C120" s="33" t="s">
        <v>241</v>
      </c>
      <c r="D120" s="33" t="s">
        <v>57</v>
      </c>
      <c r="E120" s="33" t="s">
        <v>242</v>
      </c>
      <c r="F120" s="33" t="s">
        <v>37</v>
      </c>
      <c r="G120" s="33" t="s">
        <v>38</v>
      </c>
      <c r="H120" s="35">
        <v>23187248</v>
      </c>
      <c r="I120" s="35">
        <v>23187248</v>
      </c>
      <c r="J120" s="33" t="s">
        <v>39</v>
      </c>
      <c r="K120" s="33" t="s">
        <v>40</v>
      </c>
      <c r="L120" s="31" t="s">
        <v>41</v>
      </c>
      <c r="M120" s="42"/>
      <c r="N120" s="42"/>
      <c r="O120" s="42"/>
      <c r="P120" s="42"/>
      <c r="Q120" s="42"/>
    </row>
    <row r="121" spans="2:17" s="43" customFormat="1" ht="90" x14ac:dyDescent="0.25">
      <c r="B121" s="40" t="s">
        <v>243</v>
      </c>
      <c r="C121" s="33" t="s">
        <v>244</v>
      </c>
      <c r="D121" s="33" t="s">
        <v>57</v>
      </c>
      <c r="E121" s="33" t="s">
        <v>80</v>
      </c>
      <c r="F121" s="33" t="s">
        <v>49</v>
      </c>
      <c r="G121" s="33" t="s">
        <v>38</v>
      </c>
      <c r="H121" s="35">
        <v>35000000</v>
      </c>
      <c r="I121" s="35">
        <v>35000000</v>
      </c>
      <c r="J121" s="33" t="s">
        <v>39</v>
      </c>
      <c r="K121" s="33" t="s">
        <v>40</v>
      </c>
      <c r="L121" s="31" t="s">
        <v>41</v>
      </c>
      <c r="M121" s="42"/>
      <c r="N121" s="42"/>
      <c r="O121" s="42"/>
      <c r="P121" s="42"/>
      <c r="Q121" s="42"/>
    </row>
    <row r="122" spans="2:17" s="43" customFormat="1" ht="156.75" customHeight="1" x14ac:dyDescent="0.25">
      <c r="B122" s="40">
        <v>80111500</v>
      </c>
      <c r="C122" s="41" t="s">
        <v>245</v>
      </c>
      <c r="D122" s="33" t="s">
        <v>58</v>
      </c>
      <c r="E122" s="33" t="s">
        <v>92</v>
      </c>
      <c r="F122" s="33" t="s">
        <v>246</v>
      </c>
      <c r="G122" s="33" t="s">
        <v>247</v>
      </c>
      <c r="H122" s="35">
        <f>200000000+85000000</f>
        <v>285000000</v>
      </c>
      <c r="I122" s="35">
        <f>200000000+85000000</f>
        <v>285000000</v>
      </c>
      <c r="J122" s="33" t="s">
        <v>39</v>
      </c>
      <c r="K122" s="33" t="s">
        <v>40</v>
      </c>
      <c r="L122" s="31" t="s">
        <v>41</v>
      </c>
      <c r="M122" s="34"/>
      <c r="N122" s="36"/>
      <c r="O122" s="36"/>
      <c r="P122" s="34"/>
      <c r="Q122" s="42"/>
    </row>
    <row r="123" spans="2:17" s="43" customFormat="1" ht="126" customHeight="1" x14ac:dyDescent="0.25">
      <c r="B123" s="40">
        <v>80101507</v>
      </c>
      <c r="C123" s="41" t="s">
        <v>248</v>
      </c>
      <c r="D123" s="33" t="s">
        <v>57</v>
      </c>
      <c r="E123" s="33" t="s">
        <v>73</v>
      </c>
      <c r="F123" s="33" t="s">
        <v>151</v>
      </c>
      <c r="G123" s="33" t="s">
        <v>142</v>
      </c>
      <c r="H123" s="35">
        <v>32400000</v>
      </c>
      <c r="I123" s="35">
        <v>32400000</v>
      </c>
      <c r="J123" s="33" t="s">
        <v>39</v>
      </c>
      <c r="K123" s="33" t="s">
        <v>40</v>
      </c>
      <c r="L123" s="31" t="s">
        <v>41</v>
      </c>
      <c r="M123" s="42"/>
      <c r="N123" s="42"/>
      <c r="O123" s="42"/>
      <c r="P123" s="42"/>
      <c r="Q123" s="42"/>
    </row>
    <row r="124" spans="2:17" s="43" customFormat="1" ht="130.5" customHeight="1" x14ac:dyDescent="0.25">
      <c r="B124" s="40">
        <v>80101507</v>
      </c>
      <c r="C124" s="41" t="s">
        <v>249</v>
      </c>
      <c r="D124" s="33" t="s">
        <v>57</v>
      </c>
      <c r="E124" s="33" t="s">
        <v>73</v>
      </c>
      <c r="F124" s="33" t="s">
        <v>151</v>
      </c>
      <c r="G124" s="33" t="s">
        <v>142</v>
      </c>
      <c r="H124" s="35">
        <v>72000000</v>
      </c>
      <c r="I124" s="35">
        <v>72000000</v>
      </c>
      <c r="J124" s="33" t="s">
        <v>39</v>
      </c>
      <c r="K124" s="33" t="s">
        <v>40</v>
      </c>
      <c r="L124" s="31" t="s">
        <v>41</v>
      </c>
      <c r="M124" s="42"/>
      <c r="N124" s="42"/>
      <c r="O124" s="42"/>
      <c r="P124" s="42"/>
      <c r="Q124" s="42"/>
    </row>
    <row r="125" spans="2:17" s="43" customFormat="1" ht="154.5" customHeight="1" x14ac:dyDescent="0.25">
      <c r="B125" s="40" t="s">
        <v>250</v>
      </c>
      <c r="C125" s="41" t="s">
        <v>251</v>
      </c>
      <c r="D125" s="33" t="s">
        <v>102</v>
      </c>
      <c r="E125" s="33" t="s">
        <v>92</v>
      </c>
      <c r="F125" s="33" t="s">
        <v>151</v>
      </c>
      <c r="G125" s="33" t="s">
        <v>247</v>
      </c>
      <c r="H125" s="35">
        <f>619246236+10000000+70000000</f>
        <v>699246236</v>
      </c>
      <c r="I125" s="35">
        <v>699246236</v>
      </c>
      <c r="J125" s="33" t="s">
        <v>39</v>
      </c>
      <c r="K125" s="33" t="s">
        <v>40</v>
      </c>
      <c r="L125" s="31" t="s">
        <v>41</v>
      </c>
      <c r="M125" s="34"/>
      <c r="N125" s="36"/>
      <c r="O125" s="36"/>
      <c r="P125" s="34"/>
      <c r="Q125" s="42"/>
    </row>
    <row r="126" spans="2:17" s="42" customFormat="1" ht="129.75" customHeight="1" x14ac:dyDescent="0.25">
      <c r="B126" s="40" t="s">
        <v>183</v>
      </c>
      <c r="C126" s="41" t="s">
        <v>252</v>
      </c>
      <c r="D126" s="33" t="s">
        <v>79</v>
      </c>
      <c r="E126" s="33" t="s">
        <v>80</v>
      </c>
      <c r="F126" s="33" t="s">
        <v>253</v>
      </c>
      <c r="G126" s="33" t="s">
        <v>142</v>
      </c>
      <c r="H126" s="35">
        <f>242600000-60000000</f>
        <v>182600000</v>
      </c>
      <c r="I126" s="35">
        <f>242600000-60000000</f>
        <v>182600000</v>
      </c>
      <c r="J126" s="33" t="s">
        <v>39</v>
      </c>
      <c r="K126" s="33" t="s">
        <v>40</v>
      </c>
      <c r="L126" s="31" t="s">
        <v>41</v>
      </c>
    </row>
    <row r="127" spans="2:17" s="42" customFormat="1" ht="120.75" customHeight="1" x14ac:dyDescent="0.25">
      <c r="B127" s="30" t="s">
        <v>143</v>
      </c>
      <c r="C127" s="33" t="s">
        <v>254</v>
      </c>
      <c r="D127" s="33" t="s">
        <v>102</v>
      </c>
      <c r="E127" s="33" t="s">
        <v>92</v>
      </c>
      <c r="F127" s="33" t="s">
        <v>151</v>
      </c>
      <c r="G127" s="33" t="s">
        <v>142</v>
      </c>
      <c r="H127" s="35">
        <v>22000000</v>
      </c>
      <c r="I127" s="35">
        <v>22000000</v>
      </c>
      <c r="J127" s="33" t="s">
        <v>39</v>
      </c>
      <c r="K127" s="33" t="s">
        <v>40</v>
      </c>
      <c r="L127" s="31" t="s">
        <v>41</v>
      </c>
      <c r="M127" s="34"/>
      <c r="N127" s="36"/>
      <c r="O127" s="36"/>
      <c r="P127" s="34"/>
    </row>
    <row r="128" spans="2:17" s="42" customFormat="1" ht="128.25" customHeight="1" x14ac:dyDescent="0.25">
      <c r="B128" s="40">
        <v>80111600</v>
      </c>
      <c r="C128" s="41" t="s">
        <v>255</v>
      </c>
      <c r="D128" s="33" t="s">
        <v>102</v>
      </c>
      <c r="E128" s="33" t="s">
        <v>92</v>
      </c>
      <c r="F128" s="33" t="s">
        <v>151</v>
      </c>
      <c r="G128" s="33" t="s">
        <v>142</v>
      </c>
      <c r="H128" s="35">
        <v>22000000</v>
      </c>
      <c r="I128" s="35">
        <v>22000000</v>
      </c>
      <c r="J128" s="33" t="s">
        <v>39</v>
      </c>
      <c r="K128" s="33" t="s">
        <v>40</v>
      </c>
      <c r="L128" s="31" t="s">
        <v>41</v>
      </c>
      <c r="M128" s="34"/>
      <c r="N128" s="36"/>
      <c r="O128" s="36"/>
      <c r="P128" s="34"/>
    </row>
    <row r="129" spans="2:16" s="42" customFormat="1" ht="108" customHeight="1" x14ac:dyDescent="0.25">
      <c r="B129" s="40">
        <v>80161506</v>
      </c>
      <c r="C129" s="41" t="s">
        <v>256</v>
      </c>
      <c r="D129" s="33" t="s">
        <v>102</v>
      </c>
      <c r="E129" s="33" t="s">
        <v>92</v>
      </c>
      <c r="F129" s="33" t="s">
        <v>151</v>
      </c>
      <c r="G129" s="33" t="s">
        <v>142</v>
      </c>
      <c r="H129" s="35">
        <v>13000000</v>
      </c>
      <c r="I129" s="35">
        <v>13000000</v>
      </c>
      <c r="J129" s="33" t="s">
        <v>39</v>
      </c>
      <c r="K129" s="33" t="s">
        <v>40</v>
      </c>
      <c r="L129" s="31" t="s">
        <v>41</v>
      </c>
      <c r="M129" s="34"/>
      <c r="N129" s="36"/>
      <c r="O129" s="36"/>
      <c r="P129" s="34"/>
    </row>
    <row r="130" spans="2:16" s="42" customFormat="1" ht="108" customHeight="1" x14ac:dyDescent="0.25">
      <c r="B130" s="40">
        <v>80111600</v>
      </c>
      <c r="C130" s="41" t="s">
        <v>257</v>
      </c>
      <c r="D130" s="33" t="s">
        <v>102</v>
      </c>
      <c r="E130" s="33" t="s">
        <v>92</v>
      </c>
      <c r="F130" s="33" t="s">
        <v>151</v>
      </c>
      <c r="G130" s="33" t="s">
        <v>142</v>
      </c>
      <c r="H130" s="35">
        <v>13000000</v>
      </c>
      <c r="I130" s="35">
        <v>13000000</v>
      </c>
      <c r="J130" s="33" t="s">
        <v>39</v>
      </c>
      <c r="K130" s="33" t="s">
        <v>40</v>
      </c>
      <c r="L130" s="31" t="s">
        <v>41</v>
      </c>
      <c r="M130" s="34"/>
      <c r="N130" s="36"/>
      <c r="O130" s="36"/>
      <c r="P130" s="34"/>
    </row>
    <row r="131" spans="2:16" s="42" customFormat="1" ht="105.75" customHeight="1" x14ac:dyDescent="0.25">
      <c r="B131" s="40">
        <v>80111600</v>
      </c>
      <c r="C131" s="41" t="s">
        <v>258</v>
      </c>
      <c r="D131" s="33" t="s">
        <v>102</v>
      </c>
      <c r="E131" s="33" t="s">
        <v>92</v>
      </c>
      <c r="F131" s="33" t="s">
        <v>151</v>
      </c>
      <c r="G131" s="33" t="s">
        <v>142</v>
      </c>
      <c r="H131" s="35">
        <v>10000000</v>
      </c>
      <c r="I131" s="35">
        <v>10000000</v>
      </c>
      <c r="J131" s="33" t="s">
        <v>39</v>
      </c>
      <c r="K131" s="33" t="s">
        <v>40</v>
      </c>
      <c r="L131" s="31" t="s">
        <v>41</v>
      </c>
      <c r="M131" s="34"/>
      <c r="N131" s="36"/>
      <c r="O131" s="36"/>
      <c r="P131" s="34"/>
    </row>
    <row r="132" spans="2:16" s="42" customFormat="1" ht="123.75" customHeight="1" x14ac:dyDescent="0.25">
      <c r="B132" s="40">
        <v>80111600</v>
      </c>
      <c r="C132" s="41" t="s">
        <v>259</v>
      </c>
      <c r="D132" s="33" t="s">
        <v>78</v>
      </c>
      <c r="E132" s="33" t="s">
        <v>80</v>
      </c>
      <c r="F132" s="33" t="s">
        <v>88</v>
      </c>
      <c r="G132" s="33" t="s">
        <v>142</v>
      </c>
      <c r="H132" s="35">
        <v>59000000</v>
      </c>
      <c r="I132" s="35">
        <v>59000000</v>
      </c>
      <c r="J132" s="33" t="s">
        <v>39</v>
      </c>
      <c r="K132" s="33" t="s">
        <v>40</v>
      </c>
      <c r="L132" s="31" t="s">
        <v>41</v>
      </c>
      <c r="M132" s="34"/>
      <c r="N132" s="36"/>
      <c r="O132" s="36"/>
      <c r="P132" s="34"/>
    </row>
    <row r="133" spans="2:16" s="42" customFormat="1" ht="105" customHeight="1" x14ac:dyDescent="0.25">
      <c r="B133" s="40">
        <v>41111509</v>
      </c>
      <c r="C133" s="41" t="s">
        <v>260</v>
      </c>
      <c r="D133" s="33" t="s">
        <v>78</v>
      </c>
      <c r="E133" s="33" t="s">
        <v>36</v>
      </c>
      <c r="F133" s="33" t="s">
        <v>37</v>
      </c>
      <c r="G133" s="33" t="s">
        <v>38</v>
      </c>
      <c r="H133" s="35">
        <v>1500000</v>
      </c>
      <c r="I133" s="35">
        <v>1500000</v>
      </c>
      <c r="J133" s="33" t="s">
        <v>39</v>
      </c>
      <c r="K133" s="33" t="s">
        <v>40</v>
      </c>
      <c r="L133" s="31" t="s">
        <v>41</v>
      </c>
      <c r="M133" s="34"/>
      <c r="N133" s="36"/>
      <c r="O133" s="36"/>
      <c r="P133" s="34"/>
    </row>
    <row r="134" spans="2:16" s="42" customFormat="1" ht="69.75" customHeight="1" x14ac:dyDescent="0.25">
      <c r="B134" s="40">
        <v>41113038</v>
      </c>
      <c r="C134" s="45" t="s">
        <v>261</v>
      </c>
      <c r="D134" s="33" t="s">
        <v>78</v>
      </c>
      <c r="E134" s="33" t="s">
        <v>36</v>
      </c>
      <c r="F134" s="33" t="s">
        <v>37</v>
      </c>
      <c r="G134" s="33" t="s">
        <v>38</v>
      </c>
      <c r="H134" s="35">
        <v>4000000</v>
      </c>
      <c r="I134" s="35">
        <v>4000000</v>
      </c>
      <c r="J134" s="33" t="s">
        <v>39</v>
      </c>
      <c r="K134" s="33" t="s">
        <v>40</v>
      </c>
      <c r="L134" s="31" t="s">
        <v>41</v>
      </c>
      <c r="M134" s="34"/>
      <c r="N134" s="36"/>
      <c r="O134" s="36"/>
      <c r="P134" s="34"/>
    </row>
    <row r="135" spans="2:16" s="42" customFormat="1" ht="116.25" customHeight="1" x14ac:dyDescent="0.25">
      <c r="B135" s="40">
        <v>80101507</v>
      </c>
      <c r="C135" s="33" t="s">
        <v>262</v>
      </c>
      <c r="D135" s="33" t="s">
        <v>78</v>
      </c>
      <c r="E135" s="33" t="s">
        <v>92</v>
      </c>
      <c r="F135" s="33" t="s">
        <v>151</v>
      </c>
      <c r="G135" s="33" t="s">
        <v>142</v>
      </c>
      <c r="H135" s="35">
        <v>30000000</v>
      </c>
      <c r="I135" s="35">
        <v>30000000</v>
      </c>
      <c r="J135" s="33" t="s">
        <v>39</v>
      </c>
      <c r="K135" s="33" t="s">
        <v>40</v>
      </c>
      <c r="L135" s="31" t="s">
        <v>41</v>
      </c>
      <c r="M135" s="34"/>
      <c r="N135" s="36"/>
      <c r="O135" s="36"/>
      <c r="P135" s="34"/>
    </row>
    <row r="136" spans="2:16" s="47" customFormat="1" ht="150" x14ac:dyDescent="0.25">
      <c r="B136" s="40" t="s">
        <v>243</v>
      </c>
      <c r="C136" s="33" t="s">
        <v>263</v>
      </c>
      <c r="D136" s="33" t="s">
        <v>79</v>
      </c>
      <c r="E136" s="33" t="s">
        <v>80</v>
      </c>
      <c r="F136" s="33" t="s">
        <v>151</v>
      </c>
      <c r="G136" s="33" t="s">
        <v>142</v>
      </c>
      <c r="H136" s="46">
        <v>13000000</v>
      </c>
      <c r="I136" s="46">
        <v>13000000</v>
      </c>
      <c r="J136" s="35" t="s">
        <v>39</v>
      </c>
      <c r="K136" s="33" t="s">
        <v>40</v>
      </c>
      <c r="L136" s="31" t="s">
        <v>41</v>
      </c>
    </row>
    <row r="137" spans="2:16" s="47" customFormat="1" ht="135" x14ac:dyDescent="0.25">
      <c r="B137" s="40" t="s">
        <v>243</v>
      </c>
      <c r="C137" s="45" t="s">
        <v>264</v>
      </c>
      <c r="D137" s="33" t="s">
        <v>79</v>
      </c>
      <c r="E137" s="33" t="s">
        <v>265</v>
      </c>
      <c r="F137" s="33" t="s">
        <v>151</v>
      </c>
      <c r="G137" s="33" t="s">
        <v>142</v>
      </c>
      <c r="H137" s="46">
        <v>35000000</v>
      </c>
      <c r="I137" s="46">
        <v>35000000</v>
      </c>
      <c r="J137" s="35" t="s">
        <v>39</v>
      </c>
      <c r="K137" s="33" t="s">
        <v>40</v>
      </c>
      <c r="L137" s="31" t="s">
        <v>41</v>
      </c>
    </row>
    <row r="138" spans="2:16" s="47" customFormat="1" ht="72" customHeight="1" x14ac:dyDescent="0.25">
      <c r="B138" s="40">
        <v>80101706</v>
      </c>
      <c r="C138" s="41" t="s">
        <v>266</v>
      </c>
      <c r="D138" s="41" t="s">
        <v>79</v>
      </c>
      <c r="E138" s="41" t="s">
        <v>76</v>
      </c>
      <c r="F138" s="33" t="s">
        <v>151</v>
      </c>
      <c r="G138" s="41" t="s">
        <v>38</v>
      </c>
      <c r="H138" s="48">
        <v>15600000</v>
      </c>
      <c r="I138" s="48">
        <v>15600000</v>
      </c>
      <c r="J138" s="35" t="s">
        <v>39</v>
      </c>
      <c r="K138" s="33" t="s">
        <v>40</v>
      </c>
      <c r="L138" s="31" t="s">
        <v>41</v>
      </c>
    </row>
    <row r="139" spans="2:16" s="47" customFormat="1" ht="72" customHeight="1" x14ac:dyDescent="0.25">
      <c r="B139" s="40">
        <v>44111515</v>
      </c>
      <c r="C139" s="41" t="s">
        <v>267</v>
      </c>
      <c r="D139" s="41" t="s">
        <v>75</v>
      </c>
      <c r="E139" s="41" t="s">
        <v>70</v>
      </c>
      <c r="F139" s="33" t="s">
        <v>37</v>
      </c>
      <c r="G139" s="41" t="s">
        <v>38</v>
      </c>
      <c r="H139" s="48">
        <v>8465422</v>
      </c>
      <c r="I139" s="48">
        <v>8465422</v>
      </c>
      <c r="J139" s="35" t="s">
        <v>39</v>
      </c>
      <c r="K139" s="33" t="s">
        <v>40</v>
      </c>
      <c r="L139" s="31" t="s">
        <v>41</v>
      </c>
    </row>
    <row r="140" spans="2:16" s="47" customFormat="1" ht="72" customHeight="1" x14ac:dyDescent="0.25">
      <c r="B140" s="40">
        <v>46171611</v>
      </c>
      <c r="C140" s="41" t="s">
        <v>268</v>
      </c>
      <c r="D140" s="41" t="s">
        <v>75</v>
      </c>
      <c r="E140" s="41" t="s">
        <v>70</v>
      </c>
      <c r="F140" s="33" t="s">
        <v>269</v>
      </c>
      <c r="G140" s="41" t="s">
        <v>38</v>
      </c>
      <c r="H140" s="48">
        <v>5206250</v>
      </c>
      <c r="I140" s="48">
        <v>5206250</v>
      </c>
      <c r="J140" s="35" t="s">
        <v>39</v>
      </c>
      <c r="K140" s="33" t="s">
        <v>40</v>
      </c>
      <c r="L140" s="31" t="s">
        <v>41</v>
      </c>
    </row>
    <row r="141" spans="2:16" s="47" customFormat="1" ht="72" customHeight="1" x14ac:dyDescent="0.25">
      <c r="B141" s="40">
        <v>46182205</v>
      </c>
      <c r="C141" s="41" t="s">
        <v>270</v>
      </c>
      <c r="D141" s="41" t="s">
        <v>75</v>
      </c>
      <c r="E141" s="41" t="s">
        <v>70</v>
      </c>
      <c r="F141" s="33" t="s">
        <v>37</v>
      </c>
      <c r="G141" s="41" t="s">
        <v>38</v>
      </c>
      <c r="H141" s="48">
        <v>3106257</v>
      </c>
      <c r="I141" s="48">
        <v>3106257</v>
      </c>
      <c r="J141" s="35" t="s">
        <v>39</v>
      </c>
      <c r="K141" s="33" t="s">
        <v>40</v>
      </c>
      <c r="L141" s="31" t="s">
        <v>41</v>
      </c>
    </row>
    <row r="142" spans="2:16" s="47" customFormat="1" ht="72" customHeight="1" x14ac:dyDescent="0.25">
      <c r="B142" s="40">
        <v>44103000</v>
      </c>
      <c r="C142" s="41" t="s">
        <v>271</v>
      </c>
      <c r="D142" s="41" t="s">
        <v>75</v>
      </c>
      <c r="E142" s="41" t="s">
        <v>70</v>
      </c>
      <c r="F142" s="33" t="s">
        <v>131</v>
      </c>
      <c r="G142" s="41" t="s">
        <v>38</v>
      </c>
      <c r="H142" s="48">
        <v>1631567</v>
      </c>
      <c r="I142" s="48">
        <v>1631567</v>
      </c>
      <c r="J142" s="35" t="s">
        <v>39</v>
      </c>
      <c r="K142" s="33" t="s">
        <v>40</v>
      </c>
      <c r="L142" s="31" t="s">
        <v>41</v>
      </c>
    </row>
    <row r="143" spans="2:16" s="47" customFormat="1" ht="72" customHeight="1" x14ac:dyDescent="0.25">
      <c r="B143" s="40">
        <v>44103000</v>
      </c>
      <c r="C143" s="41" t="s">
        <v>272</v>
      </c>
      <c r="D143" s="41" t="s">
        <v>75</v>
      </c>
      <c r="E143" s="41" t="s">
        <v>70</v>
      </c>
      <c r="F143" s="33" t="s">
        <v>131</v>
      </c>
      <c r="G143" s="41" t="s">
        <v>38</v>
      </c>
      <c r="H143" s="48">
        <v>16240155</v>
      </c>
      <c r="I143" s="48">
        <v>16240155</v>
      </c>
      <c r="J143" s="35" t="s">
        <v>39</v>
      </c>
      <c r="K143" s="33" t="s">
        <v>40</v>
      </c>
      <c r="L143" s="31" t="s">
        <v>41</v>
      </c>
    </row>
    <row r="144" spans="2:16" s="47" customFormat="1" ht="72" customHeight="1" x14ac:dyDescent="0.25">
      <c r="B144" s="40">
        <v>78181500</v>
      </c>
      <c r="C144" s="41" t="s">
        <v>273</v>
      </c>
      <c r="D144" s="41" t="s">
        <v>75</v>
      </c>
      <c r="E144" s="41" t="s">
        <v>70</v>
      </c>
      <c r="F144" s="33" t="s">
        <v>37</v>
      </c>
      <c r="G144" s="41" t="s">
        <v>38</v>
      </c>
      <c r="H144" s="48">
        <v>16000000</v>
      </c>
      <c r="I144" s="48">
        <v>16000000</v>
      </c>
      <c r="J144" s="35" t="s">
        <v>39</v>
      </c>
      <c r="K144" s="33" t="s">
        <v>40</v>
      </c>
      <c r="L144" s="31" t="s">
        <v>41</v>
      </c>
    </row>
    <row r="145" spans="2:17" s="47" customFormat="1" ht="72" customHeight="1" x14ac:dyDescent="0.25">
      <c r="B145" s="40">
        <v>25173107</v>
      </c>
      <c r="C145" s="41" t="s">
        <v>274</v>
      </c>
      <c r="D145" s="41" t="s">
        <v>129</v>
      </c>
      <c r="E145" s="41" t="s">
        <v>161</v>
      </c>
      <c r="F145" s="33" t="s">
        <v>275</v>
      </c>
      <c r="G145" s="41" t="s">
        <v>38</v>
      </c>
      <c r="H145" s="48">
        <v>3500000</v>
      </c>
      <c r="I145" s="48">
        <v>3500000</v>
      </c>
      <c r="J145" s="35" t="s">
        <v>39</v>
      </c>
      <c r="K145" s="33" t="s">
        <v>40</v>
      </c>
      <c r="L145" s="31" t="s">
        <v>41</v>
      </c>
    </row>
    <row r="146" spans="2:17" s="47" customFormat="1" ht="90.75" customHeight="1" x14ac:dyDescent="0.25">
      <c r="B146" s="40">
        <v>44101500</v>
      </c>
      <c r="C146" s="33" t="s">
        <v>276</v>
      </c>
      <c r="D146" s="33" t="s">
        <v>231</v>
      </c>
      <c r="E146" s="33" t="s">
        <v>70</v>
      </c>
      <c r="F146" s="33" t="s">
        <v>60</v>
      </c>
      <c r="G146" s="33" t="s">
        <v>142</v>
      </c>
      <c r="H146" s="46">
        <v>156000000</v>
      </c>
      <c r="I146" s="49">
        <v>156000000</v>
      </c>
      <c r="J146" s="33" t="s">
        <v>39</v>
      </c>
      <c r="K146" s="33" t="s">
        <v>40</v>
      </c>
      <c r="L146" s="31" t="s">
        <v>41</v>
      </c>
    </row>
    <row r="147" spans="2:17" s="47" customFormat="1" ht="135" x14ac:dyDescent="0.25">
      <c r="B147" s="40" t="s">
        <v>277</v>
      </c>
      <c r="C147" s="33" t="s">
        <v>278</v>
      </c>
      <c r="D147" s="33" t="s">
        <v>75</v>
      </c>
      <c r="E147" s="33" t="s">
        <v>76</v>
      </c>
      <c r="F147" s="33" t="s">
        <v>151</v>
      </c>
      <c r="G147" s="33" t="s">
        <v>142</v>
      </c>
      <c r="H147" s="46">
        <v>13000000</v>
      </c>
      <c r="I147" s="46">
        <v>13000000</v>
      </c>
      <c r="J147" s="33" t="s">
        <v>39</v>
      </c>
      <c r="K147" s="33" t="s">
        <v>40</v>
      </c>
      <c r="L147" s="31" t="s">
        <v>41</v>
      </c>
    </row>
    <row r="148" spans="2:17" s="47" customFormat="1" ht="93.75" customHeight="1" x14ac:dyDescent="0.25">
      <c r="B148" s="40">
        <v>81111500</v>
      </c>
      <c r="C148" s="33" t="s">
        <v>279</v>
      </c>
      <c r="D148" s="33" t="s">
        <v>75</v>
      </c>
      <c r="E148" s="33" t="s">
        <v>280</v>
      </c>
      <c r="F148" s="33" t="s">
        <v>151</v>
      </c>
      <c r="G148" s="33" t="s">
        <v>142</v>
      </c>
      <c r="H148" s="46">
        <v>324191224</v>
      </c>
      <c r="I148" s="46">
        <v>324191224</v>
      </c>
      <c r="J148" s="33" t="s">
        <v>39</v>
      </c>
      <c r="K148" s="33" t="s">
        <v>40</v>
      </c>
      <c r="L148" s="31" t="s">
        <v>41</v>
      </c>
    </row>
    <row r="149" spans="2:17" s="47" customFormat="1" ht="93.75" customHeight="1" x14ac:dyDescent="0.25">
      <c r="B149" s="40" t="s">
        <v>281</v>
      </c>
      <c r="C149" s="33" t="s">
        <v>282</v>
      </c>
      <c r="D149" s="33" t="s">
        <v>67</v>
      </c>
      <c r="E149" s="33" t="s">
        <v>283</v>
      </c>
      <c r="F149" s="33" t="s">
        <v>284</v>
      </c>
      <c r="G149" s="33" t="s">
        <v>38</v>
      </c>
      <c r="H149" s="46">
        <v>204792350</v>
      </c>
      <c r="I149" s="46">
        <v>204792350</v>
      </c>
      <c r="J149" s="33" t="s">
        <v>39</v>
      </c>
      <c r="K149" s="33" t="s">
        <v>40</v>
      </c>
      <c r="L149" s="31" t="s">
        <v>41</v>
      </c>
    </row>
    <row r="150" spans="2:17" s="47" customFormat="1" ht="132" customHeight="1" x14ac:dyDescent="0.25">
      <c r="B150" s="40" t="s">
        <v>285</v>
      </c>
      <c r="C150" s="33" t="s">
        <v>286</v>
      </c>
      <c r="D150" s="33" t="s">
        <v>129</v>
      </c>
      <c r="E150" s="33" t="s">
        <v>68</v>
      </c>
      <c r="F150" s="33" t="s">
        <v>95</v>
      </c>
      <c r="G150" s="33" t="s">
        <v>142</v>
      </c>
      <c r="H150" s="46">
        <v>71579304</v>
      </c>
      <c r="I150" s="46">
        <v>71579304</v>
      </c>
      <c r="J150" s="33" t="s">
        <v>39</v>
      </c>
      <c r="K150" s="33" t="s">
        <v>40</v>
      </c>
      <c r="L150" s="31" t="s">
        <v>41</v>
      </c>
    </row>
    <row r="151" spans="2:17" s="47" customFormat="1" ht="184.5" customHeight="1" x14ac:dyDescent="0.25">
      <c r="B151" s="40">
        <v>80121700</v>
      </c>
      <c r="C151" s="33" t="s">
        <v>287</v>
      </c>
      <c r="D151" s="33" t="s">
        <v>129</v>
      </c>
      <c r="E151" s="33" t="s">
        <v>161</v>
      </c>
      <c r="F151" s="33" t="s">
        <v>151</v>
      </c>
      <c r="G151" s="33" t="s">
        <v>142</v>
      </c>
      <c r="H151" s="46">
        <v>32000000</v>
      </c>
      <c r="I151" s="46">
        <v>32000000</v>
      </c>
      <c r="J151" s="33" t="s">
        <v>39</v>
      </c>
      <c r="K151" s="33" t="s">
        <v>40</v>
      </c>
      <c r="L151" s="31" t="s">
        <v>41</v>
      </c>
    </row>
    <row r="152" spans="2:17" s="47" customFormat="1" ht="199.5" customHeight="1" x14ac:dyDescent="0.25">
      <c r="B152" s="40">
        <v>80121700</v>
      </c>
      <c r="C152" s="33" t="s">
        <v>288</v>
      </c>
      <c r="D152" s="33" t="s">
        <v>129</v>
      </c>
      <c r="E152" s="33" t="s">
        <v>76</v>
      </c>
      <c r="F152" s="33" t="s">
        <v>151</v>
      </c>
      <c r="G152" s="33" t="s">
        <v>142</v>
      </c>
      <c r="H152" s="46">
        <v>32000000</v>
      </c>
      <c r="I152" s="46">
        <v>32000000</v>
      </c>
      <c r="J152" s="33" t="s">
        <v>39</v>
      </c>
      <c r="K152" s="33" t="s">
        <v>40</v>
      </c>
      <c r="L152" s="31" t="s">
        <v>41</v>
      </c>
    </row>
    <row r="153" spans="2:17" ht="191.25" customHeight="1" x14ac:dyDescent="0.25">
      <c r="B153" s="40">
        <v>80121700</v>
      </c>
      <c r="C153" s="33" t="s">
        <v>289</v>
      </c>
      <c r="D153" s="33" t="s">
        <v>129</v>
      </c>
      <c r="E153" s="33" t="s">
        <v>290</v>
      </c>
      <c r="F153" s="33" t="s">
        <v>151</v>
      </c>
      <c r="G153" s="33" t="s">
        <v>142</v>
      </c>
      <c r="H153" s="46">
        <v>32000000</v>
      </c>
      <c r="I153" s="46">
        <v>32000000</v>
      </c>
      <c r="J153" s="33" t="s">
        <v>39</v>
      </c>
      <c r="K153" s="33" t="s">
        <v>40</v>
      </c>
      <c r="L153" s="31" t="s">
        <v>41</v>
      </c>
      <c r="M153" s="19"/>
      <c r="N153" s="19"/>
      <c r="O153" s="19"/>
      <c r="P153" s="19"/>
      <c r="Q153" s="19"/>
    </row>
    <row r="154" spans="2:17" ht="90" x14ac:dyDescent="0.25">
      <c r="B154" s="40" t="s">
        <v>291</v>
      </c>
      <c r="C154" s="33" t="s">
        <v>292</v>
      </c>
      <c r="D154" s="33" t="s">
        <v>129</v>
      </c>
      <c r="E154" s="33" t="s">
        <v>161</v>
      </c>
      <c r="F154" s="33" t="s">
        <v>151</v>
      </c>
      <c r="G154" s="33" t="s">
        <v>38</v>
      </c>
      <c r="H154" s="46">
        <v>24000000</v>
      </c>
      <c r="I154" s="46">
        <v>24000000</v>
      </c>
      <c r="J154" s="33" t="s">
        <v>39</v>
      </c>
      <c r="K154" s="33" t="s">
        <v>40</v>
      </c>
      <c r="L154" s="31" t="s">
        <v>41</v>
      </c>
      <c r="M154" s="19"/>
      <c r="N154" s="19"/>
      <c r="O154" s="19"/>
      <c r="P154" s="19"/>
      <c r="Q154" s="19"/>
    </row>
    <row r="155" spans="2:17" ht="118.5" customHeight="1" x14ac:dyDescent="0.25">
      <c r="B155" s="40" t="s">
        <v>291</v>
      </c>
      <c r="C155" s="33" t="s">
        <v>293</v>
      </c>
      <c r="D155" s="33" t="s">
        <v>129</v>
      </c>
      <c r="E155" s="33" t="s">
        <v>161</v>
      </c>
      <c r="F155" s="33" t="s">
        <v>151</v>
      </c>
      <c r="G155" s="33" t="s">
        <v>38</v>
      </c>
      <c r="H155" s="46">
        <v>24000000</v>
      </c>
      <c r="I155" s="46">
        <v>24000000</v>
      </c>
      <c r="J155" s="33" t="s">
        <v>39</v>
      </c>
      <c r="K155" s="33" t="s">
        <v>40</v>
      </c>
      <c r="L155" s="31" t="s">
        <v>41</v>
      </c>
      <c r="M155" s="19"/>
      <c r="N155" s="19"/>
      <c r="O155" s="19"/>
      <c r="P155" s="19"/>
      <c r="Q155" s="19"/>
    </row>
    <row r="156" spans="2:17" ht="143.25" customHeight="1" x14ac:dyDescent="0.25">
      <c r="B156" s="40">
        <v>80101505</v>
      </c>
      <c r="C156" s="33" t="s">
        <v>294</v>
      </c>
      <c r="D156" s="33" t="s">
        <v>129</v>
      </c>
      <c r="E156" s="33" t="s">
        <v>161</v>
      </c>
      <c r="F156" s="33" t="s">
        <v>151</v>
      </c>
      <c r="G156" s="33" t="s">
        <v>142</v>
      </c>
      <c r="H156" s="46">
        <v>34272822</v>
      </c>
      <c r="I156" s="46">
        <v>34272822</v>
      </c>
      <c r="J156" s="33" t="s">
        <v>39</v>
      </c>
      <c r="K156" s="33" t="s">
        <v>40</v>
      </c>
      <c r="L156" s="31" t="s">
        <v>41</v>
      </c>
      <c r="M156" s="19"/>
      <c r="N156" s="19"/>
      <c r="O156" s="19"/>
      <c r="P156" s="19"/>
      <c r="Q156" s="19"/>
    </row>
    <row r="157" spans="2:17" ht="96.75" customHeight="1" x14ac:dyDescent="0.25">
      <c r="B157" s="50">
        <v>80101504</v>
      </c>
      <c r="C157" s="51" t="s">
        <v>295</v>
      </c>
      <c r="D157" s="51" t="s">
        <v>129</v>
      </c>
      <c r="E157" s="51" t="s">
        <v>161</v>
      </c>
      <c r="F157" s="51" t="s">
        <v>151</v>
      </c>
      <c r="G157" s="51" t="s">
        <v>38</v>
      </c>
      <c r="H157" s="52">
        <v>15000000</v>
      </c>
      <c r="I157" s="52">
        <v>15000000</v>
      </c>
      <c r="J157" s="51" t="s">
        <v>39</v>
      </c>
      <c r="K157" s="51" t="s">
        <v>40</v>
      </c>
      <c r="L157" s="53" t="s">
        <v>41</v>
      </c>
      <c r="M157" s="19"/>
      <c r="N157" s="19"/>
      <c r="O157" s="19"/>
      <c r="P157" s="19"/>
      <c r="Q157" s="19"/>
    </row>
    <row r="158" spans="2:17" ht="158.25" customHeight="1" x14ac:dyDescent="0.25">
      <c r="B158" s="50">
        <v>80111620</v>
      </c>
      <c r="C158" s="51" t="s">
        <v>296</v>
      </c>
      <c r="D158" s="51" t="s">
        <v>129</v>
      </c>
      <c r="E158" s="51" t="s">
        <v>283</v>
      </c>
      <c r="F158" s="51" t="s">
        <v>151</v>
      </c>
      <c r="G158" s="51" t="s">
        <v>142</v>
      </c>
      <c r="H158" s="52">
        <v>36000000</v>
      </c>
      <c r="I158" s="52">
        <v>36000000</v>
      </c>
      <c r="J158" s="51" t="s">
        <v>39</v>
      </c>
      <c r="K158" s="51" t="s">
        <v>40</v>
      </c>
      <c r="L158" s="53" t="s">
        <v>41</v>
      </c>
      <c r="M158" s="19"/>
      <c r="N158" s="19"/>
      <c r="O158" s="19"/>
      <c r="P158" s="19"/>
      <c r="Q158" s="19"/>
    </row>
    <row r="159" spans="2:17" ht="90" customHeight="1" x14ac:dyDescent="0.25">
      <c r="B159" s="50">
        <v>44111515</v>
      </c>
      <c r="C159" s="51" t="s">
        <v>297</v>
      </c>
      <c r="D159" s="51" t="s">
        <v>129</v>
      </c>
      <c r="E159" s="51" t="s">
        <v>70</v>
      </c>
      <c r="F159" s="51" t="s">
        <v>275</v>
      </c>
      <c r="G159" s="51" t="s">
        <v>38</v>
      </c>
      <c r="H159" s="52">
        <v>5800000</v>
      </c>
      <c r="I159" s="52">
        <v>5800000</v>
      </c>
      <c r="J159" s="51" t="s">
        <v>39</v>
      </c>
      <c r="K159" s="51" t="s">
        <v>40</v>
      </c>
      <c r="L159" s="53" t="s">
        <v>41</v>
      </c>
      <c r="M159" s="19"/>
      <c r="N159" s="19"/>
      <c r="O159" s="19"/>
      <c r="P159" s="19"/>
      <c r="Q159" s="19"/>
    </row>
    <row r="160" spans="2:17" ht="90" customHeight="1" x14ac:dyDescent="0.25">
      <c r="B160" s="50" t="s">
        <v>42</v>
      </c>
      <c r="C160" s="51" t="s">
        <v>43</v>
      </c>
      <c r="D160" s="51" t="s">
        <v>67</v>
      </c>
      <c r="E160" s="51" t="s">
        <v>70</v>
      </c>
      <c r="F160" s="51" t="s">
        <v>275</v>
      </c>
      <c r="G160" s="33" t="s">
        <v>38</v>
      </c>
      <c r="H160" s="52">
        <v>4125000</v>
      </c>
      <c r="I160" s="52">
        <v>4125000</v>
      </c>
      <c r="J160" s="33" t="s">
        <v>39</v>
      </c>
      <c r="K160" s="33" t="s">
        <v>40</v>
      </c>
      <c r="L160" s="31" t="s">
        <v>41</v>
      </c>
      <c r="M160" s="19"/>
      <c r="N160" s="19"/>
      <c r="O160" s="19"/>
      <c r="P160" s="19"/>
      <c r="Q160" s="19"/>
    </row>
    <row r="161" spans="2:17" ht="90" customHeight="1" x14ac:dyDescent="0.25">
      <c r="B161" s="50">
        <v>80101500</v>
      </c>
      <c r="C161" s="51" t="s">
        <v>298</v>
      </c>
      <c r="D161" s="51" t="s">
        <v>67</v>
      </c>
      <c r="E161" s="51" t="s">
        <v>68</v>
      </c>
      <c r="F161" s="51" t="s">
        <v>151</v>
      </c>
      <c r="G161" s="51" t="s">
        <v>38</v>
      </c>
      <c r="H161" s="52">
        <v>16000000</v>
      </c>
      <c r="I161" s="52">
        <v>16000000</v>
      </c>
      <c r="J161" s="33" t="s">
        <v>39</v>
      </c>
      <c r="K161" s="33" t="s">
        <v>40</v>
      </c>
      <c r="L161" s="31" t="s">
        <v>41</v>
      </c>
      <c r="M161" s="19"/>
      <c r="N161" s="19"/>
      <c r="O161" s="19"/>
      <c r="P161" s="19"/>
      <c r="Q161" s="19"/>
    </row>
    <row r="162" spans="2:17" ht="126" customHeight="1" x14ac:dyDescent="0.25">
      <c r="B162" s="50" t="s">
        <v>243</v>
      </c>
      <c r="C162" s="51" t="s">
        <v>114</v>
      </c>
      <c r="D162" s="51" t="s">
        <v>67</v>
      </c>
      <c r="E162" s="51" t="s">
        <v>299</v>
      </c>
      <c r="F162" s="51" t="s">
        <v>151</v>
      </c>
      <c r="G162" s="51" t="s">
        <v>38</v>
      </c>
      <c r="H162" s="52">
        <v>16333333</v>
      </c>
      <c r="I162" s="52">
        <v>16333333</v>
      </c>
      <c r="J162" s="33" t="s">
        <v>39</v>
      </c>
      <c r="K162" s="33" t="s">
        <v>40</v>
      </c>
      <c r="L162" s="31" t="s">
        <v>41</v>
      </c>
      <c r="M162" s="19"/>
      <c r="N162" s="19"/>
      <c r="O162" s="19"/>
      <c r="P162" s="19"/>
      <c r="Q162" s="19"/>
    </row>
    <row r="163" spans="2:17" ht="126" customHeight="1" x14ac:dyDescent="0.25">
      <c r="B163" s="50" t="s">
        <v>243</v>
      </c>
      <c r="C163" s="51" t="s">
        <v>300</v>
      </c>
      <c r="D163" s="51" t="s">
        <v>67</v>
      </c>
      <c r="E163" s="51" t="s">
        <v>299</v>
      </c>
      <c r="F163" s="51" t="s">
        <v>151</v>
      </c>
      <c r="G163" s="51" t="s">
        <v>38</v>
      </c>
      <c r="H163" s="52">
        <v>16333333</v>
      </c>
      <c r="I163" s="52">
        <v>16333333</v>
      </c>
      <c r="J163" s="33" t="s">
        <v>39</v>
      </c>
      <c r="K163" s="33" t="s">
        <v>40</v>
      </c>
      <c r="L163" s="31" t="s">
        <v>41</v>
      </c>
      <c r="M163" s="19"/>
      <c r="N163" s="19"/>
      <c r="O163" s="19"/>
      <c r="P163" s="19"/>
      <c r="Q163" s="19"/>
    </row>
    <row r="164" spans="2:17" ht="189" customHeight="1" x14ac:dyDescent="0.25">
      <c r="B164" s="50" t="s">
        <v>301</v>
      </c>
      <c r="C164" s="51" t="s">
        <v>302</v>
      </c>
      <c r="D164" s="51" t="s">
        <v>67</v>
      </c>
      <c r="E164" s="51" t="s">
        <v>303</v>
      </c>
      <c r="F164" s="51" t="s">
        <v>151</v>
      </c>
      <c r="G164" s="51" t="s">
        <v>142</v>
      </c>
      <c r="H164" s="52">
        <v>17600000</v>
      </c>
      <c r="I164" s="52">
        <v>17600000</v>
      </c>
      <c r="J164" s="33" t="s">
        <v>39</v>
      </c>
      <c r="K164" s="33" t="s">
        <v>40</v>
      </c>
      <c r="L164" s="31" t="s">
        <v>41</v>
      </c>
      <c r="M164" s="19"/>
      <c r="N164" s="19"/>
      <c r="O164" s="19"/>
      <c r="P164" s="19"/>
      <c r="Q164" s="19"/>
    </row>
    <row r="165" spans="2:17" ht="103.5" customHeight="1" x14ac:dyDescent="0.25">
      <c r="B165" s="50">
        <v>80121704</v>
      </c>
      <c r="C165" s="51" t="s">
        <v>304</v>
      </c>
      <c r="D165" s="51" t="s">
        <v>67</v>
      </c>
      <c r="E165" s="51" t="s">
        <v>68</v>
      </c>
      <c r="F165" s="51" t="s">
        <v>151</v>
      </c>
      <c r="G165" s="51" t="s">
        <v>142</v>
      </c>
      <c r="H165" s="52">
        <v>14000000</v>
      </c>
      <c r="I165" s="52">
        <v>14000000</v>
      </c>
      <c r="J165" s="33" t="s">
        <v>39</v>
      </c>
      <c r="K165" s="33" t="s">
        <v>40</v>
      </c>
      <c r="L165" s="31" t="s">
        <v>41</v>
      </c>
      <c r="M165" s="19"/>
      <c r="N165" s="19"/>
      <c r="O165" s="19"/>
      <c r="P165" s="19"/>
      <c r="Q165" s="19"/>
    </row>
    <row r="166" spans="2:17" ht="103.5" customHeight="1" x14ac:dyDescent="0.25">
      <c r="B166" s="50" t="s">
        <v>305</v>
      </c>
      <c r="C166" s="51" t="s">
        <v>306</v>
      </c>
      <c r="D166" s="51" t="s">
        <v>67</v>
      </c>
      <c r="E166" s="51" t="s">
        <v>70</v>
      </c>
      <c r="F166" s="51" t="s">
        <v>307</v>
      </c>
      <c r="G166" s="51" t="s">
        <v>38</v>
      </c>
      <c r="H166" s="52">
        <v>5384421.5599999996</v>
      </c>
      <c r="I166" s="52">
        <v>5384421.5599999996</v>
      </c>
      <c r="J166" s="33" t="s">
        <v>39</v>
      </c>
      <c r="K166" s="33" t="s">
        <v>40</v>
      </c>
      <c r="L166" s="31" t="s">
        <v>41</v>
      </c>
      <c r="M166" s="19"/>
      <c r="N166" s="19"/>
      <c r="O166" s="19"/>
      <c r="P166" s="19"/>
      <c r="Q166" s="19"/>
    </row>
    <row r="167" spans="2:17" ht="103.5" customHeight="1" x14ac:dyDescent="0.25">
      <c r="B167" s="50">
        <v>81111811</v>
      </c>
      <c r="C167" s="51" t="s">
        <v>308</v>
      </c>
      <c r="D167" s="51" t="s">
        <v>67</v>
      </c>
      <c r="E167" s="51" t="s">
        <v>68</v>
      </c>
      <c r="F167" s="51" t="s">
        <v>151</v>
      </c>
      <c r="G167" s="51" t="s">
        <v>38</v>
      </c>
      <c r="H167" s="52">
        <v>3800000</v>
      </c>
      <c r="I167" s="52">
        <v>3800000</v>
      </c>
      <c r="J167" s="33" t="s">
        <v>39</v>
      </c>
      <c r="K167" s="33" t="s">
        <v>40</v>
      </c>
      <c r="L167" s="31" t="s">
        <v>41</v>
      </c>
      <c r="M167" s="19"/>
      <c r="N167" s="19"/>
      <c r="O167" s="19"/>
      <c r="P167" s="19"/>
      <c r="Q167" s="19"/>
    </row>
    <row r="168" spans="2:17" ht="165" x14ac:dyDescent="0.25">
      <c r="B168" s="50" t="s">
        <v>243</v>
      </c>
      <c r="C168" s="51" t="s">
        <v>309</v>
      </c>
      <c r="D168" s="51" t="s">
        <v>67</v>
      </c>
      <c r="E168" s="51" t="s">
        <v>68</v>
      </c>
      <c r="F168" s="51" t="s">
        <v>151</v>
      </c>
      <c r="G168" s="51" t="s">
        <v>142</v>
      </c>
      <c r="H168" s="52">
        <v>16000000</v>
      </c>
      <c r="I168" s="52">
        <v>16000000</v>
      </c>
      <c r="J168" s="33" t="s">
        <v>39</v>
      </c>
      <c r="K168" s="33" t="s">
        <v>40</v>
      </c>
      <c r="L168" s="31" t="s">
        <v>41</v>
      </c>
      <c r="M168" s="19"/>
      <c r="N168" s="19"/>
      <c r="O168" s="19"/>
      <c r="P168" s="19"/>
      <c r="Q168" s="19"/>
    </row>
    <row r="169" spans="2:17" ht="90" x14ac:dyDescent="0.25">
      <c r="B169" s="50" t="s">
        <v>310</v>
      </c>
      <c r="C169" s="51" t="s">
        <v>311</v>
      </c>
      <c r="D169" s="51" t="s">
        <v>67</v>
      </c>
      <c r="E169" s="51" t="s">
        <v>70</v>
      </c>
      <c r="F169" s="51" t="s">
        <v>275</v>
      </c>
      <c r="G169" s="51" t="s">
        <v>38</v>
      </c>
      <c r="H169" s="52">
        <v>9573473</v>
      </c>
      <c r="I169" s="52">
        <v>9573473</v>
      </c>
      <c r="J169" s="33" t="s">
        <v>39</v>
      </c>
      <c r="K169" s="33" t="s">
        <v>40</v>
      </c>
      <c r="L169" s="31" t="s">
        <v>41</v>
      </c>
      <c r="M169" s="19"/>
      <c r="N169" s="19"/>
      <c r="O169" s="19"/>
      <c r="P169" s="19"/>
      <c r="Q169" s="19"/>
    </row>
    <row r="170" spans="2:17" ht="105" x14ac:dyDescent="0.25">
      <c r="B170" s="50" t="s">
        <v>312</v>
      </c>
      <c r="C170" s="51" t="s">
        <v>313</v>
      </c>
      <c r="D170" s="51" t="s">
        <v>67</v>
      </c>
      <c r="E170" s="51" t="s">
        <v>314</v>
      </c>
      <c r="F170" s="51" t="s">
        <v>284</v>
      </c>
      <c r="G170" s="51" t="s">
        <v>142</v>
      </c>
      <c r="H170" s="52">
        <v>231872481</v>
      </c>
      <c r="I170" s="52">
        <v>231872481</v>
      </c>
      <c r="J170" s="33" t="s">
        <v>39</v>
      </c>
      <c r="K170" s="33" t="s">
        <v>40</v>
      </c>
      <c r="L170" s="31" t="s">
        <v>41</v>
      </c>
      <c r="M170" s="19"/>
      <c r="N170" s="19"/>
      <c r="O170" s="19"/>
      <c r="P170" s="19"/>
      <c r="Q170" s="19"/>
    </row>
    <row r="171" spans="2:17" ht="90" x14ac:dyDescent="0.25">
      <c r="B171" s="50">
        <v>80101500</v>
      </c>
      <c r="C171" s="51" t="s">
        <v>315</v>
      </c>
      <c r="D171" s="51" t="s">
        <v>67</v>
      </c>
      <c r="E171" s="51" t="s">
        <v>316</v>
      </c>
      <c r="F171" s="51" t="s">
        <v>151</v>
      </c>
      <c r="G171" s="51" t="s">
        <v>38</v>
      </c>
      <c r="H171" s="52">
        <v>13333333</v>
      </c>
      <c r="I171" s="52">
        <v>13333333</v>
      </c>
      <c r="J171" s="33" t="s">
        <v>39</v>
      </c>
      <c r="K171" s="33" t="s">
        <v>40</v>
      </c>
      <c r="L171" s="31" t="s">
        <v>41</v>
      </c>
      <c r="M171" s="19"/>
      <c r="N171" s="19"/>
      <c r="O171" s="19"/>
      <c r="P171" s="19"/>
      <c r="Q171" s="19"/>
    </row>
    <row r="172" spans="2:17" ht="123" customHeight="1" x14ac:dyDescent="0.25">
      <c r="B172" s="50">
        <v>80121700</v>
      </c>
      <c r="C172" s="51" t="s">
        <v>317</v>
      </c>
      <c r="D172" s="51" t="s">
        <v>67</v>
      </c>
      <c r="E172" s="51" t="s">
        <v>68</v>
      </c>
      <c r="F172" s="51" t="s">
        <v>151</v>
      </c>
      <c r="G172" s="51" t="s">
        <v>142</v>
      </c>
      <c r="H172" s="52">
        <v>9000000</v>
      </c>
      <c r="I172" s="52">
        <v>9000000</v>
      </c>
      <c r="J172" s="33" t="s">
        <v>39</v>
      </c>
      <c r="K172" s="33" t="s">
        <v>40</v>
      </c>
      <c r="L172" s="31" t="s">
        <v>41</v>
      </c>
      <c r="M172" s="19"/>
      <c r="N172" s="19"/>
      <c r="O172" s="19"/>
      <c r="P172" s="19"/>
      <c r="Q172" s="19"/>
    </row>
    <row r="173" spans="2:17" ht="135" x14ac:dyDescent="0.25">
      <c r="B173" s="50" t="s">
        <v>209</v>
      </c>
      <c r="C173" s="51" t="s">
        <v>318</v>
      </c>
      <c r="D173" s="51" t="s">
        <v>231</v>
      </c>
      <c r="E173" s="51" t="s">
        <v>319</v>
      </c>
      <c r="F173" s="51" t="s">
        <v>320</v>
      </c>
      <c r="G173" s="51" t="s">
        <v>142</v>
      </c>
      <c r="H173" s="52">
        <v>21930540</v>
      </c>
      <c r="I173" s="52">
        <v>21930540</v>
      </c>
      <c r="J173" s="33" t="s">
        <v>39</v>
      </c>
      <c r="K173" s="33" t="s">
        <v>40</v>
      </c>
      <c r="L173" s="31" t="s">
        <v>41</v>
      </c>
      <c r="M173" s="19"/>
      <c r="N173" s="19"/>
      <c r="O173" s="19"/>
      <c r="P173" s="19"/>
      <c r="Q173" s="19"/>
    </row>
    <row r="174" spans="2:17" ht="186.75" customHeight="1" x14ac:dyDescent="0.25">
      <c r="B174" s="50" t="s">
        <v>321</v>
      </c>
      <c r="C174" s="51" t="s">
        <v>322</v>
      </c>
      <c r="D174" s="51" t="s">
        <v>231</v>
      </c>
      <c r="E174" s="51" t="s">
        <v>323</v>
      </c>
      <c r="F174" s="51" t="s">
        <v>151</v>
      </c>
      <c r="G174" s="51" t="s">
        <v>142</v>
      </c>
      <c r="H174" s="52">
        <f>6666666+5000000</f>
        <v>11666666</v>
      </c>
      <c r="I174" s="52">
        <f>6666666+5000000</f>
        <v>11666666</v>
      </c>
      <c r="J174" s="33" t="s">
        <v>39</v>
      </c>
      <c r="K174" s="33" t="s">
        <v>40</v>
      </c>
      <c r="L174" s="31" t="s">
        <v>41</v>
      </c>
      <c r="M174" s="19"/>
      <c r="N174" s="19"/>
      <c r="O174" s="19"/>
      <c r="P174" s="19"/>
      <c r="Q174" s="19"/>
    </row>
    <row r="175" spans="2:17" ht="186.75" customHeight="1" x14ac:dyDescent="0.25">
      <c r="B175" s="50">
        <v>80111620</v>
      </c>
      <c r="C175" s="51" t="s">
        <v>324</v>
      </c>
      <c r="D175" s="51" t="s">
        <v>231</v>
      </c>
      <c r="E175" s="51" t="s">
        <v>323</v>
      </c>
      <c r="F175" s="51" t="s">
        <v>151</v>
      </c>
      <c r="G175" s="51" t="s">
        <v>142</v>
      </c>
      <c r="H175" s="52">
        <v>13066667</v>
      </c>
      <c r="I175" s="52">
        <v>13066667</v>
      </c>
      <c r="J175" s="33" t="s">
        <v>39</v>
      </c>
      <c r="K175" s="33" t="s">
        <v>40</v>
      </c>
      <c r="L175" s="31" t="s">
        <v>41</v>
      </c>
      <c r="M175" s="19"/>
      <c r="N175" s="19"/>
      <c r="O175" s="19"/>
      <c r="P175" s="19"/>
      <c r="Q175" s="19"/>
    </row>
    <row r="176" spans="2:17" ht="90.75" customHeight="1" x14ac:dyDescent="0.25">
      <c r="B176" s="50" t="s">
        <v>325</v>
      </c>
      <c r="C176" s="51" t="s">
        <v>326</v>
      </c>
      <c r="D176" s="51" t="s">
        <v>231</v>
      </c>
      <c r="E176" s="51" t="s">
        <v>70</v>
      </c>
      <c r="F176" s="51" t="s">
        <v>211</v>
      </c>
      <c r="G176" s="51" t="s">
        <v>38</v>
      </c>
      <c r="H176" s="52">
        <v>5000000</v>
      </c>
      <c r="I176" s="52">
        <v>5000000</v>
      </c>
      <c r="J176" s="33" t="s">
        <v>39</v>
      </c>
      <c r="K176" s="33" t="s">
        <v>40</v>
      </c>
      <c r="L176" s="31" t="s">
        <v>41</v>
      </c>
      <c r="M176" s="19"/>
      <c r="N176" s="19"/>
      <c r="O176" s="19"/>
      <c r="P176" s="19"/>
      <c r="Q176" s="19"/>
    </row>
    <row r="177" spans="2:17" ht="90.75" customHeight="1" x14ac:dyDescent="0.25">
      <c r="B177" s="50">
        <v>81111811</v>
      </c>
      <c r="C177" s="51" t="s">
        <v>327</v>
      </c>
      <c r="D177" s="51" t="s">
        <v>231</v>
      </c>
      <c r="E177" s="51" t="s">
        <v>328</v>
      </c>
      <c r="F177" s="51" t="s">
        <v>151</v>
      </c>
      <c r="G177" s="51" t="s">
        <v>38</v>
      </c>
      <c r="H177" s="52">
        <v>7420000</v>
      </c>
      <c r="I177" s="52">
        <v>7420000</v>
      </c>
      <c r="J177" s="33" t="s">
        <v>39</v>
      </c>
      <c r="K177" s="33" t="s">
        <v>40</v>
      </c>
      <c r="L177" s="31" t="s">
        <v>41</v>
      </c>
      <c r="M177" s="19"/>
      <c r="N177" s="19"/>
      <c r="O177" s="19"/>
      <c r="P177" s="19"/>
      <c r="Q177" s="19"/>
    </row>
    <row r="178" spans="2:17" ht="90.75" customHeight="1" x14ac:dyDescent="0.25">
      <c r="B178" s="50" t="s">
        <v>329</v>
      </c>
      <c r="C178" s="51" t="s">
        <v>330</v>
      </c>
      <c r="D178" s="51" t="s">
        <v>231</v>
      </c>
      <c r="E178" s="51" t="s">
        <v>130</v>
      </c>
      <c r="F178" s="51" t="s">
        <v>284</v>
      </c>
      <c r="G178" s="51" t="s">
        <v>38</v>
      </c>
      <c r="H178" s="52">
        <v>40241000</v>
      </c>
      <c r="I178" s="52">
        <v>40241000</v>
      </c>
      <c r="J178" s="33" t="s">
        <v>39</v>
      </c>
      <c r="K178" s="33" t="s">
        <v>40</v>
      </c>
      <c r="L178" s="31" t="s">
        <v>41</v>
      </c>
      <c r="M178" s="19"/>
      <c r="N178" s="19"/>
      <c r="O178" s="19"/>
      <c r="P178" s="19"/>
      <c r="Q178" s="19"/>
    </row>
    <row r="179" spans="2:17" ht="36" customHeight="1" thickBot="1" x14ac:dyDescent="0.3">
      <c r="B179" s="54"/>
      <c r="C179" s="55"/>
      <c r="D179" s="55"/>
      <c r="E179" s="55"/>
      <c r="F179" s="55"/>
      <c r="G179" s="55"/>
      <c r="H179" s="56"/>
      <c r="I179" s="56"/>
      <c r="J179" s="55"/>
      <c r="K179" s="55"/>
      <c r="L179" s="57"/>
      <c r="M179" s="19"/>
      <c r="N179" s="19"/>
      <c r="O179" s="19"/>
      <c r="P179" s="19"/>
      <c r="Q179" s="19"/>
    </row>
    <row r="180" spans="2:17" ht="22.5" customHeight="1" x14ac:dyDescent="0.25">
      <c r="B180" s="39"/>
      <c r="C180" s="39"/>
      <c r="D180" s="38"/>
      <c r="E180" s="38"/>
      <c r="F180" s="38"/>
      <c r="G180" s="38"/>
      <c r="H180" s="58">
        <f>SUM(H19:H178)</f>
        <v>14140681976.559999</v>
      </c>
      <c r="I180" s="44"/>
      <c r="J180" s="38"/>
      <c r="K180" s="38"/>
      <c r="L180" s="39"/>
      <c r="M180" s="19"/>
      <c r="N180" s="19"/>
      <c r="O180" s="19"/>
      <c r="P180" s="19"/>
      <c r="Q180" s="19"/>
    </row>
    <row r="181" spans="2:17" ht="22.5" customHeight="1" x14ac:dyDescent="0.25">
      <c r="B181" s="39"/>
      <c r="C181" s="39"/>
      <c r="D181" s="38"/>
      <c r="E181" s="38"/>
      <c r="F181" s="38"/>
      <c r="G181" s="38"/>
      <c r="H181" s="58"/>
      <c r="I181" s="44"/>
      <c r="J181" s="38"/>
      <c r="K181" s="38"/>
      <c r="L181" s="39"/>
      <c r="M181" s="19"/>
      <c r="N181" s="19"/>
      <c r="O181" s="19"/>
      <c r="P181" s="19"/>
      <c r="Q181" s="19"/>
    </row>
    <row r="182" spans="2:17" ht="26.25" customHeight="1" x14ac:dyDescent="0.25">
      <c r="B182" s="39"/>
      <c r="C182" s="39"/>
      <c r="D182" s="38"/>
      <c r="E182" s="38"/>
      <c r="F182" s="38"/>
      <c r="G182" s="38"/>
      <c r="H182" s="59"/>
      <c r="I182" s="44"/>
      <c r="J182" s="38"/>
      <c r="K182" s="38"/>
      <c r="L182" s="39"/>
      <c r="M182" s="19"/>
      <c r="N182" s="19"/>
      <c r="O182" s="19"/>
      <c r="P182" s="19"/>
      <c r="Q182" s="19"/>
    </row>
    <row r="183" spans="2:17" ht="15.75" thickBot="1" x14ac:dyDescent="0.3">
      <c r="B183" s="60" t="s">
        <v>331</v>
      </c>
      <c r="C183" s="61"/>
      <c r="D183" s="61"/>
      <c r="E183" s="19"/>
      <c r="F183" s="19"/>
      <c r="G183" s="19"/>
      <c r="H183" s="62"/>
      <c r="I183" s="63"/>
      <c r="J183" s="64"/>
      <c r="K183" s="19"/>
      <c r="L183" s="19"/>
      <c r="M183" s="19"/>
      <c r="N183" s="19"/>
      <c r="O183" s="19"/>
      <c r="P183" s="19"/>
      <c r="Q183" s="19"/>
    </row>
    <row r="184" spans="2:17" ht="45" x14ac:dyDescent="0.25">
      <c r="B184" s="65" t="s">
        <v>23</v>
      </c>
      <c r="C184" s="66" t="s">
        <v>332</v>
      </c>
      <c r="D184" s="67" t="s">
        <v>32</v>
      </c>
      <c r="F184" s="19"/>
      <c r="G184" s="19"/>
      <c r="H184" s="68"/>
      <c r="I184" s="68"/>
      <c r="J184" s="68"/>
      <c r="M184" s="19"/>
      <c r="N184" s="19"/>
      <c r="O184" s="19"/>
      <c r="P184" s="19"/>
      <c r="Q184" s="19"/>
    </row>
    <row r="185" spans="2:17" x14ac:dyDescent="0.25">
      <c r="B185" s="8"/>
      <c r="C185" s="69"/>
      <c r="D185" s="9"/>
      <c r="F185" s="19"/>
      <c r="G185" s="19"/>
      <c r="H185" s="68"/>
      <c r="I185" s="68"/>
      <c r="J185" s="68"/>
      <c r="M185" s="19"/>
      <c r="N185" s="70"/>
      <c r="O185" s="70"/>
      <c r="P185" s="19"/>
      <c r="Q185" s="19"/>
    </row>
    <row r="186" spans="2:17" x14ac:dyDescent="0.25">
      <c r="B186" s="8"/>
      <c r="C186" s="69"/>
      <c r="D186" s="9"/>
      <c r="G186" s="71"/>
      <c r="H186" s="68"/>
      <c r="I186" s="72"/>
      <c r="J186" s="72"/>
      <c r="M186" s="19"/>
      <c r="N186" s="70"/>
      <c r="O186" s="70"/>
      <c r="P186" s="19"/>
      <c r="Q186" s="19"/>
    </row>
    <row r="187" spans="2:17" x14ac:dyDescent="0.25">
      <c r="B187" s="8"/>
      <c r="C187" s="69"/>
      <c r="D187" s="9"/>
      <c r="G187" s="71"/>
      <c r="H187" s="68"/>
      <c r="I187" s="72"/>
      <c r="M187" s="19"/>
      <c r="N187" s="70"/>
      <c r="O187" s="70"/>
      <c r="P187" s="19"/>
      <c r="Q187" s="19"/>
    </row>
    <row r="188" spans="2:17" ht="15.75" thickBot="1" x14ac:dyDescent="0.3">
      <c r="B188" s="21"/>
      <c r="C188" s="74"/>
      <c r="D188" s="75"/>
      <c r="H188" s="68"/>
      <c r="I188" s="76"/>
      <c r="J188" s="72"/>
      <c r="M188" s="19"/>
      <c r="N188" s="70"/>
      <c r="O188" s="70"/>
      <c r="P188" s="19"/>
      <c r="Q188" s="19"/>
    </row>
    <row r="189" spans="2:17" x14ac:dyDescent="0.25">
      <c r="H189" s="73"/>
      <c r="M189" s="19"/>
      <c r="N189" s="70"/>
      <c r="O189" s="70"/>
      <c r="P189" s="19"/>
      <c r="Q189" s="19"/>
    </row>
    <row r="190" spans="2:17" x14ac:dyDescent="0.25">
      <c r="C190" s="77"/>
      <c r="H190" s="73"/>
      <c r="M190" s="19"/>
      <c r="N190" s="70"/>
      <c r="O190" s="70"/>
      <c r="P190" s="19"/>
      <c r="Q190" s="19"/>
    </row>
    <row r="191" spans="2:17" x14ac:dyDescent="0.25">
      <c r="C191" s="78"/>
      <c r="H191" s="73"/>
      <c r="M191" s="19"/>
      <c r="N191" s="70"/>
      <c r="O191" s="70"/>
      <c r="P191" s="19"/>
      <c r="Q191" s="19"/>
    </row>
    <row r="192" spans="2:17" x14ac:dyDescent="0.25">
      <c r="H192" s="73"/>
      <c r="M192" s="19"/>
      <c r="N192" s="70"/>
      <c r="O192" s="70"/>
      <c r="P192" s="19"/>
      <c r="Q192" s="19"/>
    </row>
    <row r="193" spans="8:8" x14ac:dyDescent="0.25">
      <c r="H193" s="73"/>
    </row>
    <row r="194" spans="8:8" x14ac:dyDescent="0.25">
      <c r="H194" s="73"/>
    </row>
  </sheetData>
  <mergeCells count="2">
    <mergeCell ref="F5:I9"/>
    <mergeCell ref="F11:I15"/>
  </mergeCells>
  <hyperlinks>
    <hyperlink ref="C8" r:id="rId1" xr:uid="{62228F4E-7FEC-42C9-8A36-B95F023DBE48}"/>
  </hyperlinks>
  <pageMargins left="0.23622047244094491" right="0.23622047244094491" top="0.74803149606299213" bottom="0.74803149606299213" header="0.31496062992125984" footer="0.31496062992125984"/>
  <pageSetup paperSize="9" scale="19" orientation="portrait" verticalDpi="597"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 V24</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2019-11-27T20:35:14Z</dcterms:created>
  <dcterms:modified xsi:type="dcterms:W3CDTF">2019-11-27T20:47:48Z</dcterms:modified>
</cp:coreProperties>
</file>