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russir\Desktop\DOCTOR AÑO 2021\INFORME CUATRIMENSUAL LEY 1474\PORMENORIZADO JUNIO 30 DEL 2021\"/>
    </mc:Choice>
  </mc:AlternateContent>
  <bookViews>
    <workbookView xWindow="0" yWindow="0" windowWidth="23040" windowHeight="984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<sst xmlns="http://schemas.openxmlformats.org/spreadsheetml/2006/main" count="37" uniqueCount="31">
  <si>
    <t>Nombre de la Entidad:</t>
  </si>
  <si>
    <t xml:space="preserve">SUPERINTENDENCIA DEL SUBSIDIO FAMILIAR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</si>
  <si>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</si>
  <si>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</si>
  <si>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</si>
  <si>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</si>
  <si>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</si>
  <si>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Superintendencia del Subsidio Familiar los cinco Componentes de la séptima dimensión del Modelo Integrado de Planeación y Gestión (MIPG) están presenten y funcionando, operando de manera integral y articulados, esto permite un monitoreo continuo. En el Ambiente de Control tienen las condiciones básicas y necesarias que la Alta Dirección brinda para fortalecer el sistema,  se cuenta con un proceso que permite evaluar los Riesgos en los momentos tanto internos como externos de la Superintendencia a través de las actividades que se generan de los controles  establecidos y de las políticas internas de acuerdo a los lineamientos de la alta dirección de la entidad,  la Información y la Comunicación permiten conocer los controles y las actividades de la gestión de la Superintendencia esto efectuando un monitoreo y un  seguimiento continuo a cada uno de los procesos y estos se convierten en un insumo coherente mediante la evaluación independiente.</t>
  </si>
  <si>
    <t>¿Es efectivo el sistema de control interno para los objetivos evaluados? (Si/No) (Justifique su respuesta):</t>
  </si>
  <si>
    <t xml:space="preserve">Superintendencia si es efectivo el Sistema de Control Interno de acuerdo a los controles establecidos, al monitoreo, seguimiento y evaluación continuo con que cuenta cada uno de los procesos, procedimientos, manuales, políticas e instructivos los cuales definen los lineamientos y actividades de control para  desarrollar cada uno de los procesos de la entidad, dando cumplimiento a  los objetivos estratégicos esto permitiendo su fortalecimiento, crecimiento y generando niveles de eficiencia, efectividad y eficacia con un nivel de seguridad y de razonabilidad. 
Así dando cumplimiento a las políticas internas y a las normas generales, esto permitiendo que el Sistema de Control Interno a través de la evaluación independiente sea más fortalecido para el sistema de la Superintendencia.
</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</si>
  <si>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</si>
  <si>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</si>
  <si>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</si>
  <si>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</si>
  <si>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</si>
  <si>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</si>
  <si>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</si>
  <si>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</si>
  <si>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</si>
  <si>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DEBILIDAD: En la Superintendencia del Subsidio Familiar de acuerdo a su restructuración la entidad es pequeña y sus funcionarios son muy limitados en algunas áreas, por lo tanto, esto genera dificultad en el desarrollo de algunas funciones. 
FORTALEZA: En la Superintendencia se cuenta con un liderazgo desde el Superintendente, la alta dirección, los jefes y todos los demás funcionarios, son muy comprometidos en aplicar y mejorar todos los métodos y controles establecidos y siempre se busca la mejora continua para la gestión de la entidad.
</t>
  </si>
  <si>
    <t>Evaluación de riesgos</t>
  </si>
  <si>
    <t xml:space="preserve">DEBILIDAD: La Superintendencia cuenta con un monitoreo continuo, por parte de la primera y segunda línea de defensa, a los controles establecidos,  sin embargo en algunos procesos no reportan en las fechas establecidas.
FORTALEZA: La oficina de Control Interno realiza el seguimiento y evaluación continúo a todos los riesgos de gestión y de corrupción,  de acuerdo a sus controles establecidos,  valorados y controlados. se genera los respectivos informes dejando las observaciones al respecto y si algún riesgo sea materializado, se generan planes de mejoramiento a los procesos de la entidad.
</t>
  </si>
  <si>
    <t>Actividades de control</t>
  </si>
  <si>
    <t xml:space="preserve">DEBILIDAD: La entidad debe enfocar más esfuerzos para garantizar la adopción de la totalidad de las políticas del MIPG aplicables para garantizar su total aplicabilidad y más controles de los riesgos.
FORTALEZA: La Superintendencia está trabajando en el fortalecimiento de los riesgos y sus controles y en las políticas de operación las cuales son aprobadas desde el Modelo Integrado de Planeación y Gestión. 
</t>
  </si>
  <si>
    <t>Información y comunicación</t>
  </si>
  <si>
    <t xml:space="preserve">DEBILIDAD: En la Superintendencia la página web institucional cumple con todos los requisitos de la información y comunicación, aunque a veces es algunos link no funcionan de manera rápida y ágil 
FORTALEZA: La Superintendencia cumple con lo establecido en la Ley 1712 del 2014 y con el Link de transparencia de la información donde se puede visualizar toda la Información y Comunicación de la entidad y ahí se da a conocer la gestión institucional, como es  garantizando la participación ciudadana y la rendición de cuentas.  Los funcionarios y los contratistas conocen sus roles frente a la gestión de la Superintendencia. del Subsidio.
</t>
  </si>
  <si>
    <t xml:space="preserve">Monitoreo </t>
  </si>
  <si>
    <t xml:space="preserve">DEBILIDAD: En la Superintendencia la autoevaluación es un punto a veces débil por la falta de personal, por la cantidad de informes que se generan. 
FORTALEZA: La Oficina de Control Interno en su rol de evaluador independiente cumple con los seguimientos, monitoreo, evaluación y controles establecidos, donde se generan unos resultados que sirven para la toma de acciones preventivas, correctivas para la alta dirección y sus líderes de los procesos, esto con el fin de que ellos tomen acciones de mejora a tiempo.
El cumplimiento del Cronograma del Plan de Auditorías Internas, aprobado por el Comité Institucional de Coordinación de Control Interno, permite que la Oficina de Control Interno cumpla con la evaluación al sistema y a toda la gestión de la entidad, esto permitiendo generar alertas tempranas con el fin de que los dueños de los procesos y a la alta dirección hagan  los correctivos a tiempo y tenga controles establecidos y necesarios para mitigar los riesgos de la entidad y así tener un mejor impacto social.
</t>
  </si>
  <si>
    <t>PRIMER SEMESTRE DEL AÑO 2021</t>
  </si>
  <si>
    <t xml:space="preserve">Superintendencia del Subsidio Familiar si hay un instancia decisoria en el Sistema de Control Interno y está a nivel de la Línea Estratégica que es el Jefe de la Oficina Asesora de Planeación de la primera línea de defensa y en la segunda línea de defensa todos los jefes de los procesos con que cuenta la entidad, tienen la responsabilidad de liderar, cumplir, asesorar y responder por todo el sistema y también cada uno de los funcionarios y contratistas,  la tercera línea de defensa está a cargo del Jefe de la Oficina de Control Interno que es el responsable de  la prevención, seguimiento y evaluación independiente del tratamiento de todos los riesgos de la entidad. </t>
  </si>
  <si>
    <t xml:space="preserve">Se mantiene su porcentaje % y sus controles establecidos son aceptables. De acuerdo a la calificación total, se evidencia que el Sistema de Control Interno está presente, articulado y funcionando con los demás componentes del sistema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</si>
</sst>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2" x14ac:knownFonts="1">
    <font>
      <sz val="10"/>
      <color theme="1"/>
      <name val="Arial"/>
      <family val="2"/>
    </font>
    <font>
      <b/>
      <sz val="20"/>
      <color theme="0"/>
      <name val="Arial Narrow"/>
      <family val="2"/>
    </font>
    <font>
      <b/>
      <sz val="20"/>
      <color theme="1"/>
      <name val="Arial"/>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8">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5" borderId="27"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29" xfId="0" applyBorder="1"/>
    <xf numFmtId="0" fontId="5" fillId="6"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7" borderId="6" xfId="0" applyNumberFormat="1" applyFont="1" applyFill="1" applyBorder="1" applyAlignment="1" applyProtection="1">
      <alignment horizontal="center" vertical="center"/>
      <protection hidden="1"/>
    </xf>
    <xf numFmtId="0" fontId="9" fillId="0" borderId="30" xfId="0" applyFont="1" applyFill="1" applyBorder="1" applyAlignment="1" applyProtection="1">
      <alignment vertical="center" wrapText="1"/>
      <protection locked="0"/>
    </xf>
    <xf numFmtId="0" fontId="9" fillId="0" borderId="0" xfId="0" applyFont="1" applyFill="1" applyBorder="1" applyAlignment="1">
      <alignment vertical="center"/>
    </xf>
    <xf numFmtId="9" fontId="18" fillId="7"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0" xfId="0" applyBorder="1"/>
    <xf numFmtId="0" fontId="0" fillId="0" borderId="0" xfId="0" applyBorder="1"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0" fontId="19" fillId="0" borderId="30" xfId="0" applyFont="1" applyBorder="1" applyAlignment="1" applyProtection="1">
      <alignment vertical="top" wrapText="1"/>
      <protection locked="0"/>
    </xf>
    <xf numFmtId="0" fontId="0" fillId="0" borderId="11" xfId="0" applyBorder="1"/>
    <xf numFmtId="0" fontId="5" fillId="3" borderId="6" xfId="0" applyFont="1" applyFill="1" applyBorder="1" applyAlignment="1">
      <alignment horizontal="center" vertical="center" wrapText="1"/>
    </xf>
    <xf numFmtId="0" fontId="19" fillId="0" borderId="30" xfId="0" applyFont="1" applyBorder="1" applyAlignment="1" applyProtection="1">
      <alignment wrapText="1"/>
      <protection locked="0"/>
    </xf>
    <xf numFmtId="0" fontId="5" fillId="9" borderId="6"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19" fillId="0" borderId="31" xfId="0" applyFont="1" applyBorder="1" applyAlignment="1" applyProtection="1">
      <alignment vertical="top"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2" xfId="0" applyFill="1" applyBorder="1"/>
    <xf numFmtId="0" fontId="0" fillId="2" borderId="33" xfId="0" applyFill="1" applyBorder="1"/>
    <xf numFmtId="0" fontId="0" fillId="2" borderId="34" xfId="0" applyFill="1" applyBorder="1"/>
    <xf numFmtId="0" fontId="9" fillId="0" borderId="11" xfId="0" applyFont="1" applyFill="1" applyBorder="1" applyAlignment="1" applyProtection="1">
      <alignment horizontal="left" vertical="center" wrapText="1"/>
      <protection locked="0"/>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center" wrapText="1"/>
      <protection locked="0"/>
    </xf>
    <xf numFmtId="49" fontId="12" fillId="4" borderId="24" xfId="0" applyNumberFormat="1" applyFont="1" applyFill="1" applyBorder="1" applyAlignment="1" applyProtection="1">
      <alignment horizontal="justify" vertical="center" wrapText="1"/>
      <protection locked="0"/>
    </xf>
    <xf numFmtId="49" fontId="10" fillId="2" borderId="25" xfId="0" applyNumberFormat="1" applyFont="1" applyFill="1" applyBorder="1" applyAlignment="1">
      <alignment horizontal="left" vertical="center" wrapText="1"/>
    </xf>
    <xf numFmtId="49" fontId="10" fillId="2" borderId="26"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top" wrapText="1"/>
      <protection locked="0"/>
    </xf>
    <xf numFmtId="49" fontId="12" fillId="4" borderId="24" xfId="0" applyNumberFormat="1" applyFont="1" applyFill="1" applyBorder="1" applyAlignment="1" applyProtection="1">
      <alignment horizontal="justify"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314778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srussir/Desktop/DOCTOR%20A&#209;O%202021/INFORME%20CUATRIMENSUAL%20LEY%201474/PORMENORIZADO%20DICIEMBRE%20DEL%202020/INFORME%20EVALUACION%20SEMESTRAL%20SCI%2031%20DICIEMBRE%202020%20SS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0.97058823529411764</v>
          </cell>
        </row>
        <row r="43">
          <cell r="N43">
            <v>1</v>
          </cell>
        </row>
        <row r="55">
          <cell r="N55">
            <v>1</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efreshError="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60" zoomScaleNormal="60" workbookViewId="0">
      <selection activeCell="J1" sqref="J1"/>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26.6640625" style="1" customWidth="1"/>
    <col min="6" max="6" width="5.33203125" style="1" customWidth="1"/>
    <col min="7" max="7" width="23.44140625" style="1" customWidth="1"/>
    <col min="8" max="8" width="7.5546875" style="1" customWidth="1"/>
    <col min="9" max="9" width="68.109375" style="1" customWidth="1"/>
    <col min="10" max="10" width="5.88671875" style="1" customWidth="1"/>
    <col min="11" max="11" width="28.109375" style="1" customWidth="1"/>
    <col min="12" max="12" width="4.33203125" style="1" customWidth="1"/>
    <col min="13" max="13" width="49.21875" style="1" customWidth="1"/>
    <col min="14" max="14" width="3.88671875" style="1" customWidth="1"/>
    <col min="15" max="15" width="8" style="1" customWidth="1"/>
    <col min="16" max="16" width="1.88671875"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6" t="s">
        <v>0</v>
      </c>
      <c r="F3" s="78" t="s">
        <v>1</v>
      </c>
      <c r="G3" s="78"/>
      <c r="H3" s="78"/>
      <c r="I3" s="78"/>
      <c r="J3" s="78"/>
      <c r="K3" s="78"/>
      <c r="L3" s="78"/>
      <c r="M3" s="78"/>
      <c r="N3" s="7"/>
      <c r="O3" s="7"/>
      <c r="P3" s="8"/>
    </row>
    <row r="4" spans="2:16" ht="19.8" customHeight="1" x14ac:dyDescent="0.25">
      <c r="B4" s="5"/>
      <c r="C4" s="6"/>
      <c r="D4" s="6"/>
      <c r="E4" s="77"/>
      <c r="F4" s="78"/>
      <c r="G4" s="78"/>
      <c r="H4" s="78"/>
      <c r="I4" s="78"/>
      <c r="J4" s="78"/>
      <c r="K4" s="78"/>
      <c r="L4" s="78"/>
      <c r="M4" s="78"/>
      <c r="N4" s="7"/>
      <c r="O4" s="7"/>
      <c r="P4" s="8"/>
    </row>
    <row r="5" spans="2:16" ht="41.25" customHeight="1" x14ac:dyDescent="0.4">
      <c r="B5" s="5"/>
      <c r="C5" s="6"/>
      <c r="D5" s="6"/>
      <c r="E5" s="9" t="s">
        <v>2</v>
      </c>
      <c r="F5" s="79" t="s">
        <v>28</v>
      </c>
      <c r="G5" s="80"/>
      <c r="H5" s="80"/>
      <c r="I5" s="80"/>
      <c r="J5" s="80"/>
      <c r="K5" s="80"/>
      <c r="L5" s="80"/>
      <c r="M5" s="81"/>
      <c r="N5" s="10"/>
      <c r="O5" s="10"/>
      <c r="P5" s="8"/>
    </row>
    <row r="6" spans="2:16" ht="18" customHeight="1" thickBot="1" x14ac:dyDescent="0.3">
      <c r="B6" s="5"/>
      <c r="C6" s="6"/>
      <c r="D6" s="6"/>
      <c r="E6" s="11"/>
      <c r="F6" s="10"/>
      <c r="G6" s="10"/>
      <c r="H6" s="10"/>
      <c r="I6" s="10"/>
      <c r="J6" s="10"/>
      <c r="K6" s="10"/>
      <c r="L6" s="10"/>
      <c r="M6" s="6"/>
      <c r="N6" s="6"/>
      <c r="O6" s="6"/>
      <c r="P6" s="8"/>
    </row>
    <row r="7" spans="2:16" ht="93" customHeight="1" thickBot="1" x14ac:dyDescent="0.3">
      <c r="B7" s="5"/>
      <c r="C7" s="6"/>
      <c r="D7" s="6"/>
      <c r="E7" s="6"/>
      <c r="F7" s="6"/>
      <c r="G7" s="6"/>
      <c r="H7" s="6"/>
      <c r="I7" s="82" t="s">
        <v>3</v>
      </c>
      <c r="J7" s="83"/>
      <c r="K7" s="84"/>
      <c r="L7" s="6"/>
      <c r="M7" s="12">
        <f>+AVERAGE(G25,G27,G29,G31,G33)</f>
        <v>0.98578431372549014</v>
      </c>
      <c r="N7" s="13"/>
      <c r="O7" s="13"/>
      <c r="P7" s="8"/>
    </row>
    <row r="8" spans="2:16" ht="18" customHeight="1" x14ac:dyDescent="0.3">
      <c r="B8" s="5"/>
      <c r="C8" s="6"/>
      <c r="D8" s="6"/>
      <c r="E8" s="6"/>
      <c r="F8" s="6"/>
      <c r="G8" s="6"/>
      <c r="H8" s="6"/>
      <c r="I8" s="6"/>
      <c r="J8" s="6"/>
      <c r="K8" s="6"/>
      <c r="L8" s="6"/>
      <c r="M8" s="14"/>
      <c r="N8" s="14"/>
      <c r="O8" s="14"/>
      <c r="P8" s="8"/>
    </row>
    <row r="9" spans="2:16" ht="18" customHeight="1" x14ac:dyDescent="0.25">
      <c r="B9" s="5"/>
      <c r="C9" s="6"/>
      <c r="D9" s="6"/>
      <c r="E9" s="6"/>
      <c r="F9" s="6"/>
      <c r="G9" s="6"/>
      <c r="H9" s="6"/>
      <c r="I9" s="6"/>
      <c r="J9" s="6"/>
      <c r="K9" s="6"/>
      <c r="L9" s="6"/>
      <c r="M9" s="6"/>
      <c r="N9" s="6"/>
      <c r="O9" s="6"/>
      <c r="P9" s="8"/>
    </row>
    <row r="10" spans="2:16" x14ac:dyDescent="0.25">
      <c r="B10" s="5"/>
      <c r="C10" s="6"/>
      <c r="D10" s="6"/>
      <c r="E10" s="6"/>
      <c r="F10" s="6"/>
      <c r="G10" s="6"/>
      <c r="H10" s="6"/>
      <c r="I10" s="6"/>
      <c r="J10" s="6"/>
      <c r="K10" s="6"/>
      <c r="L10" s="6"/>
      <c r="M10" s="6"/>
      <c r="N10" s="6"/>
      <c r="O10" s="6"/>
      <c r="P10" s="8"/>
    </row>
    <row r="11" spans="2:16" x14ac:dyDescent="0.25">
      <c r="B11" s="5"/>
      <c r="C11" s="6"/>
      <c r="D11" s="6"/>
      <c r="E11" s="6"/>
      <c r="F11" s="6"/>
      <c r="G11" s="6"/>
      <c r="H11" s="6"/>
      <c r="I11" s="6"/>
      <c r="J11" s="6"/>
      <c r="K11" s="6"/>
      <c r="L11" s="6"/>
      <c r="M11" s="6"/>
      <c r="N11" s="6"/>
      <c r="O11" s="6"/>
      <c r="P11" s="8"/>
    </row>
    <row r="12" spans="2:16" x14ac:dyDescent="0.25">
      <c r="B12" s="5"/>
      <c r="C12" s="6"/>
      <c r="D12" s="6"/>
      <c r="E12" s="6"/>
      <c r="F12" s="6"/>
      <c r="G12" s="6"/>
      <c r="H12" s="6"/>
      <c r="I12" s="6"/>
      <c r="J12" s="6"/>
      <c r="K12" s="6"/>
      <c r="L12" s="6"/>
      <c r="M12" s="6"/>
      <c r="N12" s="6"/>
      <c r="O12" s="6"/>
      <c r="P12" s="8"/>
    </row>
    <row r="13" spans="2:16" x14ac:dyDescent="0.25">
      <c r="B13" s="5"/>
      <c r="C13" s="6"/>
      <c r="D13" s="6"/>
      <c r="E13" s="6"/>
      <c r="F13" s="6"/>
      <c r="G13" s="6"/>
      <c r="H13" s="6"/>
      <c r="I13" s="6"/>
      <c r="J13" s="6"/>
      <c r="K13" s="6"/>
      <c r="L13" s="6"/>
      <c r="M13" s="6"/>
      <c r="N13" s="6"/>
      <c r="O13" s="6"/>
      <c r="P13" s="8"/>
    </row>
    <row r="14" spans="2:16" x14ac:dyDescent="0.25">
      <c r="B14" s="5"/>
      <c r="C14" s="6"/>
      <c r="D14" s="6"/>
      <c r="E14" s="6"/>
      <c r="F14" s="6"/>
      <c r="G14" s="6"/>
      <c r="H14" s="6"/>
      <c r="I14" s="6"/>
      <c r="J14" s="6"/>
      <c r="K14" s="6"/>
      <c r="L14" s="6"/>
      <c r="M14" s="6"/>
      <c r="N14" s="6"/>
      <c r="O14" s="6"/>
      <c r="P14" s="8"/>
    </row>
    <row r="15" spans="2:16" x14ac:dyDescent="0.25">
      <c r="B15" s="5"/>
      <c r="C15" s="6"/>
      <c r="D15" s="6"/>
      <c r="E15" s="6"/>
      <c r="F15" s="6"/>
      <c r="G15" s="6"/>
      <c r="H15" s="6"/>
      <c r="I15" s="6"/>
      <c r="J15" s="6"/>
      <c r="K15" s="6"/>
      <c r="L15" s="6"/>
      <c r="M15" s="6"/>
      <c r="N15" s="6"/>
      <c r="O15" s="6"/>
      <c r="P15" s="8"/>
    </row>
    <row r="16" spans="2:16" x14ac:dyDescent="0.25">
      <c r="B16" s="5"/>
      <c r="C16" s="6"/>
      <c r="D16" s="6"/>
      <c r="E16" s="6"/>
      <c r="F16" s="6"/>
      <c r="G16" s="6"/>
      <c r="H16" s="6"/>
      <c r="I16" s="6"/>
      <c r="J16" s="6"/>
      <c r="K16" s="6"/>
      <c r="L16" s="6"/>
      <c r="M16" s="6"/>
      <c r="N16" s="6"/>
      <c r="O16" s="6"/>
      <c r="P16" s="8"/>
    </row>
    <row r="17" spans="2:22" ht="22.8" x14ac:dyDescent="0.25">
      <c r="B17" s="5"/>
      <c r="C17" s="85" t="s">
        <v>4</v>
      </c>
      <c r="D17" s="86"/>
      <c r="E17" s="86"/>
      <c r="F17" s="86"/>
      <c r="G17" s="86"/>
      <c r="H17" s="86"/>
      <c r="I17" s="86"/>
      <c r="J17" s="86"/>
      <c r="K17" s="86"/>
      <c r="L17" s="86"/>
      <c r="M17" s="87"/>
      <c r="N17" s="15"/>
      <c r="O17" s="15"/>
      <c r="P17" s="8"/>
    </row>
    <row r="18" spans="2:22" ht="15.75" customHeight="1" thickBot="1" x14ac:dyDescent="0.3">
      <c r="B18" s="5"/>
      <c r="C18" s="16"/>
      <c r="D18" s="16"/>
      <c r="E18" s="16"/>
      <c r="F18" s="16"/>
      <c r="G18" s="16"/>
      <c r="H18" s="16"/>
      <c r="I18" s="16"/>
      <c r="J18" s="16"/>
      <c r="K18" s="16"/>
      <c r="L18" s="16"/>
      <c r="M18" s="16"/>
      <c r="N18" s="17"/>
      <c r="O18" s="17"/>
      <c r="P18" s="8"/>
    </row>
    <row r="19" spans="2:22" ht="141.75" customHeight="1" thickBot="1" x14ac:dyDescent="0.3">
      <c r="B19" s="5"/>
      <c r="C19" s="68" t="s">
        <v>5</v>
      </c>
      <c r="D19" s="69"/>
      <c r="E19" s="18" t="s">
        <v>6</v>
      </c>
      <c r="F19" s="70" t="s">
        <v>7</v>
      </c>
      <c r="G19" s="70"/>
      <c r="H19" s="70"/>
      <c r="I19" s="70"/>
      <c r="J19" s="70"/>
      <c r="K19" s="70"/>
      <c r="L19" s="70"/>
      <c r="M19" s="71"/>
      <c r="N19" s="19"/>
      <c r="O19" s="19"/>
      <c r="P19" s="8"/>
    </row>
    <row r="20" spans="2:22" ht="125.4" customHeight="1" thickBot="1" x14ac:dyDescent="0.3">
      <c r="B20" s="5"/>
      <c r="C20" s="68" t="s">
        <v>8</v>
      </c>
      <c r="D20" s="69"/>
      <c r="E20" s="18" t="s">
        <v>6</v>
      </c>
      <c r="F20" s="70" t="s">
        <v>9</v>
      </c>
      <c r="G20" s="70"/>
      <c r="H20" s="70"/>
      <c r="I20" s="70"/>
      <c r="J20" s="70"/>
      <c r="K20" s="70"/>
      <c r="L20" s="70"/>
      <c r="M20" s="71"/>
      <c r="N20" s="19"/>
      <c r="O20" s="19"/>
      <c r="P20" s="8"/>
    </row>
    <row r="21" spans="2:22" ht="143.25" customHeight="1" x14ac:dyDescent="0.25">
      <c r="B21" s="5"/>
      <c r="C21" s="72" t="s">
        <v>10</v>
      </c>
      <c r="D21" s="73"/>
      <c r="E21" s="18" t="s">
        <v>6</v>
      </c>
      <c r="F21" s="74" t="s">
        <v>29</v>
      </c>
      <c r="G21" s="74"/>
      <c r="H21" s="74"/>
      <c r="I21" s="74"/>
      <c r="J21" s="74"/>
      <c r="K21" s="74"/>
      <c r="L21" s="74"/>
      <c r="M21" s="75"/>
      <c r="N21" s="19"/>
      <c r="O21" s="19"/>
      <c r="P21" s="8"/>
    </row>
    <row r="22" spans="2:22" ht="66" customHeight="1" thickBot="1" x14ac:dyDescent="0.3">
      <c r="B22" s="5"/>
      <c r="C22" s="6"/>
      <c r="D22" s="6"/>
      <c r="E22" s="6"/>
      <c r="F22" s="6"/>
      <c r="G22" s="20"/>
      <c r="H22" s="6"/>
      <c r="I22" s="6"/>
      <c r="J22" s="6"/>
      <c r="K22" s="6"/>
      <c r="L22" s="6"/>
      <c r="M22" s="6"/>
      <c r="N22" s="6"/>
      <c r="O22" s="6"/>
      <c r="P22" s="8"/>
    </row>
    <row r="23" spans="2:22" ht="102.75" customHeight="1" thickBot="1" x14ac:dyDescent="0.3">
      <c r="B23" s="5"/>
      <c r="C23" s="21" t="s">
        <v>11</v>
      </c>
      <c r="D23" s="22"/>
      <c r="E23" s="23" t="s">
        <v>12</v>
      </c>
      <c r="F23" s="22"/>
      <c r="G23" s="23" t="s">
        <v>13</v>
      </c>
      <c r="H23" s="22"/>
      <c r="I23" s="24" t="s">
        <v>14</v>
      </c>
      <c r="J23" s="25"/>
      <c r="K23" s="26" t="s">
        <v>15</v>
      </c>
      <c r="L23" s="25"/>
      <c r="M23" s="27" t="s">
        <v>16</v>
      </c>
      <c r="N23" s="25"/>
      <c r="O23" s="28" t="s">
        <v>17</v>
      </c>
      <c r="P23" s="8"/>
      <c r="Q23" s="29"/>
    </row>
    <row r="24" spans="2:22" ht="6.75" customHeight="1" x14ac:dyDescent="0.4">
      <c r="B24" s="5"/>
      <c r="C24" s="30"/>
      <c r="D24" s="31"/>
      <c r="E24" s="31"/>
      <c r="F24" s="31"/>
      <c r="G24" s="31"/>
      <c r="H24" s="31"/>
      <c r="I24" s="32"/>
      <c r="J24" s="31"/>
      <c r="K24" s="32"/>
      <c r="L24" s="31"/>
      <c r="M24" s="31"/>
      <c r="N24" s="31"/>
      <c r="O24" s="31"/>
      <c r="P24" s="8"/>
    </row>
    <row r="25" spans="2:22" ht="179.25" customHeight="1" x14ac:dyDescent="0.25">
      <c r="B25" s="5"/>
      <c r="C25" s="33" t="s">
        <v>18</v>
      </c>
      <c r="D25" s="34"/>
      <c r="E25" s="35" t="str">
        <f>+IF([23]Hoja1!$N$2&gt;=0.5,"Si","No")</f>
        <v>Si</v>
      </c>
      <c r="F25" s="36"/>
      <c r="G25" s="37">
        <f>+[23]Hoja1!N2</f>
        <v>0.95833333333333337</v>
      </c>
      <c r="H25" s="36"/>
      <c r="I25" s="38" t="s">
        <v>19</v>
      </c>
      <c r="J25" s="39"/>
      <c r="K25" s="40">
        <v>0.96</v>
      </c>
      <c r="L25" s="41"/>
      <c r="M25" s="67" t="s">
        <v>30</v>
      </c>
      <c r="N25" s="42"/>
      <c r="O25" s="43">
        <f>G25-K25</f>
        <v>-1.6666666666665941E-3</v>
      </c>
      <c r="P25" s="44"/>
      <c r="Q25" s="45"/>
      <c r="R25" s="45"/>
      <c r="S25" s="45"/>
      <c r="T25" s="45"/>
      <c r="U25" s="45"/>
      <c r="V25" s="45"/>
    </row>
    <row r="26" spans="2:22" ht="6.75" customHeight="1" x14ac:dyDescent="0.4">
      <c r="B26" s="5"/>
      <c r="C26" s="30"/>
      <c r="D26" s="46"/>
      <c r="E26" s="47"/>
      <c r="F26" s="31"/>
      <c r="G26" s="48"/>
      <c r="H26" s="31"/>
      <c r="I26" s="49"/>
      <c r="J26" s="31"/>
      <c r="K26" s="32"/>
      <c r="L26" s="31"/>
      <c r="M26" s="50"/>
      <c r="N26" s="50"/>
      <c r="O26" s="51"/>
      <c r="P26" s="8"/>
    </row>
    <row r="27" spans="2:22" ht="196.2" customHeight="1" x14ac:dyDescent="0.25">
      <c r="B27" s="5"/>
      <c r="C27" s="52" t="s">
        <v>20</v>
      </c>
      <c r="D27" s="34"/>
      <c r="E27" s="35" t="str">
        <f>+IF([23]Hoja1!$N$26&gt;=0.5,"Si","No")</f>
        <v>Si</v>
      </c>
      <c r="F27" s="31"/>
      <c r="G27" s="37">
        <f>+[23]Hoja1!N26</f>
        <v>0.97058823529411764</v>
      </c>
      <c r="H27" s="31"/>
      <c r="I27" s="53" t="s">
        <v>21</v>
      </c>
      <c r="J27" s="31"/>
      <c r="K27" s="40">
        <v>0.97</v>
      </c>
      <c r="L27" s="54"/>
      <c r="M27" s="67" t="s">
        <v>30</v>
      </c>
      <c r="N27" s="42"/>
      <c r="O27" s="43">
        <f>G27-K27</f>
        <v>5.8823529411766717E-4</v>
      </c>
      <c r="P27" s="8"/>
    </row>
    <row r="28" spans="2:22" ht="6.75" customHeight="1" x14ac:dyDescent="0.4">
      <c r="B28" s="5"/>
      <c r="C28" s="30"/>
      <c r="D28" s="46"/>
      <c r="E28" s="47"/>
      <c r="F28" s="31"/>
      <c r="G28" s="48"/>
      <c r="H28" s="31"/>
      <c r="I28" s="49"/>
      <c r="J28" s="31"/>
      <c r="K28" s="32"/>
      <c r="L28" s="31"/>
      <c r="M28" s="50"/>
      <c r="N28" s="50"/>
      <c r="O28" s="51"/>
      <c r="P28" s="8"/>
    </row>
    <row r="29" spans="2:22" ht="175.8" customHeight="1" x14ac:dyDescent="0.3">
      <c r="B29" s="5"/>
      <c r="C29" s="55" t="s">
        <v>22</v>
      </c>
      <c r="D29" s="34"/>
      <c r="E29" s="35" t="str">
        <f>+IF([23]Hoja1!$N$43&gt;=0.5,"Si","No")</f>
        <v>Si</v>
      </c>
      <c r="F29" s="31"/>
      <c r="G29" s="37">
        <f>+[23]Hoja1!N43</f>
        <v>1</v>
      </c>
      <c r="H29" s="31"/>
      <c r="I29" s="56" t="s">
        <v>23</v>
      </c>
      <c r="J29" s="31"/>
      <c r="K29" s="40">
        <v>1</v>
      </c>
      <c r="L29" s="54"/>
      <c r="M29" s="67" t="s">
        <v>30</v>
      </c>
      <c r="N29" s="42"/>
      <c r="O29" s="43">
        <f>G29-K29</f>
        <v>0</v>
      </c>
      <c r="P29" s="8"/>
    </row>
    <row r="30" spans="2:22" ht="6.75" customHeight="1" x14ac:dyDescent="0.4">
      <c r="B30" s="5"/>
      <c r="C30" s="30"/>
      <c r="D30" s="46"/>
      <c r="E30" s="47"/>
      <c r="F30" s="31"/>
      <c r="G30" s="48"/>
      <c r="H30" s="31"/>
      <c r="I30" s="49"/>
      <c r="J30" s="31"/>
      <c r="K30" s="32"/>
      <c r="L30" s="31"/>
      <c r="M30" s="50"/>
      <c r="N30" s="50"/>
      <c r="O30" s="51"/>
      <c r="P30" s="8"/>
    </row>
    <row r="31" spans="2:22" ht="218.4" x14ac:dyDescent="0.25">
      <c r="B31" s="5"/>
      <c r="C31" s="57" t="s">
        <v>24</v>
      </c>
      <c r="D31" s="34"/>
      <c r="E31" s="35" t="str">
        <f>+IF([23]Hoja1!$N$55&gt;=0.5,"Si","No")</f>
        <v>Si</v>
      </c>
      <c r="F31" s="31"/>
      <c r="G31" s="37">
        <f>+[23]Hoja1!N55</f>
        <v>1</v>
      </c>
      <c r="H31" s="31"/>
      <c r="I31" s="53" t="s">
        <v>25</v>
      </c>
      <c r="J31" s="31"/>
      <c r="K31" s="40">
        <v>1</v>
      </c>
      <c r="L31" s="54"/>
      <c r="M31" s="67" t="s">
        <v>30</v>
      </c>
      <c r="N31" s="42"/>
      <c r="O31" s="43">
        <f>G31-K31</f>
        <v>0</v>
      </c>
      <c r="P31" s="8"/>
    </row>
    <row r="32" spans="2:22" ht="6.75" customHeight="1" x14ac:dyDescent="0.4">
      <c r="B32" s="5"/>
      <c r="C32" s="30"/>
      <c r="D32" s="46"/>
      <c r="E32" s="47"/>
      <c r="F32" s="31"/>
      <c r="G32" s="48"/>
      <c r="H32" s="31"/>
      <c r="I32" s="49"/>
      <c r="J32" s="31"/>
      <c r="K32" s="32"/>
      <c r="L32" s="31"/>
      <c r="M32" s="50"/>
      <c r="N32" s="50"/>
      <c r="O32" s="51"/>
      <c r="P32" s="8"/>
    </row>
    <row r="33" spans="2:16" ht="331.2" customHeight="1" thickBot="1" x14ac:dyDescent="0.3">
      <c r="B33" s="5"/>
      <c r="C33" s="58" t="s">
        <v>26</v>
      </c>
      <c r="D33" s="34"/>
      <c r="E33" s="35" t="str">
        <f>+IF([23]Hoja1!$N$69&gt;=0.5,"Si","No")</f>
        <v>Si</v>
      </c>
      <c r="F33" s="31"/>
      <c r="G33" s="37">
        <f>+[23]Hoja1!N69</f>
        <v>1</v>
      </c>
      <c r="H33" s="31"/>
      <c r="I33" s="59" t="s">
        <v>27</v>
      </c>
      <c r="J33" s="31"/>
      <c r="K33" s="40">
        <v>1</v>
      </c>
      <c r="L33" s="54"/>
      <c r="M33" s="67" t="s">
        <v>30</v>
      </c>
      <c r="N33" s="42"/>
      <c r="O33" s="43">
        <f>G33-K33</f>
        <v>0</v>
      </c>
      <c r="P33" s="8"/>
    </row>
    <row r="34" spans="2:16" ht="15.6" x14ac:dyDescent="0.25">
      <c r="B34" s="5"/>
      <c r="C34" s="60"/>
      <c r="D34" s="60"/>
      <c r="E34" s="17"/>
      <c r="F34" s="6"/>
      <c r="G34" s="6"/>
      <c r="H34" s="6"/>
      <c r="I34" s="6"/>
      <c r="J34" s="6"/>
      <c r="K34" s="6"/>
      <c r="L34" s="6"/>
      <c r="M34" s="61"/>
      <c r="N34" s="61"/>
      <c r="O34" s="61"/>
      <c r="P34" s="8"/>
    </row>
    <row r="35" spans="2:16" ht="15.6" x14ac:dyDescent="0.25">
      <c r="B35" s="5"/>
      <c r="C35" s="62"/>
      <c r="D35" s="60"/>
      <c r="E35" s="17"/>
      <c r="F35" s="6"/>
      <c r="G35" s="6"/>
      <c r="H35" s="6"/>
      <c r="I35" s="6"/>
      <c r="J35" s="6"/>
      <c r="K35" s="6"/>
      <c r="L35" s="6"/>
      <c r="M35" s="61"/>
      <c r="N35" s="61"/>
      <c r="O35" s="61"/>
      <c r="P35" s="8"/>
    </row>
    <row r="36" spans="2:16" x14ac:dyDescent="0.25">
      <c r="B36" s="5"/>
      <c r="C36" s="63"/>
      <c r="D36" s="6"/>
      <c r="E36" s="6"/>
      <c r="F36" s="6"/>
      <c r="G36" s="6"/>
      <c r="H36" s="6"/>
      <c r="I36" s="6"/>
      <c r="J36" s="6"/>
      <c r="K36" s="6"/>
      <c r="L36" s="6"/>
      <c r="M36" s="6"/>
      <c r="N36" s="6"/>
      <c r="O36" s="6"/>
      <c r="P36" s="8"/>
    </row>
    <row r="37" spans="2:16" ht="13.8" thickBot="1" x14ac:dyDescent="0.3">
      <c r="B37" s="64"/>
      <c r="C37" s="65"/>
      <c r="D37" s="65"/>
      <c r="E37" s="65"/>
      <c r="F37" s="65"/>
      <c r="G37" s="65"/>
      <c r="H37" s="65"/>
      <c r="I37" s="65"/>
      <c r="J37" s="65"/>
      <c r="K37" s="65"/>
      <c r="L37" s="65"/>
      <c r="M37" s="65"/>
      <c r="N37" s="65"/>
      <c r="O37" s="65"/>
      <c r="P37" s="66"/>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disablePrompts="1"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11811023622047245" right="0.11811023622047245" top="0.15748031496062992" bottom="0.35433070866141736" header="0.31496062992125984" footer="0.31496062992125984"/>
  <pageSetup paperSize="5" scale="6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54202EF-1EBF-465A-8746-F1DF13E184BB}">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2ACE0F3-DFAE-4244-9885-7739F6AE8BE6}">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3E29CD9-4846-4857-BEC7-685BD1422ADA}">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C23D8D1-04DF-4931-8E4B-2DA81E2B2310}">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K29</xm:sqref>
        </x14:conditionalFormatting>
        <x14:conditionalFormatting xmlns:xm="http://schemas.microsoft.com/office/excel/2006/main">
          <x14:cfRule type="cellIs" priority="8" operator="between" id="{19545758-0C56-4113-BE63-045E5000BAD3}">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K31</xm:sqref>
        </x14:conditionalFormatting>
        <x14:conditionalFormatting xmlns:xm="http://schemas.microsoft.com/office/excel/2006/main">
          <x14:cfRule type="cellIs" priority="4" operator="between" id="{D1DD2C69-A843-4B30-AEB4-A2DEB7100B40}">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Russi Rivera</dc:creator>
  <cp:lastModifiedBy>Sandra Patricia Russi Rivera</cp:lastModifiedBy>
  <cp:lastPrinted>2021-01-29T21:03:40Z</cp:lastPrinted>
  <dcterms:created xsi:type="dcterms:W3CDTF">2021-01-29T20:49:42Z</dcterms:created>
  <dcterms:modified xsi:type="dcterms:W3CDTF">2021-07-29T23:07:06Z</dcterms:modified>
</cp:coreProperties>
</file>