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mc:AlternateContent xmlns:mc="http://schemas.openxmlformats.org/markup-compatibility/2006">
    <mc:Choice Requires="x15">
      <x15ac:absPath xmlns:x15ac="http://schemas.microsoft.com/office/spreadsheetml/2010/11/ac" url="https://ssfgov-my.sharepoint.com/personal/sbernals_ssf_gov_co/Documents/USB SMBS ULTIMA INFORMACIÓN/PLAN DE ACCIÓN 2022/SEGUIMIENTO II TRIMESTRE/"/>
    </mc:Choice>
  </mc:AlternateContent>
  <xr:revisionPtr revIDLastSave="0" documentId="8_{CC856F54-37D5-4BE1-BF2D-7A658130BDD8}" xr6:coauthVersionLast="36" xr6:coauthVersionMax="36" xr10:uidLastSave="{00000000-0000-0000-0000-000000000000}"/>
  <bookViews>
    <workbookView xWindow="0" yWindow="0" windowWidth="28800" windowHeight="12225" xr2:uid="{00000000-000D-0000-FFFF-FFFF00000000}"/>
  </bookViews>
  <sheets>
    <sheet name="Hoja1" sheetId="1" r:id="rId1"/>
  </sheets>
  <externalReferences>
    <externalReference r:id="rId2"/>
    <externalReference r:id="rId3"/>
  </externalReferences>
  <definedNames>
    <definedName name="_xlnm._FilterDatabase" localSheetId="0" hidden="1">Hoja1!$A$5:$AE$103</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 i="1" l="1"/>
  <c r="AA97" i="1" l="1"/>
  <c r="AC96" i="1"/>
  <c r="AC22" i="1" l="1"/>
  <c r="AC21" i="1"/>
  <c r="AC19" i="1"/>
  <c r="AC8" i="1" l="1"/>
  <c r="AC7" i="1" l="1"/>
  <c r="AA101" i="1" l="1"/>
  <c r="AA100" i="1"/>
  <c r="AA99" i="1"/>
  <c r="D9" i="1"/>
  <c r="AC38" i="1"/>
  <c r="AC37" i="1"/>
  <c r="AC36" i="1"/>
  <c r="AC35" i="1"/>
  <c r="AC34" i="1"/>
  <c r="D12" i="1"/>
  <c r="D11" i="1"/>
  <c r="AA83" i="1" l="1"/>
  <c r="D8" i="1" l="1"/>
  <c r="D7" i="1"/>
  <c r="D6" i="1"/>
  <c r="D14" i="1"/>
  <c r="D10" i="1"/>
</calcChain>
</file>

<file path=xl/sharedStrings.xml><?xml version="1.0" encoding="utf-8"?>
<sst xmlns="http://schemas.openxmlformats.org/spreadsheetml/2006/main" count="2406" uniqueCount="879">
  <si>
    <t>PLANEACIÓN INSTITUCIONAL</t>
  </si>
  <si>
    <t>ACCIONES 2022</t>
  </si>
  <si>
    <t>MEDICIÓN</t>
  </si>
  <si>
    <t>RECURSOS</t>
  </si>
  <si>
    <t>ARTICULACIÓN PLANES DECRETO 612 DE 2018</t>
  </si>
  <si>
    <t>OBJETIVOS SECTORIALES</t>
  </si>
  <si>
    <t>Cod_Objetivo_Estratégico</t>
  </si>
  <si>
    <t>OBJETIVO ESTRATÉGICO</t>
  </si>
  <si>
    <t>ESTRATEGIA</t>
  </si>
  <si>
    <t>DIMENSIONES DEL MODELO INTEGRADO DE PLANEACIÓN Y GESTIÓN</t>
  </si>
  <si>
    <t>POLITICAS MIPG V3</t>
  </si>
  <si>
    <t>DEPENDENCIA RESPONSABLE</t>
  </si>
  <si>
    <t>PROCESO</t>
  </si>
  <si>
    <t>ACCIONES</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</si>
  <si>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</si>
  <si>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</si>
  <si>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</si>
  <si>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</si>
  <si>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</si>
  <si>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</si>
  <si>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</si>
  <si>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</si>
  <si>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</si>
  <si>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</si>
  <si>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</si>
  <si>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DESCRIPCIÓN DE LAS ACTIVIDADES REALIZADAS</t>
  </si>
  <si>
    <t>RESULTADO DEL INDICADOR</t>
  </si>
  <si>
    <t>MONTO EJECUTADO
(OBLIGACIONES)</t>
  </si>
  <si>
    <t>% AVANCE EJECUTADO OBLIGACIONES</t>
  </si>
  <si>
    <t>EVIDENCIAS Y SOPORTES</t>
  </si>
  <si>
    <t xml:space="preserve">NOMBRE DEL FUNCIONARIO QUE REPORTO </t>
  </si>
  <si>
    <t>6. Fortalecer las instituciones del Sector Trabajo y la rendición de cuentas en ejercicio del Buen Gobierno, en búsqueda de la modernización, eficiencia, eficacia y la transparencia</t>
  </si>
  <si>
    <t>OE_1</t>
  </si>
  <si>
    <t>E2 Implementar acciones para optimizar la gestión institucional a través de la consolidación del modelo de planeación y gestión de la Superintendencia</t>
  </si>
  <si>
    <t>Evaluación_de_Resultados</t>
  </si>
  <si>
    <t>4.1 Seguimiento y Evaluación del Desempeño Institucional</t>
  </si>
  <si>
    <t>Oficina Asesora de Planeación</t>
  </si>
  <si>
    <t>Sandra Milena Bernal Salazar</t>
  </si>
  <si>
    <t>Planeación Institucional</t>
  </si>
  <si>
    <t>Entregable</t>
  </si>
  <si>
    <t>Número</t>
  </si>
  <si>
    <t>Eficacia/Producto</t>
  </si>
  <si>
    <t>Anual</t>
  </si>
  <si>
    <t xml:space="preserve">INVERSION: IMPLEMENTACIÓN DEL MODELO DE PLANEACIÓN Y GESTIÓN EN EL MARCO DE LA ARQUITECTURA EMPRESARIAL DE LA SUPERINTENDENCIA DEL SUBSIDIO FAMILIAR </t>
  </si>
  <si>
    <t xml:space="preserve">Plan Anticorrupción y de Atención al Ciudadano
Plan Anual de Adquisiones
</t>
  </si>
  <si>
    <t>A2 Fortalecer y completar la implementación de los sistemas de gestión conforme a nuevos lineamientos de MIPG</t>
  </si>
  <si>
    <t>Aplicativo en funcionamiento</t>
  </si>
  <si>
    <t xml:space="preserve">Adquisición de un aplicativo que permita gestionar y administrar el ciclo de continuidad del negocio a través de la estructuración de los BIA (análisis de impacto en la operación, Análisis y evaluación de riesgos
</t>
  </si>
  <si>
    <t xml:space="preserve">Aplicativo en funcionamiento </t>
  </si>
  <si>
    <t xml:space="preserve">1
</t>
  </si>
  <si>
    <t>1 Documento de lineamientos técnico realizado</t>
  </si>
  <si>
    <t>Direccionamiento_Estratégico_y_Planeación</t>
  </si>
  <si>
    <t>2.1 Política de Planeación Institucional</t>
  </si>
  <si>
    <t>Documentos de apoyo</t>
  </si>
  <si>
    <t>Elaborar documentos de apoyo: guías, planes, manuales, mapas de riesgos y cartillas que orienten la labor de las dependencias.</t>
  </si>
  <si>
    <t>Documento de apoyo, que contenga guías, planes, manuales, mapas de riesgos y cartillas que orienten la labor de las dependencias.</t>
  </si>
  <si>
    <t>1 Documento de apoyo realizado</t>
  </si>
  <si>
    <t>Documentos que contengan el seguimiento a la implementación del MIPG</t>
  </si>
  <si>
    <t>4 Documentos realizados</t>
  </si>
  <si>
    <t>Informe de recertificación</t>
  </si>
  <si>
    <t>Visita de seguimiento de acuerdo con el ciclo  de auditoría para la certificación del Sistema de Gestión de la SSF recibido por CQR en 2021.</t>
  </si>
  <si>
    <t>Informe de recertificacificación de calidad</t>
  </si>
  <si>
    <t xml:space="preserve">1 informe de recertificación </t>
  </si>
  <si>
    <t>OE_2</t>
  </si>
  <si>
    <t>2.2 Gestión Presupuestal y Eficiencia del Gasto Público</t>
  </si>
  <si>
    <t>A3. Acompañar  la implementación y realizar monitoreo a la Política de Gestión Presupuestal y Eficiencia del Gasto Público del MIPG, a partir del desarrollo y la ejecución de los proyectos de inversión de la SSF.</t>
  </si>
  <si>
    <t>Monitoreo y ejecución a los proyectos de inversión de la SSF.</t>
  </si>
  <si>
    <t>Reportes de monitoreo y ejecución a los proyectos de inversión de la SSF.</t>
  </si>
  <si>
    <t>Oferta</t>
  </si>
  <si>
    <t>Monitoreo y ejecución a los proyectos de inversión realizados.</t>
  </si>
  <si>
    <t>Eficiencia/Gestión</t>
  </si>
  <si>
    <t>12 reportes de Monitoreo realizados</t>
  </si>
  <si>
    <t>Mensual</t>
  </si>
  <si>
    <t>Funcionamiento e inversión</t>
  </si>
  <si>
    <t>N/A</t>
  </si>
  <si>
    <t>Plan Anual de Adquisiciones</t>
  </si>
  <si>
    <t xml:space="preserve">A4. Acompañar  la implementación y realizar seguimiento a la Política de Gestión Presupuestal y Eficiencia del Gasto Público del MIPG, a partir del desarrollo y la ejecución de los proyectos de inversión de la SSF </t>
  </si>
  <si>
    <t>Planeación presupuestal de la Superintendencia</t>
  </si>
  <si>
    <t>Anteproyecto de Presupuesto 2022, presentado</t>
  </si>
  <si>
    <t xml:space="preserve">1=Anteproyecto de Presupuesto presentado
</t>
  </si>
  <si>
    <t>Plan Anticorrupción y de Atención al Ciudadano
Plan Anual de Adquisiciones</t>
  </si>
  <si>
    <t>Gestión_con_Valores_para_Resultados</t>
  </si>
  <si>
    <t>3.9 Participación Ciudadana en la Gestión Pública</t>
  </si>
  <si>
    <t xml:space="preserve">A5. Actualización e implementación de la Estrategia de Rendición de Cuentas como mecanismo de participación ciudadana y de una gestión ética y transparente </t>
  </si>
  <si>
    <t>Implementar herramientas que garanticen la participación ciudadana y promuevan el control social</t>
  </si>
  <si>
    <t>Documento que contenga la implementación de herramientas que garanticen la participación ciudadana y promuevan el control social</t>
  </si>
  <si>
    <t>Estrategia de Rendición de Cuentas implementada</t>
  </si>
  <si>
    <t>1 Estrategía de Rendición de Cuentas  implementada</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</si>
  <si>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</si>
  <si>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A6. Acompañar las áreas y realizar el monitoreo a la  Política de Transparencia, Acceso a la Información Pública y de Lucha Contra la Corrupción  a partir de los resultados del autodiagnóstico de MIPG.</t>
  </si>
  <si>
    <t>Seguimiento a la Planeación y Gestión  Institucional</t>
  </si>
  <si>
    <t>Demanda</t>
  </si>
  <si>
    <t>Informes de Seguimiento a la Planeación y Gestión  Institucional realizados</t>
  </si>
  <si>
    <t>Funcionamiento</t>
  </si>
  <si>
    <t>TRIMESTRAL</t>
  </si>
  <si>
    <t>Direccionamiento Estratégico</t>
  </si>
  <si>
    <t xml:space="preserve">A1.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</si>
  <si>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</si>
  <si>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</si>
  <si>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1=Documento de revisión por la dirección
0=Sin avance</t>
  </si>
  <si>
    <t xml:space="preserve">Funcionamiento  </t>
  </si>
  <si>
    <t>Todos los planes</t>
  </si>
  <si>
    <t>Información_y_Comunicación</t>
  </si>
  <si>
    <t>5.2 Transparencia, Acceso a la Información Pública y Lucha Contra la Corrupción</t>
  </si>
  <si>
    <t xml:space="preserve">A8.Realizar el monitoreo a la  Política de Transparencia, Acceso a la Información Pública y de Lucha Contra la Corrupción  a partir de los resultados del autodiagnóstico de MIPG y la Procuraduria General de la Nación. </t>
  </si>
  <si>
    <t>Micrositio de Transparencia y Acceso a la Información Pública, dando cumplimiento a la Ley.</t>
  </si>
  <si>
    <t xml:space="preserve">Micrositio de transparencia y acceso a la información pública actualizado </t>
  </si>
  <si>
    <t xml:space="preserve">Micrositio de Transparencia y Acceso a la Información Pública, dando cumplimiento a la Ley actualizado </t>
  </si>
  <si>
    <t>1=Micrositio actualizado
0=Sin avance</t>
  </si>
  <si>
    <t>Plan Anticorrupción y de Atención al Ciudadano
Plan Estatégico de Tecnologias de la Información y las Comunicaciones PETI</t>
  </si>
  <si>
    <t>3.1 Fortalecimiento Organizacional y Simplificación de Procesos</t>
  </si>
  <si>
    <t>Secretaría General</t>
  </si>
  <si>
    <t>Edna Villar</t>
  </si>
  <si>
    <t>Procesos Disciplinarios</t>
  </si>
  <si>
    <t>A1. Sensibilización o capacitación del Código Disciplinario</t>
  </si>
  <si>
    <t>Capacitación del Codigo Unico Disciplinario, dirigido a los funcionarios y contratistas de la entidad.</t>
  </si>
  <si>
    <t>Capacitación del Código Disciplinario dirigida a todos funcionarios  y contratistas de la Entidad. (Presentación e informe)</t>
  </si>
  <si>
    <t>Por Oferta</t>
  </si>
  <si>
    <t>Capacitación del Codigo Unico Disciplinario, dirigido a los funcionarios y contratistas de la entidad realizada.</t>
  </si>
  <si>
    <t xml:space="preserve">Número </t>
  </si>
  <si>
    <t>Informe Capacitación del Codigo Unico Disciplinario, dirigido a los funcionarios y contratistas de la entidad realizado</t>
  </si>
  <si>
    <t>No aplica</t>
  </si>
  <si>
    <t xml:space="preserve">Plan Anticorrupcion y atencion al ciudadano </t>
  </si>
  <si>
    <t>Jornadas de sensibilización mediante cápsulas informativas sobre la Cartilla sobre el Código Unico Disciplinario.</t>
  </si>
  <si>
    <t>Por demanda</t>
  </si>
  <si>
    <t xml:space="preserve">Jornadas de sensibilización mediante cápsulas informativas sobre la Cartilla sobre el Código Unico Disciplinario realizadas. </t>
  </si>
  <si>
    <t>Porcentaje</t>
  </si>
  <si>
    <t>(Numerador:Jornadas de sensibilización mediante cápsulas informativas sobre la Cartilla sobre el Código Unico Disciplinario realizada / Denominador: Jornadas de sensibilización mediante cápsulas informativas sobre la Cartilla sobre el Código Unico Disciplinario programadas)*100</t>
  </si>
  <si>
    <t>Despacho Superintendente del Subsidio Familiar</t>
  </si>
  <si>
    <t>Jhon Gaviria</t>
  </si>
  <si>
    <t>Comunicación Pública</t>
  </si>
  <si>
    <t>A1 Difundir y promocionar los beneficios del sistema de subsidio familiar y de las acciones de IVC de la Superintendencia, a través de información para los grupos de valor.</t>
  </si>
  <si>
    <t>Guiones para las Audiencias Públicas de Rendición de Cuentas de la SSF</t>
  </si>
  <si>
    <t>Guiones Audiencias Públicas de Rendición de Cuentas realizados</t>
  </si>
  <si>
    <t xml:space="preserve">
Numerador:Guiones audiencias públicas publicados/Denominador: Número de Documentos solicitados
</t>
  </si>
  <si>
    <t>Semestral</t>
  </si>
  <si>
    <t>MODERNIZACIÓN DE LA INSPECCIÓN, VIGILANCIA Y CONTROL DE LA SUPERINTENDENCIA DEL SUBSIDIO FAMILIAR</t>
  </si>
  <si>
    <t>A2 Promocionar los beneficios del sistema de subsidio familiar y de las acciones de IVC de la Superintendencia, a través de información para los grupos de valor.</t>
  </si>
  <si>
    <t>Publicación de piezas informativas, promocionales o didácticas de las funciones de IVC, derechos y deberes de los ciudadanos y normatividad del Subsidio Familiar.</t>
  </si>
  <si>
    <t xml:space="preserve">  
Piezas informativas, promocionales o didácticas de las funciones de IVC, derechos y deberes de los ciudadanos y normatividad del Subsidio Familiar publicadas</t>
  </si>
  <si>
    <t>Numerador: Documento piezas informativas, promocionales o didácticas de las funciones de IVC, derechos y deberes de los ciudadanos y normatividad del Subsidio Familiar publicados/Denominador: Documentopiezas informativas, promocionales o didácticas de las funciones de IVC, derechos y deberes de los ciudadanos y normatividad del Subsidio Familiar solicitados.</t>
  </si>
  <si>
    <t>Trimestral</t>
  </si>
  <si>
    <t>A3 Promocionar las acciones de la Superintendencia hacia los grupos de valor (público externo)</t>
  </si>
  <si>
    <t>Videos producidos.</t>
  </si>
  <si>
    <t>Videos producidos y emitidos por canales digitales de programas educativos.</t>
  </si>
  <si>
    <t xml:space="preserve">(Numerador: Número de videos producidos y emitidos por canales digitales / Denominador: Número de videos producidos y emitidos por canales digitales proyectados) *100.
</t>
  </si>
  <si>
    <t>Plan Anticorrupción y de Atención al Ciudadano</t>
  </si>
  <si>
    <t xml:space="preserve">Servicios de implementación de sistemas de gestión (MIPG): Realizar pautas en redes sociales el avance de la implementación del modelo integrado.
</t>
  </si>
  <si>
    <t>Piezas formativas y/o educativas en redes sociales</t>
  </si>
  <si>
    <t xml:space="preserve">
Numerador: Acciones radiales, prensa y vía web para la difusión de la oferta formativa realizada a nivel nacional desarrolladas/Denominador: Número de acciones radiales, prensa y vía web para la difusión de la oferta formativa realizada a nivel nacional, solicitadas *100.
</t>
  </si>
  <si>
    <t>Notas periodísticas desarrolladas</t>
  </si>
  <si>
    <t xml:space="preserve">Notas periodísticas sobre la gestión institucional y de formación realizadas </t>
  </si>
  <si>
    <t>Por entregable</t>
  </si>
  <si>
    <t>FUNCIONAMIENTO</t>
  </si>
  <si>
    <t>E4 Fortalecer la atención a los grupos de valor y partes interesadas, que son usuarios de los servicios de la Supersubsidio</t>
  </si>
  <si>
    <t>5. Desarrollar acciones de inspección, vigilancia y control con el fin de dar cumplimiento a las normas legales, reglamentarias y convencionales en materia de trabajo decente</t>
  </si>
  <si>
    <t>OE_3</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</si>
  <si>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</si>
  <si>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E5 Estandarizar y fortalecer la inspección, Vigilancia y Control de la Superintendencia con el diseño, evaluación y aplicación de metodologías orientadas a preservar la estabilidad, seguridad y confianza del sistema del subsidio familiar</t>
  </si>
  <si>
    <t>Superintendencia Delegada para la Responsabilidad Administrativa y Medidas Especiales</t>
  </si>
  <si>
    <t>Ligia Atehortua</t>
  </si>
  <si>
    <t>Control Legal de CCF</t>
  </si>
  <si>
    <t>ENTREGABLE</t>
  </si>
  <si>
    <t>numero</t>
  </si>
  <si>
    <t>eficiencia/gestion</t>
  </si>
  <si>
    <t>semestral</t>
  </si>
  <si>
    <t xml:space="preserve"> PROYECTO DE INVERSIÓN:  MODERNIZACIÓN DE LA INSPECCIÓN, VIGILANCIA Y CONTROL DE LA SUPERINTENDENCIA DEL SUBSIDIO FAMILIAR</t>
  </si>
  <si>
    <t>A2. Realizar auditorías de gestión del riesgo de alertas tempranas</t>
  </si>
  <si>
    <t>anual</t>
  </si>
  <si>
    <t>A4. Modernizar mediante herramientas tecnológicas el seguimiento de los planes de mejoramiento y el proceso de registro y control.</t>
  </si>
  <si>
    <t>Documentos metodologicos</t>
  </si>
  <si>
    <t>(1) documento metodológico que contenga la descripción y el paso a paso del engranaje de la sistematización y modernización tecnológica del  proceso de registro y control de la Superintendencia del Subsidio Familiar.</t>
  </si>
  <si>
    <t>Documento metodologico realizado</t>
  </si>
  <si>
    <t>1= documentos metodologicos realizados
0= sin avance</t>
  </si>
  <si>
    <t>A5. Realizar la estructuración del modelo de indicadores técnicos y financieros para la adopción, modificación y levantamiento de medidas cautelares</t>
  </si>
  <si>
    <t>Modelo de indicadores estructurado</t>
  </si>
  <si>
    <t>1=Estructuración modelo indicadores0=sin avance</t>
  </si>
  <si>
    <t xml:space="preserve">A6. Realizar  la estructuración documento de buenas prácticas corporativas </t>
  </si>
  <si>
    <t>manual buenas prácticas</t>
  </si>
  <si>
    <t>Estructurar manual buenas prácticas corporativas</t>
  </si>
  <si>
    <t>Manual buenas prácticas corporativas estructurado</t>
  </si>
  <si>
    <t>1=Estructuración manual buena sprácticass0=sin avance</t>
  </si>
  <si>
    <t>A7. Documentos firmados-actos administrativos</t>
  </si>
  <si>
    <t>Actos administrativos</t>
  </si>
  <si>
    <t>Actos administrativos firmados</t>
  </si>
  <si>
    <t>Nuemerador:documentos proyectados/denominador. Documentos firmados)*100 administrativos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</si>
  <si>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</si>
  <si>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3.1 Fortalecimiento organizacional y simplificación de procesos</t>
  </si>
  <si>
    <t>Oficina de las Tecnologías de Información y Comunicación</t>
  </si>
  <si>
    <t>Hector Matamoros</t>
  </si>
  <si>
    <t>Gestión de Sistemas de Información</t>
  </si>
  <si>
    <t>A1. Definición, desarrollo y paso a producción sistema de información SIMON versión 2.0</t>
  </si>
  <si>
    <t>Servicios de desarrollo de software "in-house" para el desarrollo de sistema de información SIMON Versión 2.0</t>
  </si>
  <si>
    <t>Seguimiento a los servicios de desarrollo de software para sistema de información misional SIMON, versión 2.0</t>
  </si>
  <si>
    <t>Servicios por Oferta</t>
  </si>
  <si>
    <t>Cumplimiento actividades identificadas en el Plan de Desarrollo SIMON versión 2.0</t>
  </si>
  <si>
    <t>Numerador: (Actividades implementadas del Plan Desarrollo SIMON Versión 2.0 
/ 
Denominador: Número total Actividades programadas del Plan de Desarrollo SIMON Versión 2.0)*100</t>
  </si>
  <si>
    <t>Inv: FORTALECIMIENTO DE LA GESTIÓN DE LA TECNOLOGÍA DE LA INFORMACIÓN Y LAS COMUNICACIONES (TICS) DE LA SUPERINTENDENCIA DEL SUBSIDIO FAMILIAR, BAJO EL MARCO DE REFERENCIA DE ARQUITECTURA EMPRESARIAL (MRAE). NACIONAL</t>
  </si>
  <si>
    <t>Plan Estratégico de Tecnologías de la Información y las Comunicaciones PETI</t>
  </si>
  <si>
    <t>A2. Diseño, desarrollo e implementación del sistema de información gerencial DAVINCI</t>
  </si>
  <si>
    <t>Intervenciones en proceso de implementación DAVINCI, de acuerdo con alcance y plan de trabajo</t>
  </si>
  <si>
    <t>Implementación del Plan de Desarrollo DAVINCI 2022</t>
  </si>
  <si>
    <t>Cumplimiento Plan de Desarrollo DAVINCI</t>
  </si>
  <si>
    <t>Numerador: (Actividades implementadas del Plan Desarrollo DAVINCI 
/ 
Denominador: Número total Actividades programadas del Plan de Desarrollo DAVINCI)*100</t>
  </si>
  <si>
    <t>Inv: FORTALECIMIENTO DE LA GESTIÓN DE LA TECNOLOGÍA DE LA INFORMACIÓN Y LAS
COMUNICACIONES (TICS) DE LA SUPERINTENDENCIA DEL SUBSIDIO FAMILIAR, BAJO EL MARCO DE REFERENCIA DE ARQUITECTURA EMPRESARIAL (MRAE). NACIONAL</t>
  </si>
  <si>
    <t>3.3 Seguridad Digital</t>
  </si>
  <si>
    <t>A3. Desarrollar acciones en Seguridad de la Información 36</t>
  </si>
  <si>
    <t>Intervenciones en seguridad digital, de acuerdo con auditorías y modelo de seguridad y privacidad de la información</t>
  </si>
  <si>
    <t>Adelantar actividades del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</si>
  <si>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</si>
  <si>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Seguridad)*100</t>
  </si>
  <si>
    <t>Plan Estratégico de Tecnologías de la Información y las Comunicaciones PETI
Plan de Tratamiento de Riesgos de Seguridad y Privacidad de la Información</t>
  </si>
  <si>
    <t>A4. Desarrollo e implementación de procedimientos en plataforma BPM, de acuerdo con el Plan de implementación Fase 1</t>
  </si>
  <si>
    <t>Implementación de Procedimientos en plataforma BPM, relacionados con cuatro (4) procesos del sistema de gestión de calidad</t>
  </si>
  <si>
    <t>Procedimiento implementados en plataforma BPM de la Entidad</t>
  </si>
  <si>
    <t>Procedimientos en BPM implementados</t>
  </si>
  <si>
    <t>Producto</t>
  </si>
  <si>
    <t>Número de procedimientos implementados</t>
  </si>
  <si>
    <t>3.2 Gobierno Digital</t>
  </si>
  <si>
    <t>A5. Implementación del sistema de gestión de continuidad del negocio y plan de recuperación de desastres (DRP)</t>
  </si>
  <si>
    <t>Intervenciones en la implementación del Plan de Recuperación de Desastres (DRP) establecido para la Entidad</t>
  </si>
  <si>
    <t>Implementación del Plan de Recuperación de Desastres (DRP) para la vigencia 2022</t>
  </si>
  <si>
    <t>Cumplimiento del Plan de Recuperación de Desastres para la vigencia 2022</t>
  </si>
  <si>
    <t>Numerador: (Actividades implementadas del Plan de Recuperación de Desastres (DRP), vigencia 2022 
/ 
Denominador: Número total de actividades definidas en el Plan de Recuperación de Desastres (DRP) para la vigencia 2022)*100</t>
  </si>
  <si>
    <t>A6. Prestar soporte a los diferentes servicios de TI de acuerdo con requerimientos e incidentes registrados por los usuarios</t>
  </si>
  <si>
    <t>Servicios de TI implementados de soporten a Sistema de Información adquirido o implementado para garantizar la disponibilidad de la infraestructura tecnológica</t>
  </si>
  <si>
    <t>Casos atendidos en el sistema de información para la gestión de servicios TI</t>
  </si>
  <si>
    <t>Servicios por Demanda</t>
  </si>
  <si>
    <t>Atención de requerimientos de los servicios de TI, de acuerdo con los casos reportados por los usuarios</t>
  </si>
  <si>
    <t>(Numerador: Número de casos de soporte, atendidos, solucionados 
/ 
Denominador: Número de casos de soporte registrados) x 100</t>
  </si>
  <si>
    <t>Incluida en la línea anteriores</t>
  </si>
  <si>
    <t>7.1 Control Interno</t>
  </si>
  <si>
    <t>Oficina de Control Interno</t>
  </si>
  <si>
    <t>Evaluación y Control</t>
  </si>
  <si>
    <t>A1. Realizar auditorías internas a los procesos para la mejora continua de la entidad 29</t>
  </si>
  <si>
    <t>Informes de auditoría según plan de trabajo aprobado en Comité</t>
  </si>
  <si>
    <t>Cumplimiento en la ejecución de plan de  auditorías</t>
  </si>
  <si>
    <t xml:space="preserve"> (Número de informes de  auditorías realizadas/Total auditorias programadas) *100  </t>
  </si>
  <si>
    <t>A2. Elaborar informes de evaluación independiente al sistema de gestión 30</t>
  </si>
  <si>
    <t>Informes de seguimiento a los planes de mejoramiento</t>
  </si>
  <si>
    <t>Número de informes de evaluación independiente al sistema de gestión, según plan de trabajo</t>
  </si>
  <si>
    <t>A2. Elaborar informes de evaluación independiente al sistema de gestión 31</t>
  </si>
  <si>
    <t>Informes de seguimiento al plan de acción</t>
  </si>
  <si>
    <t>Número de informes de seguimiento al plan de acción</t>
  </si>
  <si>
    <t>A2. Elaborar informes de evaluación independiente al sistema de gestión 32</t>
  </si>
  <si>
    <t>Informes de seguimiento a indicadores de gestión</t>
  </si>
  <si>
    <t>Número de informes de seguimiento a indicadores de gestión</t>
  </si>
  <si>
    <t>A2. Elaborar informes de evaluación independiente al sistema de gestión 33</t>
  </si>
  <si>
    <t>Informes de seguimiento a los riesgos de gestión</t>
  </si>
  <si>
    <t>Número de informes de seguimiento a los riesgos de gestión</t>
  </si>
  <si>
    <t>A3. Elaborar informes a entes internos y externos, de acuerdo a la normativa vigente 34</t>
  </si>
  <si>
    <t>Informes a entes internos y externos, de acuerdo a la normativa vigente</t>
  </si>
  <si>
    <t>Cumplimiento en la elaboración de Informes a entes internos y externos, de acuerdo a la normativa vigente</t>
  </si>
  <si>
    <t>OE_4</t>
  </si>
  <si>
    <t>Contribuir con una mayor utilización, apropiación de los beneficios que ofrece el sistema de subsidio familiar mediante mecanismos de promoción, interacción, socialización y participación ciudadana para generar valor público.</t>
  </si>
  <si>
    <t>3.7 Servicio al Ciudadano</t>
  </si>
  <si>
    <t>Oficina de Protección y Atención al Usuario</t>
  </si>
  <si>
    <t>María Fernanda Marín</t>
  </si>
  <si>
    <t>Interacción con el Ciudadano</t>
  </si>
  <si>
    <t>A1. Gestionar oportunamente las PQRS de la Superintendencia</t>
  </si>
  <si>
    <t>PQRS atendidas oportunamente</t>
  </si>
  <si>
    <t xml:space="preserve">PQRS gestionadas en términos de Ley en el periodo </t>
  </si>
  <si>
    <t>(Numerador: Total PQRS gestionadas en términos de Ley en el periodo / Denominador: Total de PQRS recibidas en el periodo) *100</t>
  </si>
  <si>
    <t>Gestión_del_conocimiento.</t>
  </si>
  <si>
    <t>A2. Mejorar y fortalecer la calidad y accesibilidad a los canales de atención para beneficiar a los usuarios</t>
  </si>
  <si>
    <t xml:space="preserve">Informes de la implementación de sistemas de gestión </t>
  </si>
  <si>
    <t>Informes  de canales de atención, elaborados y socializados</t>
  </si>
  <si>
    <t>Informes trimestrales de canales de atención, elaborados y socializados</t>
  </si>
  <si>
    <t>Inv: MEJORAMIENTO DEL PROCESO DE INTERACCIÓN CON EL CIUDADANO EN LA SUPERINTENDENCIA DE SUBSIDIO FAMILIAR. NACIONAL</t>
  </si>
  <si>
    <t>Informes  de satisfacción de los usuarios con los canales de atención</t>
  </si>
  <si>
    <t>Informes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</si>
  <si>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</si>
  <si>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</si>
  <si>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</si>
  <si>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A3. Realizar un seminario para el cumplimiento de las normas por parte de las CCF, frente a la atención e interacción con los afiliados y no afiliados a las CCF</t>
  </si>
  <si>
    <t>Encuentro Nacional de Atención e Interacción realizado</t>
  </si>
  <si>
    <t>Por oferta</t>
  </si>
  <si>
    <t>Seminario realizado</t>
  </si>
  <si>
    <t>Número de seminarios realizados</t>
  </si>
  <si>
    <t xml:space="preserve">
A4. Realizar actividades de educación informal a los trabajadores afiliados a las CCF con el fin de consolidar una red de seguimiento y veedurías ciudadanas</t>
  </si>
  <si>
    <t>Informe capacitaciones en veeduria, control social y participación ciudadana a grupos de interes</t>
  </si>
  <si>
    <t>Informe  de capacitación en veeduria, control social y participación ciudadana a grupos de interes presentados</t>
  </si>
  <si>
    <t>Se refiere a una meta mínima. No se cuenta con línea base.</t>
  </si>
  <si>
    <t>A5. Apoyar a la SSF en el posicionamiento y uso de las plataformas digitales, mejorando la calidad y analisis de datos en pro de la trasparencia.</t>
  </si>
  <si>
    <t>Documentos y herramientas de análitica de datos.</t>
  </si>
  <si>
    <t>Documento y herramienta de análitica de datos entregado.</t>
  </si>
  <si>
    <t>Se refiere al documento entregado</t>
  </si>
  <si>
    <t>Informaciòn y comunicaciòn</t>
  </si>
  <si>
    <t>A6. Crear material de comunicación audiovisual para las redes sociales, portal corporativo, canal institucional y demás canales de comunicación con los grupos de valor promocionando derechos y deberes de la ciudadanía y la utilización de los canales de atención al usuario</t>
  </si>
  <si>
    <t xml:space="preserve">Material de comunicación sobre la entidad enfocados a la atención preferencial y diferencial </t>
  </si>
  <si>
    <t>Material de comunicación con enfoque diferencial y preferencial realizado</t>
  </si>
  <si>
    <t>(Numerador: Número de productos audiovisuales en los canales de atención e información, realizados / Denominador: Número de productos audiovisuales en los canales de atención e información, proyectados)*100</t>
  </si>
  <si>
    <t>A7. Gestionar el Comité Técnico de Atención al Ciudadano</t>
  </si>
  <si>
    <t>Comités Técnicos de Atención al Ciudadano</t>
  </si>
  <si>
    <t>Comités técnicos de atención al ciudadano realizados.</t>
  </si>
  <si>
    <t>Número de sesiones del Comité, realizadas y con actas</t>
  </si>
  <si>
    <t>A8. Adquisición de 5 buzones tecnológicos para facilitar la autogestión de tramites de la ciudadanía en territorio.</t>
  </si>
  <si>
    <t>Buzones tecnológicos</t>
  </si>
  <si>
    <t>Buzones tecnológicos adquiridos.</t>
  </si>
  <si>
    <t>Número de buzones adquiridos</t>
  </si>
  <si>
    <t>E1 Implementar acciones para gestionar el conocimiento y la innovación a través de la integración del talento humano, las TIC, la comunicación estratégica y el análisis y organización de datos</t>
  </si>
  <si>
    <t>Gestiòn del conocimiento</t>
  </si>
  <si>
    <t>A9. Circulos de conocimiento del equipo OPU para generación de capsula ciudadana que fortalezcan el ejercicio de derechos y deberes en el sistema del subsidio familiar.</t>
  </si>
  <si>
    <t>Cápsulas ciudadanas proyectadas y publicadas</t>
  </si>
  <si>
    <t>Cápsulas ciudadanas diseñadas y publicadas</t>
  </si>
  <si>
    <t>Número de càpsulas ciudadanas diseñadas y publicadas</t>
  </si>
  <si>
    <t>Bimensual</t>
  </si>
  <si>
    <t>A10. Adquirir herramientas telematicas para mejorar y fortalecer la calidad y accesibilidad al Chatbot  de la Supersubsidio para que los ciudadanos accedan a los servicios de la Superintendencia del Subsidio Familiar</t>
  </si>
  <si>
    <t>Herramientas telemáticas</t>
  </si>
  <si>
    <t>Herramienta telematica  funcionando</t>
  </si>
  <si>
    <t>Nùmero de chat boot</t>
  </si>
  <si>
    <t>Plan Anticorrupción y de Atención al Ciudadano
Plan Anual de Adquisiciones
Plan Estatégico de Tecnologias de la Información y las Comunicaciones PETI</t>
  </si>
  <si>
    <t>A11. Realización de Facebook live con la ciudadanía sobre temas de interés que favorezcan el acceso a los servicios y la claridad en la información y que fortalezcan la transparencia.</t>
  </si>
  <si>
    <t>Diálogos relacionados con temas relevantes para los grupos de interés y de especial protección constitucional del SSF en Colombia a través del Facebook live.</t>
  </si>
  <si>
    <t>Trasmisiones en vivo (Facebook-live) a la ciudadanía temas grupos de especial protección constiticional realizadas</t>
  </si>
  <si>
    <t>Nùmero de facebook live</t>
  </si>
  <si>
    <t>A12. Medir la percepción de los usuarios acerca de los servicios de Supersubsidio</t>
  </si>
  <si>
    <t>31/11/2022</t>
  </si>
  <si>
    <t>Informe con indicadores de satisfacción y lealtad, matrices de lealtad y de priorización, comparación con estandares internacionales.</t>
  </si>
  <si>
    <t>Informe con indicadores de satisfacción y lealtad, matrices de lealtad y de priorización, comparación con estandares internacionales entregado</t>
  </si>
  <si>
    <t>Número de informes</t>
  </si>
  <si>
    <t>A13. Actualizar el protocolo de atención al ciudadano.</t>
  </si>
  <si>
    <t>Documento de protocolo de atención actualizado</t>
  </si>
  <si>
    <t>número de documentos</t>
  </si>
  <si>
    <t>A14. Realizar Feria de Subsidio Familiar con COMCAJA.</t>
  </si>
  <si>
    <t>Informe de Feria</t>
  </si>
  <si>
    <t>Informe de feria entregado</t>
  </si>
  <si>
    <t>Modernizar la inspección, vigilancia y control a través de la identificación y aplicación de buenas prácticas y acciones de mejora con el propósito de incrementar la estabilidad, seguridad y confianza del sistema de subsidio familiar.</t>
  </si>
  <si>
    <t>E6. Fortalecer la obtención, procesamiento y análisis de estadísticas en relación con el sistema del subsidio familiar.</t>
  </si>
  <si>
    <t>4.3 Gestión de la Información Estadística</t>
  </si>
  <si>
    <t>Superintendencia Delegada para Estudios Especiales y la Evaluación de Proyectos</t>
  </si>
  <si>
    <t>Martha Lucia Gomez</t>
  </si>
  <si>
    <t>Gestión Estadística  General del Subsidio Familiar</t>
  </si>
  <si>
    <t>A1. Divulgar la información estadística mediante la generación de contenidos, según el calendario de difusión de información estadística para la vigencia 2022.</t>
  </si>
  <si>
    <t>Infografias, Boletines, Cuadros Estadísticos, Anuario Series históricas</t>
  </si>
  <si>
    <t xml:space="preserve">Oferta </t>
  </si>
  <si>
    <t>Contenidos publicados</t>
  </si>
  <si>
    <t>Numero de contenidos publicados</t>
  </si>
  <si>
    <t xml:space="preserve">Gestión_del_Conocimiento_y_la_Innovación </t>
  </si>
  <si>
    <t>6.1 Gestión del Conocimiento y la Innovación</t>
  </si>
  <si>
    <t>A2.Implementar la fase 3 y 4 del observatorio</t>
  </si>
  <si>
    <t>Documento metodológico correspondiente a la Fase III del Observatorio del Sistema del Subsidio Familiar.</t>
  </si>
  <si>
    <t>Documento metodologico correspondiente a la Fase III del Observatorio del Sistema del Subsidio Familiar elaborado</t>
  </si>
  <si>
    <t xml:space="preserve">Estudios de Gestión del Conocimiento del Sistema del Subsidio Familiar. Nacional </t>
  </si>
  <si>
    <t>A3. Realizar Estudios in House</t>
  </si>
  <si>
    <t xml:space="preserve">1. Plan de trabajo aprobado
2. Avances acorde con el plan de trabajo
3. Documento definitivo y aprobado
4. Publicación y socialización </t>
  </si>
  <si>
    <t>Estudio In House Realizado</t>
  </si>
  <si>
    <t>A4. Realizar visitas de inspección, vigilancia y control y allegar los documentos para soportar el Estudio in House.</t>
  </si>
  <si>
    <t xml:space="preserve">Informes de Visita Especial </t>
  </si>
  <si>
    <t xml:space="preserve">Informe de Visitas Especiales Realizados </t>
  </si>
  <si>
    <t>Modernizacion de la inspeccion, vigilancia y control de la Superintendencia del Subsidio Familiar. Nacional</t>
  </si>
  <si>
    <t>Marcela Aguilar</t>
  </si>
  <si>
    <t>Estudios Especiales y Evaluación de Proyectos</t>
  </si>
  <si>
    <t xml:space="preserve">A1. Adelantar el estudio de acuerdo con los parametros técnicos establecidos por la SSF </t>
  </si>
  <si>
    <r>
      <rPr>
        <b/>
        <sz val="9"/>
        <rFont val="Arial"/>
        <family val="2"/>
      </rPr>
      <t>Estudio Social sobre los servicios prestados por las CCF</t>
    </r>
    <r>
      <rPr>
        <sz val="9"/>
        <rFont val="Arial"/>
        <family val="2"/>
      </rPr>
      <t xml:space="preserve">. 1. Plan de trabajo aprobado
2. Avances acorde con el plan de trabajo
3. Documento definitivo y aprobado
4. Publicación y socialización </t>
    </r>
  </si>
  <si>
    <t>Estudio Social sobre los servicios prestados por las CCF realizado</t>
  </si>
  <si>
    <t>Evento de socialización realizado</t>
  </si>
  <si>
    <t xml:space="preserve">1. Evento realizado
</t>
  </si>
  <si>
    <t>A2. Fortalecimiento del sistema de inspección, vigilancia y control de la Delegada.</t>
  </si>
  <si>
    <t xml:space="preserve">Documentos  metodológicos </t>
  </si>
  <si>
    <t xml:space="preserve">Documentos  Metodológicos Realizados </t>
  </si>
  <si>
    <t xml:space="preserve">A3. Seguimiento a proyectos presentados por las CCF (incluidos convenios de cooperación internacional).
</t>
  </si>
  <si>
    <t xml:space="preserve">Adquisición de un aplicativo que permita un sistema de registro del ciclo de planificación,  seguimiento y monitoreo sobre la inversión de las Cajas de Compensación Familiar. </t>
  </si>
  <si>
    <t>Aplicativo que permita un sistema de registro del ciclo de planificación,  seguimiento y monitoreo sobre la inversión de las Cajas de Compensación Familiar.</t>
  </si>
  <si>
    <t>Seguimiento a Proyectos de Inversión de acuerdo con la  Metodologías diseñadas  para hacer evaluaciones a los programas y proyectos de las CCF</t>
  </si>
  <si>
    <t xml:space="preserve">Informes de seguimiento a los proyectos presentados por las CCF </t>
  </si>
  <si>
    <t xml:space="preserve">Por Demanda </t>
  </si>
  <si>
    <t xml:space="preserve">Informes de seguimiento presentados a los proyectos radicados por las CCF </t>
  </si>
  <si>
    <t>A4. Realizar un taller de actualización sobre temas de la Delegada para los entes vigilados</t>
  </si>
  <si>
    <t>Capacitación a los entes vigilados</t>
  </si>
  <si>
    <t xml:space="preserve">Por Oferta </t>
  </si>
  <si>
    <t>Capacitación realizada</t>
  </si>
  <si>
    <t xml:space="preserve">1. Capacitación realizada
</t>
  </si>
  <si>
    <t>Superintendencia Delegada para la Gestión</t>
  </si>
  <si>
    <t>Visita a Entes Vigilados</t>
  </si>
  <si>
    <t>A1. Elaborar modelos estadísticos para mejorar el sistema de supervisión fuera de sitio</t>
  </si>
  <si>
    <t>Documento metodológico que contiene Modelo estadístico para mejorar la supervisión fuera de sitio</t>
  </si>
  <si>
    <t>Documento metodológico con modelo estadístico para supervisión fuera de sitio</t>
  </si>
  <si>
    <t>Documento metodológico con modelos estadístico para supervisión fuera de sitio elaborado</t>
  </si>
  <si>
    <t>Documento metodológico con modelos estadístico para supervisión fuera de sitio elaborado/Documento metodológico con modelos estadístico para supervisión fuera de sitio propuesto</t>
  </si>
  <si>
    <t>Inversión</t>
  </si>
  <si>
    <t>Documento metodológico que contenga instrumentos, estándares, requisitos y condiciones necesarias para llevar a cabo la operación de modelo IVC sobre las vigiladas.</t>
  </si>
  <si>
    <t>Documento metodológico del Modelo de operación de IVC para fortalecer la capacidad instalada de la Supersubsidio.</t>
  </si>
  <si>
    <t xml:space="preserve"> Documentos metodológicos del  Modelo de operación de IVC sobre las vigiladas elaborados</t>
  </si>
  <si>
    <t>número</t>
  </si>
  <si>
    <t>Documento metodológico con modelo de Operación elaborado/Documento metodológico  con modelo de operación propuesto</t>
  </si>
  <si>
    <t>A3. Realizar auditorías de IVC a los aspectos administrativos, financieros, contables, de funcionamiento y operativos de las Cajas de Compensación Familiar y de las demás entidades que estas constituyan, administren o participen, como asociadas o accionistas, con relación a la prestación de los servicios sociales a su cargo.</t>
  </si>
  <si>
    <t>Auditorias de IVC a entes vigilados</t>
  </si>
  <si>
    <t>Informes sobre las auditorias realizadas a los entes vigilados</t>
  </si>
  <si>
    <t xml:space="preserve">Informes de auditorias a entes vigilados efectuadas </t>
  </si>
  <si>
    <t>Eficacia/Gestión</t>
  </si>
  <si>
    <t>Informes de visitas a entes vigilados efectuadas / Informes de visitas a entes vigilados programadas</t>
  </si>
  <si>
    <t>No Aplica</t>
  </si>
  <si>
    <t>Control Financiero y Contable de CCF</t>
  </si>
  <si>
    <t>A1.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</si>
  <si>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</si>
  <si>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</si>
  <si>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realizados de inspección y vigilancia de la gestión financiera y contable a los presupuestos y estados financieros de las CCF</t>
  </si>
  <si>
    <t>Número de informes de inspección y vigilancia de la gestión financiera y contable  los Presupuestos y Estados Financieros/Número de Presupuestos y Estados Financieros presentados por las CCF</t>
  </si>
  <si>
    <t>Evaluación de Gestión de CCF</t>
  </si>
  <si>
    <t>A1.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</si>
  <si>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Fondos de Ley (FOVIS - FOSFEC- LEY 115 - FONIÑEZ)</t>
  </si>
  <si>
    <t>Informes de inspección y vigilancia de los aspectos de funcionamiento y ejecución de los recursos de los Fondos de Ley (FOVIS - FOSFEC- LEY 115 - FONIÑEZ)</t>
  </si>
  <si>
    <t>Informes realiados de inspección y vigilancia de los aspectos de funcionamiento y ejecución de los recursos de los Fondos de Ley (FOVIS - FOSFEC -      LEY 115/94 - FONIÑEZ)</t>
  </si>
  <si>
    <t>Número de informes de inspección y vigilancia de los aspectos de funcionamiento y ejecución de los recursos de los Fondos de Ley (FOVIS - FOSFEC- LEY 115 - FONIÑEZ) realizados/Número de Informes Programados</t>
  </si>
  <si>
    <t>A4.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</si>
  <si>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</si>
  <si>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</si>
  <si>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</si>
  <si>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Informe de Capacitación a las 43 CCF asistentes a la jornada de capacitación</t>
  </si>
  <si>
    <t>3.2 Política de Gestión Presupuestal y Eficiencia del Gasto Público</t>
  </si>
  <si>
    <t>Elide Albarracin</t>
  </si>
  <si>
    <t>Contratación Administrativa</t>
  </si>
  <si>
    <t>A1. Adelantar oportunamente los procesos de contratación radicados en debida forma en el Grupo de Gestión Contractual correspondientes a la adquisiciones de bienes y servicios requeridos por la entidad, de acuerdo a requisitos legales vigentes, en estricta observancia del Plan de Austeridad del Gasto</t>
  </si>
  <si>
    <t>Procesos de contratación adelantados en el SECOP del Plan Anual de Adqusiciones</t>
  </si>
  <si>
    <t>Cumplimiento en los procesos de contratación</t>
  </si>
  <si>
    <t>(Numerador: Número de contratos adelantados en el SECOP del Plan Anual de Adquisiones / Denominador: Número de contratos del Plan Anual de Adquisiones  ) X 100</t>
  </si>
  <si>
    <t xml:space="preserve">No aplica </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</si>
  <si>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</si>
  <si>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</si>
  <si>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</si>
  <si>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</si>
  <si>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 xml:space="preserve">(Numerador: Número de procesos adelantados durante el trimestre / Denominador: Número de procesos publicados en la página de transparencia de la entidad durante cada trimestre del año ) * 100 </t>
  </si>
  <si>
    <t>Adriana Ramirez</t>
  </si>
  <si>
    <t>Recursos Físicos</t>
  </si>
  <si>
    <t>A1. Consolidar y  realizar seguimiento al Plan Anual de Adquisiciones</t>
  </si>
  <si>
    <t>Informe</t>
  </si>
  <si>
    <t>Servicio por Oferta</t>
  </si>
  <si>
    <t>A2. Ejecutar y realizar seguimiento al Plan Institucional  de Gestión Ambiental</t>
  </si>
  <si>
    <t xml:space="preserve">A3. Ejecutar y realizar seguimiento al Plan de Seguridad Vial </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</si>
  <si>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</si>
  <si>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</si>
  <si>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</si>
  <si>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</si>
  <si>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A4. Ejecutar y realizar seguimiento al Plan de Gestión Integral de  Residuos Peligrosos</t>
  </si>
  <si>
    <t>Inventario actualizado en el aplicativo Neon.</t>
  </si>
  <si>
    <t>Inventario actualizado</t>
  </si>
  <si>
    <t>Inventario actualizado a través de Neon.</t>
  </si>
  <si>
    <t>(Numerador: Número de novedades registradas en el sistema/Denominador:  Número de novedades notificadas por Resolución)*100</t>
  </si>
  <si>
    <t>Almacén e Inventario</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</si>
  <si>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</si>
  <si>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</si>
  <si>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Talento_Humano</t>
  </si>
  <si>
    <t>1.1 Gestión Estratégica del Talento Humano</t>
  </si>
  <si>
    <t>Gestión del Talento Humano</t>
  </si>
  <si>
    <t>A1.Fortalecer el Talento Humano a través de las rutas de bienestar de MIPG.</t>
  </si>
  <si>
    <t>Documento de informe de diagnostico con la metodologia propuesta.</t>
  </si>
  <si>
    <t>Documento de informe de diagnostico con la metodologia propuesta elaborado.</t>
  </si>
  <si>
    <t>1 = Un documento de estrategías
0 = Sin avance</t>
  </si>
  <si>
    <t>Plan Estratégico de Talento Humano</t>
  </si>
  <si>
    <t>Rutas implementadas: Felicidad, Crecimiento, Servicio y Calidad.</t>
  </si>
  <si>
    <t>Informes de las actividades ejecutadas de cada ruta</t>
  </si>
  <si>
    <t>Informes de las actividades de las rutas aplicadas.</t>
  </si>
  <si>
    <t>Número de informes entregados</t>
  </si>
  <si>
    <t>A2.Fortalecer el Talento Humano a través de información sistematizada física y electrónica del GTH.</t>
  </si>
  <si>
    <t>1 =  Un documento de lineamientos técnicos
0 = Sin avance</t>
  </si>
  <si>
    <t>A3. Fortalecimiento del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</si>
  <si>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</si>
  <si>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</si>
  <si>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Plan de Capacitación</t>
  </si>
  <si>
    <t xml:space="preserve"> Plan de capacitación ejecutado</t>
  </si>
  <si>
    <t xml:space="preserve"> Plan de Capacitación ejecutado</t>
  </si>
  <si>
    <t xml:space="preserve">Porcentaje </t>
  </si>
  <si>
    <t>(Número de capacitaciones ejecutadas/ número de capacitaciones programadas)*100</t>
  </si>
  <si>
    <t>Plan Institucional de Capacitación</t>
  </si>
  <si>
    <t xml:space="preserve"> Implementar el Programa de Bienestar</t>
  </si>
  <si>
    <t>Implementar el Programa de Bienestar</t>
  </si>
  <si>
    <t>Avance del Programa de Bienestar implementado</t>
  </si>
  <si>
    <t>(Número de actividades ejecutadas/ número de actividades programadas)*100</t>
  </si>
  <si>
    <t>Programa de Bienestar</t>
  </si>
  <si>
    <t>Avance del Programa de estimulos e Incentivos</t>
  </si>
  <si>
    <t>Avance del Programa de de estimulos e incentivos ejecutado</t>
  </si>
  <si>
    <t>Programa de Estimulos e Incentivos</t>
  </si>
  <si>
    <t>Plan Anual del Sistema de Gestión de Seguridad y Salud en el Trabajo</t>
  </si>
  <si>
    <t>Avance del Plan Anual del Sistema de Gestión de Seguridad y Salud en el Trabajo</t>
  </si>
  <si>
    <t xml:space="preserve"> Avance del SG-SST ejecutado</t>
  </si>
  <si>
    <t>Plan de Anual de Trabajo de Seguridad y Salud en el Trabajo</t>
  </si>
  <si>
    <t>3.5 Defensa Jurídica</t>
  </si>
  <si>
    <t>Oficina Asesora Jurídica</t>
  </si>
  <si>
    <t>Gestión Jurídica</t>
  </si>
  <si>
    <t xml:space="preserve">Capacitaciones en temas jurídicos. </t>
  </si>
  <si>
    <t>Capacitaciones realizadas</t>
  </si>
  <si>
    <t>Capacitación realizada =1</t>
  </si>
  <si>
    <t>trimestral</t>
  </si>
  <si>
    <t>Plan Anual de Adquisiciones
Plan de capacitación interna SSF</t>
  </si>
  <si>
    <t xml:space="preserve">Servicio de Educación informal para la gestión Administrativa en términos de un seminario de actualización normativa dirigido a abogados, jefes de subsidio y aportes y revisores fiscales de las CCF </t>
  </si>
  <si>
    <t xml:space="preserve">Seminario en temas jurídicos. </t>
  </si>
  <si>
    <t>por oferta</t>
  </si>
  <si>
    <t xml:space="preserve">Informe del seminario en temas jurídicos realizado. </t>
  </si>
  <si>
    <t>Informe del seminario realizado =1</t>
  </si>
  <si>
    <t>Inv: MODERNIZACIÓN DE LA INSPECCIÓN, VIGILANCIA Y CONTROL DE LA SUPERINTENDENCIA DEL SUBSIDIO FAMILIAR (NUEVO)</t>
  </si>
  <si>
    <t>Plan Anual de Adquisiciones
Plan Anticorrupción y de Atención al Ciudadano</t>
  </si>
  <si>
    <t>3.6 Mejora Normativa</t>
  </si>
  <si>
    <t>A3. Optimizar la búsqueda de los conceptos publicados en la página web de la entidad</t>
  </si>
  <si>
    <t>Herramienta de consulta</t>
  </si>
  <si>
    <t xml:space="preserve">Herramienta de consulta </t>
  </si>
  <si>
    <t xml:space="preserve">Avance Herramienta de consulta </t>
  </si>
  <si>
    <t xml:space="preserve">Avance en plan de trabajo propuesto para la formulación de la herramienta. </t>
  </si>
  <si>
    <t>A5.Organizar una capacitación trimestral  para los colaboradores y ciudadanos de la entidad en un tema concerniente y de aporte al Sistema del Subsidio Familiar.</t>
  </si>
  <si>
    <t xml:space="preserve">Encuesta de satisfacción de los usuarios de conceptos jurídicos </t>
  </si>
  <si>
    <t xml:space="preserve">Informe resultado de las encuestas realizadas. </t>
  </si>
  <si>
    <t xml:space="preserve">calificación promedio de encuestas / Calificación esperada. </t>
  </si>
  <si>
    <t>A6. Cartilla o ABC sobre un tema jurìdico del Sistema del Subsidio Familiar</t>
  </si>
  <si>
    <t xml:space="preserve">tres (3) capacitación virtual o facebook live / o  presencial a los colaboradores de la entidad y ciudadanos en general. </t>
  </si>
  <si>
    <t>Informes de la capacitación</t>
  </si>
  <si>
    <t xml:space="preserve">Informe de capacitaciones virtuales y presenciales  realizados. </t>
  </si>
  <si>
    <t>Informe de capacitaciones realizadas</t>
  </si>
  <si>
    <t xml:space="preserve">trimestral </t>
  </si>
  <si>
    <t>Plan Anual de Adquisiciones, Plan Anticorrupción y de Atención al Ciudadano y Plan de capacitación interna SSF</t>
  </si>
  <si>
    <t>Carlos Arturo Gaviria</t>
  </si>
  <si>
    <t>Gestión Financiera y Presupuestal</t>
  </si>
  <si>
    <t>A1. Presentar y publicar los informes financieros y contables mensuales, con sus respectivas notas, variaciones  acorde con las normativas vigentes así y el estado financiero del cierre de la vigencia fiscal anterior</t>
  </si>
  <si>
    <t xml:space="preserve"> Un (1) Cartilla o ABC digital</t>
  </si>
  <si>
    <t>oferta</t>
  </si>
  <si>
    <t xml:space="preserve">Cartilla desarrollada  y publicada
</t>
  </si>
  <si>
    <t>Cartilla desarrollada =1</t>
  </si>
  <si>
    <t>A2. Publicar informes de ejecución presupuestal en el portal corporativo, en cumplimiento de la normatividad vigente</t>
  </si>
  <si>
    <t>Informes de Ejecución Presupuestal</t>
  </si>
  <si>
    <t>INFORMES DE EJECUCIÓN PRESUPUESTAL</t>
  </si>
  <si>
    <t>OFERTA</t>
  </si>
  <si>
    <t>Informes  mensuales de ejecución presupuestal presentados.</t>
  </si>
  <si>
    <t>NÚMERO</t>
  </si>
  <si>
    <t>12 INFORMES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</si>
  <si>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</si>
  <si>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A3. Preparar y comunicar informes internos, con alertas sobre la ejecución presupuestal (control de apropiaciones, compromisos, obligaciones y pagos)</t>
  </si>
  <si>
    <t>Informes internos, con alertas sobre la ejecución presupuestal (control de apropiaciones, compromisos, obligaciones y pagos)</t>
  </si>
  <si>
    <t>Informes internos mensuales (acumulados)  de ejecución presupuestal con alertas.</t>
  </si>
  <si>
    <t>(Numerador: No. de informes elaborados/Denominador: 12)* 100
Nota 1 : El último informe a obtener en la vigencia 2022 corresponde al informe de ejecución presupuestal del mes de noviembre 
Nota: 2: En el primer mes de 2022 estará publicado el informe de ejecución de cierre de la vigencia 2021
Nota 3: El porcentaje es acumulado por lo tanto, sólo hasta el último mes del año, se espera dar cumplimiento al 100%.</t>
  </si>
  <si>
    <t>A4. Acompañar  la implementación y realizar seguimiento a la Política de Gestión Presupuestal y Eficiencia del Gasto Público del MIPG, a partir de la ejecución de los recursos de funcionamiento de la SSF.</t>
  </si>
  <si>
    <t>Documento Anteproyecto</t>
  </si>
  <si>
    <t>Anteproyecto de Presupuesto 2022, preparado y consolidado</t>
  </si>
  <si>
    <t>1=Anteproyecto preparado y consolidado
0=Sin avance</t>
  </si>
  <si>
    <t xml:space="preserve">PERSONA RESPONSABLE DILIGENCIAMIENTO  </t>
  </si>
  <si>
    <t>FECHA DE INICIO</t>
  </si>
  <si>
    <t>FECHA DE FINALIZACIÓN</t>
  </si>
  <si>
    <t>LÍNEA</t>
  </si>
  <si>
    <t>LINEA</t>
  </si>
  <si>
    <t xml:space="preserve">Informe de seguimiento al Plan Anual de Adquisiciones.    </t>
  </si>
  <si>
    <t xml:space="preserve">Informe de seguimiento al Plan Anual de Adquisiciones.                            </t>
  </si>
  <si>
    <t xml:space="preserve">Número de informes de seguimiento trimestrales  al Plan Anual de Adquisiciones  elaborados.                                                   </t>
  </si>
  <si>
    <t>Plan anual adquisiciones.</t>
  </si>
  <si>
    <t xml:space="preserve">Informe de seguimiento al Plan de Gestión Ambiental           </t>
  </si>
  <si>
    <t xml:space="preserve"> Informe de avance a la implentación del Plan de Gestión Ambiental. </t>
  </si>
  <si>
    <t>Número de imformes de segimiento trimestral al Plan de Gestión Ambiental elaborados</t>
  </si>
  <si>
    <t>inversión</t>
  </si>
  <si>
    <t xml:space="preserve">47.100.000. 000  </t>
  </si>
  <si>
    <t xml:space="preserve">Plan anual adquisiciones.                                                                              </t>
  </si>
  <si>
    <t xml:space="preserve">Informe de seguimiento al Plan de Seguridad Vial .                  </t>
  </si>
  <si>
    <t xml:space="preserve">Informe de avance al seguimiento del Plan Estratégico de Seguridad Víal.  </t>
  </si>
  <si>
    <t>funcionamiento</t>
  </si>
  <si>
    <t xml:space="preserve">Informe de seguimiento al  Plan de Gestión Integral de  Residuos Peligrosos. </t>
  </si>
  <si>
    <t xml:space="preserve"> Informe de avance a la implementación del Plan Institucional de Gestión Integral de Residuos Peligrosos realizado.                                   </t>
  </si>
  <si>
    <t xml:space="preserve">  Número de imformes de segimiento trimestral al Plan de Seguridad Vial      </t>
  </si>
  <si>
    <t xml:space="preserve">Número de informes de seguimiento trimestrales al Plan de Gestión Integral de  Residuos Peligrosos.                                        </t>
  </si>
  <si>
    <t>Piezas de posicionamiento y articulación implementados para dar a conocer la normatividad de la SSF y los derechos y deberes de los ciudadanos.</t>
  </si>
  <si>
    <t xml:space="preserve">Videos producidos y emitidos a través de los canales digitales
</t>
  </si>
  <si>
    <t>Notas periodísticas desarrolladas sobre la gestión institucional de la SSF.</t>
  </si>
  <si>
    <t xml:space="preserve">Numerador: Notas periodísticas sobre la gestión institucional y de formación proyectadas/Notas periodísticas sobre la gestión institucional y de formación realizadas  
</t>
  </si>
  <si>
    <t xml:space="preserve">Documento Estructurado del modelo de indicadores técnicos financieros para la adopción, modificación y levantamiento de medidas cautelares. </t>
  </si>
  <si>
    <t>Documento Estudio In House:Documento Estudio In House con las siguientes fases: 1. Propuestas de los Estudios Especiales aprobados. 
2.Cronograma de trabajo.
3. Avances acorde con el cronograma 
4. Estudio Especial definitivo aprobado
5. Publicación y socialización</t>
  </si>
  <si>
    <t>1. Propuestas de los Estudios Especiales aprobados. 
2.Cronograma de trabajo.
3. Avances acorde con el cronograma 
4. Estudio Especial definitivo aprobado
5. Publicación y socialización</t>
  </si>
  <si>
    <t>Estudio In House Ejecutado/ Estudio In House Aprobado.</t>
  </si>
  <si>
    <t>Estudio Social sobre los servicios prestados por las CCF realizado y socializado/Estudio Social sobre los servicios prestados por las CCF aprobado.</t>
  </si>
  <si>
    <t xml:space="preserve">Documento de Informe de Diagnóstico y avance de las acciones adelantadas sobre  la actualización de las historias laborales de la Supersubsidio.
 </t>
  </si>
  <si>
    <t>Documento de Informe de Diagnóstico y avance realizado</t>
  </si>
  <si>
    <t>Socialización   del  estudio social sobre los servicios de las CCF, realizado en la vigencia anterior.</t>
  </si>
  <si>
    <t xml:space="preserve">Nombre entregable: Socialización   del  estudio social sobre los servicios de las CCF, realizado en la vigencia anterior.   </t>
  </si>
  <si>
    <t>Documento metodologico elaborado/Documento metodológico aprobado</t>
  </si>
  <si>
    <t>Numerador: Número de Conceptos Técnicos/ Denominador: Número de proyectos presentados por las CCF</t>
  </si>
  <si>
    <t>SEGUIMIENTO II TRIMESTRE DE 2022</t>
  </si>
  <si>
    <t>A5.Realizar visitas de seguimiento a proyectos presentadospor la CCF asi como los convemios de Cooperación Internacional.</t>
  </si>
  <si>
    <t xml:space="preserve">         por oferta</t>
  </si>
  <si>
    <t>Informes de visitas Especiales Realizado</t>
  </si>
  <si>
    <t>Numero de informes Terminados en fase II /numero de visitas realizadas.</t>
  </si>
  <si>
    <t xml:space="preserve">  Trimestral</t>
  </si>
  <si>
    <t>Modernización de la inspección, Vigilancia y Control de la superintendencia del Subsidio Familiar. Nacional</t>
  </si>
  <si>
    <t xml:space="preserve">      Plan Anual de Adquisiciones</t>
  </si>
  <si>
    <t>Informe de Visitas realizadas/Numero de Visitas realizadas.</t>
  </si>
  <si>
    <t>bertha abello y francisco javier RIVERA</t>
  </si>
  <si>
    <t>luisa burgos</t>
  </si>
  <si>
    <t>FRANCISCO JAVIER RIVERA</t>
  </si>
  <si>
    <t>angela maria arango y blanca lucia sanchez</t>
  </si>
  <si>
    <t xml:space="preserve">angela maria arango </t>
  </si>
  <si>
    <t>Francisco JAVIER RIVERA</t>
  </si>
  <si>
    <t>JOHANA MARIA MEDINA Y LINDA KATERIN POVEDA</t>
  </si>
  <si>
    <t>javier enrique ruiz peña y Blanca lucia Sanchez</t>
  </si>
  <si>
    <t>https://www.ssf.gov.co/web/guest/transparencia/planeacion/politicas-lineamientos-y-manuales/estrategia-de-rendicion-de-cuentas/informe-de-audiencia-publica</t>
  </si>
  <si>
    <t>John Gaviria Marín</t>
  </si>
  <si>
    <t>Se elabraron 61 piezas promocionales y didácticas en el período. Los temas fueron: encuesta Rendición de Cuentas, canales de atención, feria Acércate, paz y salvo afiliación cajas, subsidio de vivienda, participación ciudadana, servicios cajas, qué es el sistema, cuota monetaria, pensionados, gobierno coroprativo, circular única, etc.</t>
  </si>
  <si>
    <t>https://twitter.com/Supersubsidio/status/1541492055674785792?t=6iHPEw3JBD0eJfV6tEHQjw&amp;s=03
https://twitter.com/Supersubsidio/status/1540029357002981376?t=LlhWWhF8PP5TEO_4SEx2jg&amp;s=03
https://twitter.com/Supersubsidio/status/1541383967961751552?t=R3Q00KL_D7kYdRtxFsDwjQ&amp;s=03
https://twitter.com/Supersubsidio/status/1541444995785363456?t=3D25cN4G_IWv8rPMoWeJow&amp;s=03
https://twitter.com/Supersubsidio/status/1542162961044832257?t=v39Y5X6LwBFeO_X6oVNxEw&amp;s=03</t>
  </si>
  <si>
    <t xml:space="preserve">Se emitieron cinco (5) videos por canales digitales en la vigencia.
</t>
  </si>
  <si>
    <t>https://twitter.com/Supersubsidio/status/1537075384574955522?t=ZPEvAbHUf_Yhu8zdKNV4Gw&amp;s=03
https://twitter.com/ComfacorOficial/status/1517540034248904706
https://www.instagram.com/tv/CdHVX5eA8OI/?igshid=MDJmNzVkMjY=
https://www.instagram.com/tv/CcDBJm-AjPh/?utm_medium=share_sheet 
https://twitter.com/Supersubsidio/status/1520011263811756033?t=O7DMJzS81Mm6B4apfS7Dgg&amp;s=03</t>
  </si>
  <si>
    <t>Las actividades de prensa, radiales y vía web fueron trece (13). Jornada Actualización Jurídica; Recuperación turismo; reactivación económica; comfacor; calificación desempeño institucional y ley borrón y cuenta nueva.</t>
  </si>
  <si>
    <t xml:space="preserve">Facebook Live Jurídica: https://fb.watch/dY8K8gZ5uA/ Afiliación trabajadores en el exterior
Congreso Fedecajas en Santa Marta: 
https://twitter.com/Supersubsidio/status/1532380917532184576?cxt=HHwWgMC-oeuUjsQqAAAA
Ley de Borrón y Cuenta Nueva http://diarioriente.com/altiplano/ley-de-borron-2.html
Derechos Afiliados Cajas:https://ssf.gov.co/web/guest/noticias/-/asset_publisher/OtnANBInIEgH/content/sabe-tiene-derecho-afiliado-caja-compensacion-familiar?s=09
AC21https://ssf.gov.co/web/guest/noticias/-/asset_publisher/OtnANBInIEgH/content/hay-que-medir-para-mejorar-fortalecer-sistema-subsidio-familiar
https://ssf.gov.co/web/guest/noticias/-/asset_publisher/OtnANBInIEgH/content/superintendencia-subsidio-familiar-entre-entidades-mejor-desempeno
https://twitter.com/supersubsidio/status/1529420114319261697?s=24&amp;t=Luu2K4EpaGbREgpEims8Yw
https://twitter.com/pesossigno/status/1526251149640318977?s=24&amp;t=F4gjNZK6W7rxF-mo7EP_Yw
https://elmeridiano.co/noticia/el-balance-de-la-caja-es-positivo-supersubsidio
https://twitter.com/CaracolPasto/status/1531653326336577538?t=_QBY2LoE4nFKTybN82YEZQ&amp;s=03
Recuperación Turismo en CCF: https://eltabloide.com.co/tulua/la-reactivacion-va-por-buen-camino-dijo-el-superintendente-nacional-de-subsidio/
https://www.elheraldo.co/economia/semana-santa-cajas-de-compensacion-una-alternativa-para-hacer-turismo-en-esta-fecha-901319
Jornada de Actualización Jurídica Comfacor: https://chicanoticias.com/2022/04/29/comfacor-inaugurara-el-centro-integral-de-servicios/
</t>
  </si>
  <si>
    <t>Las siguientes fueron las doce (12) notas de prensa en este segundo trimestre: Ley Borrón y Cuenta Nueva; Reactivación económica en el sistema, Turismo en Semana Santa, Comfacor, Comfamiliar Nariño, Desempeño Institucional, Derechos afiliados Cajas.</t>
  </si>
  <si>
    <t>http://diarioriente.com/altiplano/ley-de-borron-2.html
https://twitter.com/Supersubsidio/status/1532372617558167554?cxt=HHwWhMC40duxisQqAAAA
https://ssf.gov.co/web/guest/noticias/-/asset_publisher/OtnANBInIEgH/content/sabe-tiene-derecho-afiliado-caja-compensacion-familiar?s=09
https://ssf.gov.co/web/guest/noticias/-/asset_publisher/OtnANBInIEgH/content/hay-que-medir-para-mejorar-fortalecer-sistema-subsidio-familiar
https://ssf.gov.co/web/guest/noticias/-/asset_publisher/OtnANBInIEgH/content/superintendencia-subsidio-familiar-entre-entidades-mejor-desempeno
https://twitter.com/pesossigno/status/1526251149640318977?s=24&amp;t=F4gjNZK6W7rxF-mo7EP_Yw
https://elmeridiano.co/noticia/el-balance-de-la-caja-es-positivo-supersubsidio
https://twitter.com/supersubsidio/status/1529420114319261697?s=24&amp;t=Luu2K4EpaGbREgpEims8Yw
https://twitter.com/CaracolPasto/status/1531653326336577538?t=_QBY2LoE4nFKTybN82YEZQ&amp;s=03
https://chicanoticias.com/2022/04/29/comfacor-inaugurara-el-centro-integral-de-servicios/
https://www.elheraldo.co/economia/semana-santa-cajas-de-compensacion-una-alternativa-para-hacer-turismo-en-esta-fecha-901319
https://eltabloide.com.co/tulua/la-reactivacion-va-por-buen-camino-dijo-el-superintendente-nacional-de-subsidio/</t>
  </si>
  <si>
    <t xml:space="preserve">Durante este trimestre no se realizó. </t>
  </si>
  <si>
    <t>no aplica</t>
  </si>
  <si>
    <t>Edna Milena Villar</t>
  </si>
  <si>
    <t xml:space="preserve">Se llevo a cabo durante el II trimestre del año 2022, 1 cápsula informativa disciplinaria divulgada mediante correo electronico a todos los funcionarios y contratistas de la Supersubsidio. Como consta en la evidencia.  </t>
  </si>
  <si>
    <t xml:space="preserve">no aplica </t>
  </si>
  <si>
    <t xml:space="preserve">Capsula digital. </t>
  </si>
  <si>
    <t>En el II trimestres del año 2022, se adelantaron procesos contractuales teniendo en cuenta las solicitudes radicadas
Total: 9/12</t>
  </si>
  <si>
    <t>N.A.</t>
  </si>
  <si>
    <t>Carpetas electrónicas de los contratos en la plataforma Esigna, registro en la plataforma del Secop II (Colombia Compra Eficiente), registro de procesos adelantados a través de la Tienda Virtual del Estado Colombiano, Radicación de solicitudes mediante la plataforma esigna y   Plan Anual de Adquisiciones.</t>
  </si>
  <si>
    <t>ELIDE ALBARRACIN</t>
  </si>
  <si>
    <t>En el II trimestre el resultado del indicador es del 100% teniendo en cuenta que se tramitaron los requerimientos de novedades
 Total: 12/12</t>
  </si>
  <si>
    <t>https://www.ssf.gov.co/web/guest/publicaci%C3%B3n-de-informaci%C3%B3n-contractual-2022</t>
  </si>
  <si>
    <t>Camilo Rosero - Bertha Abello</t>
  </si>
  <si>
    <t>Se entenderá cumplido el atributo de calidad en todas la PQRSF durante el periodo de emergencia cuando ostenten una gestión menor a 35 días hábiles. En el trimestre de los 1598 expedientes trabajados se encontraron 4 casos con más de 15 días de gestión, es decir el 0,25%, los expedientes son: 2971/2022/PQRSF, se dio respuesta final dos dias despues del termino de ley;  3125/2022/PQRSF, no se envio solicitud de ampliacion de terminos a peticionario; 3129/2022/PQRSF, no se envio solicitud de ampliacion de terminos a peticionario; 2993/2022/PQRSF, se envio respuesta a peticionario un dia despues de los terminos de ley. Conclusión: se evidencia un cumplimiento del indicador de oportunidad en la respuesta al ciudadano equivalente al 99.75% en el trámite de las PQRSF por parte de la Oficina de Protección al Usuario.</t>
  </si>
  <si>
    <t>99.75%</t>
  </si>
  <si>
    <t>Isolucion</t>
  </si>
  <si>
    <t xml:space="preserve">Jessica Parra </t>
  </si>
  <si>
    <t>Informe trimestral de canales de atención terminado, se adjunta como anexo, ya se encuentra publicado en pagina web de la SSF</t>
  </si>
  <si>
    <t>Informe canales de atención II trimestre de 2022 -https://www.ssf.gov.co/web/guest/transparencia/instrumentos-de-gestion-e-informacion-publica/informe-de-peticiones-quejas-reclamos-denuncias-y-solicitudes-de-acceso-a-la-informacion/informes-de-pqrs</t>
  </si>
  <si>
    <t>Informe trimestral de satisfacción con canales de atención terminado, se adjunta como anexo</t>
  </si>
  <si>
    <t>Monto incluido en línea anterior.</t>
  </si>
  <si>
    <t>Informe de satisfacción II trimestre de 2022</t>
  </si>
  <si>
    <t>No aplica para el periodo</t>
  </si>
  <si>
    <t>En el segundo trimestre de 2022 se realizaron actividades de educacion informal a 13 empresas en los municipios de Montería - Cordoba, Suesca - Cundinamarca, Manizales y Supía - Caldas abarcando 361 trabajadores, en estas actividades se realiza la entrega de la cartilla "Conociendo la Superintendencia del Subsidio Familiar", se brinda información sobre el Sistema del Subsidio Familiar, servicios de las cajas de compensacion familiar, mecanismo de participacion ciudadana y se invita a los trabajadores a hacer parte de la red de seguimiento de la SSF. Como soporte se adjuntan los listados de asistencia de las actividad de educacion informal.</t>
  </si>
  <si>
    <t xml:space="preserve">Cuadro de seguimiento actividad de educacion informal, Informes de actividades de educacion informal y listados de asistencia </t>
  </si>
  <si>
    <t xml:space="preserve">Se celebra el CPS 238/2022 Daniel Moncada, se encuentra adelantando actividades enfocadas a reforzar entrenamiento y mejoramiento de chatbot, validaciones de codigos relacionado con buzones electronicos e inicio el proceso de analisis de sentimientos </t>
  </si>
  <si>
    <t>Informe de actividades contrato de prestación de servicios</t>
  </si>
  <si>
    <t>Se esta trabajando en la creacion del material de comunicación</t>
  </si>
  <si>
    <t>Esta en proceso modificar el presupuesto destinado a la compra de tokens de chatbot Lupita con el fin de destinarlo a la compra de dos buzones adicionales, para un total de 7, con su correspondiente mantenimiento; una vez se de la modificacion en el plan anual de adquisiciones del rubro presupuestal se procedera a dar inicio al proceso de contratacion. Desde OPU se esta realizando la gestión de los pliegos de contratación, la generación de los requerimientos técnicos considerando las actualizaciones y los equipos disponibles en el mercado y por otra parte se esta ajustando con OTIC el software o solución de los buzones existentes con el propósito de corregir fallas de funcionamiento</t>
  </si>
  <si>
    <t>En el segundo trimestre de 2022 se generaron 10 capsulas ciudadanas en lenguaje claro relacionadas con temas de subsidio familiar de vivienda, herramientas de medicion de las CCF y ley de borron y cuenta nueva, estas estan publicadas en la pagina web de la entidad, se realizo envio masivo a ciudadanos a través de convenio interadministrativo No. 224 DE 2022 y se estan publicando en las redes sociales de la SSF. Se adjunta link de publicacion en pagina web e informe donde se encuentra en la pagina 5 la informacion del envio de capsulas</t>
  </si>
  <si>
    <t>https://www.ssf.gov.co/web/guest/c%C3%A1psulas-ciudadanas   - Informe de envio de capsulas a ciudadanos</t>
  </si>
  <si>
    <t>Se estan generando desarrollos con el fin de que el Chatbot Lupita responda a traves de lenguaje natural, esta en ambiente de pruebas, se anexa link de esto. Actualemente se encuentra en correcto funcionamiento</t>
  </si>
  <si>
    <t>La URL temporal de Lupita es: https://bot-lupita.azurewebsites.net/</t>
  </si>
  <si>
    <t>Desde la Oficina de Proteccion al usuario se llevo a cabo el 27/04/2022  en compañía de la Superintendencia Financiera de Colombia el facebook live para trabajar sobre los temas realacionados con ley 2157 de 2021 denominada de borron y cuenta nueva del cual se generaron tres capsulas ciudadanas publicadas en la pagina WEB. 
El segundo FbLive se realizara en el segundo semestre del año 2022</t>
  </si>
  <si>
    <t>https://fb.watch/e5WF14y-Md/</t>
  </si>
  <si>
    <t>El 7 de junio de 2022 se realizo contrato N°271 con la empresa Proyectamos Colombia SAS con el fin de dar inicio a esta actividad,  se firmo acta de inicio y actualmente esta en etapa exploratoria}</t>
  </si>
  <si>
    <t>Contrato no. 272 ssf-cma del 7 de junio de 2022 suscrito
entre la Superintendencia del Subsidio Familiar y
Proyectamos Colombia SAS</t>
  </si>
  <si>
    <t>El protocolo se encuentra actualmente en socializacion con grupo focal para identificar las fallas y generar las correcciones pertinentes</t>
  </si>
  <si>
    <t>Borrador protocolo de atención</t>
  </si>
  <si>
    <t>Se realizo acercamiento con el director de la Caja de Compensacion Comcaja, se establecieron parametros iniciales para la realizacion de la feria entre los meses de julio a septiembre</t>
  </si>
  <si>
    <t>Con el fin de fortalecer el Modelo Integrado de Planeación y Gestión – MIPG, desde la OAP se realizó una articulación con las diferentes áreas de la SSF, en aras de realizar el diligenciamiento de los autodiagnósticos de cada una de las políticas del MIPG. 
Como resultado de lo anterior, se realizó una matriz de consolidación de seguimientos autodiagnósticos, en la cual, se evidencia el avance de implementación, acciones por gestionar, fechas de compromiso y área responsable. De igual manera, se implementó la matriz con el consolidado de los puntajes obtenidos en el primer seguimiento a los autodiagnósticos del MIPG.
Adicionalmente, se realizó seguimiento permanente al cumplimiento de los compromisos planteados por las áreas. 
Por otra parte, se elaboraron las guías de implementación de MIPG para cada una de las políticas del Modelo. Dicha guía, define los mecanismos mediante los cuales se desarrolla e implementa cada una de las políticas al interior de la SSF.</t>
  </si>
  <si>
    <t>* Consolidado matriz de seguimientos autodiagnósticos MIPG 2022.
* Matriz con el consolidado de los puntajes obtenidos en el primer seguimiento a los autodiagnósticos del MIPG.
* Guías de implementación MIPG.</t>
  </si>
  <si>
    <t xml:space="preserve">Teniendo en cuenta los resultados del I Trimestre del 2022 del Autodiagnóstico de la Política de Transparencia y Acceso a la Información  y la Matriz de cumplimiento del Índice de Transparencia y Acceso a la información - ITA. Se realizaron varias mesas de trabajo  para realizar el seguimiento  a la página web de la entidad y determinar los aspectos a corregir en el micrositio de Transparencia. Además, se volvió a diligenciar la Matriz ITA con el fin de ver que aspectos ya se han actualizado y que otros deben seguir en ese proceso de actualización en la página web. </t>
  </si>
  <si>
    <t xml:space="preserve">*Sitio web actualizado: https://ssf.gov.co/transparencia                   *Matriz ITA actualizada                        *Reuniones con las áreas: gestión administrativa, gestión documental, comunicaciones, OPU y TICS para los temas relacionados con la política de Transparencia y Acceso a la Información y la página web de la entidad. </t>
  </si>
  <si>
    <t>Johanna María Medina Orna</t>
  </si>
  <si>
    <t>Se realizó informe de seguimiento a la ejecución del Plan Anual de Adquisiciones SSF 2022 correspondiente al segundo trimestre de 2022 el cual se encuentra publicado en la página web de la Entidad.</t>
  </si>
  <si>
    <t>NA</t>
  </si>
  <si>
    <t>https://www.ssf.gov.co/web/guest/transparencia/planeacion/politicas-lineamientos-y-manuales/planes/plan-anual-de-adquisiciones/seguimiento-al-plan-anual-de-adquisiciones</t>
  </si>
  <si>
    <t>Adriana Ramírez / Pedro Sánchez</t>
  </si>
  <si>
    <t>Se realizó informe de seguimiento al Plan Institucional de Gestión Ambiental - PIGA, dentro del cual se relacionan las actividades adelantadas durante el trimestre.
Los recursos se ejecutaran durante el tercer trimestre de 2022.</t>
  </si>
  <si>
    <t>Se adjunta Informe y evidencias en Teams
https://www.ssf.gov.co/web/guest/transparencia/planeacion/politicas-lineamientos-y-manuales/planes/plan-institucional-de-gestion-ambiental-ssf-2019-piga</t>
  </si>
  <si>
    <t>Daniel Ramírez</t>
  </si>
  <si>
    <t>Se realizó informe de seguimiento al Plan Estratégico de Seguridad Víal - PESV, dentro del cual se relacionan las actividades adelantadas durante el trimestre. 
Los recursos se ejecutaran durante el segundo semestre de 2022.</t>
  </si>
  <si>
    <t>Se adjunta Informe y evidencias en Teams
https://www.ssf.gov.co/web/guest/transparencia/planeacion/politicas-lineamientos-y-manuales/planes/plan-estrategico-de-seguridad-vial</t>
  </si>
  <si>
    <t>Se realizó informe de seguimiento al Plan de Gestión Integral de Residuos Peligrosos - PGIR, dentro del cual se relacionan las actividades adelantadas durante el trimestre</t>
  </si>
  <si>
    <t xml:space="preserve">Se adjunta Informe y evidencias en Teams.
https://www.ssf.gov.co/web/guest/transparencia/planeacion/politicas-lineamientos-y-manuales/planes/plan-institucional-de-gestion-ambiental-ssf-2019-piga
</t>
  </si>
  <si>
    <t>De acuerdo con la periodicidad de esta actividad, se adelantó la toma física del inventario de 80 funcionarios durante el periodo de un total de 148 funcionarios, para un avance del 54% en el año.</t>
  </si>
  <si>
    <t>Se adjutan evidencias en Teams</t>
  </si>
  <si>
    <t>Adriana Sánchez</t>
  </si>
  <si>
    <t>Durante el trimestre no se presentaron novedades relacionadas con esta acción.</t>
  </si>
  <si>
    <t>5.1 Gestión Documental</t>
  </si>
  <si>
    <t>Erika Quintero</t>
  </si>
  <si>
    <t>Gestión Documental</t>
  </si>
  <si>
    <t>A1. Ejecutar los Instrumentos Archivisticos</t>
  </si>
  <si>
    <t>Instrumentos Archivisticos actualizados</t>
  </si>
  <si>
    <t xml:space="preserve"> Instrumentos Archivisticos actualizados</t>
  </si>
  <si>
    <t>Eficiencia/Gestion</t>
  </si>
  <si>
    <t>(Numerador: Número de instrumentos archivisticos actualizados/ Denominador: Número instrumentos archivisticos programados para el periodo)*100</t>
  </si>
  <si>
    <t>Inv: IMPLEMENTACIÓN DEL SISTEMA INTEGRADO DE GESTIÓN DOCUMENTAL DE LA SUPERINTENDENCIA DEL SUBSIDIO FAMILIAR BOGOTÁ</t>
  </si>
  <si>
    <t>Plan Institucional de Archivos de la Entidad-PINAR
PETI
Plan Anual de Adquisiciones</t>
  </si>
  <si>
    <t xml:space="preserve">Se realizó la actualizacion de las Tablas de Valoracion Documental, las cuales fueron aprobadas y convalidadas por el Archivo general de la Nacion.
El proceso de implementacion del Sistema Integrado de Conservacion se encuentra en proceso de adjudicacion.
Se adjudicaron los contratos de No 017 - 051 de 2022, para la actualizacion d elos instrumentos archivisticos
</t>
  </si>
  <si>
    <t>las evidencias fueron subidas en la carpeta de teams</t>
  </si>
  <si>
    <t>ERIKA QUINTERO</t>
  </si>
  <si>
    <t>A2. Actualizar los Certificados Digitales</t>
  </si>
  <si>
    <t>Certificados Digitales Actualizados</t>
  </si>
  <si>
    <t>unidad</t>
  </si>
  <si>
    <t>3= certificados digitales
o= avanace</t>
  </si>
  <si>
    <t>$ 90,000,000</t>
  </si>
  <si>
    <t>Plan Institucional de Archivos de la Entidad-PINAR</t>
  </si>
  <si>
    <t>Esta actividad esta para desarrollarse en el segundo semestre del año</t>
  </si>
  <si>
    <t>A3. Publicar y mantener actualizada la información correspondiente gestión documental en el portal corporativo en cumplimiento de la Ley 1712 de 2014- Ley de Transparencia y acceso a la información publica, entre otras normas en esta materia</t>
  </si>
  <si>
    <t>Publicaciones realizadas</t>
  </si>
  <si>
    <t>Información documental, actualizada y publicada en pagina web</t>
  </si>
  <si>
    <t>(Numerador: No. actualizaciones de información publicada en pagina web/ Denominador: No. Actualizaciones de información requeridas para publicación en página web)*100
Nota: Aplica únicamente cuando se producen actualizaciones (ejemplo: PINAR, TRD, PGD, TVD, CCD, entre otras) , de lo contrario se registrará "No aplica"</t>
  </si>
  <si>
    <t>SEMESTRAL</t>
  </si>
  <si>
    <t>NO APLICA</t>
  </si>
  <si>
    <t>Plan Institucional de Archivos de la Entidad-PINAR
Plan Anticorrupción y de Atención al Ciudadano
PETI
Plan Anual de Adquisiciones</t>
  </si>
  <si>
    <t>Durante el periodo se realizó la Publicacion de las Tablas de Valoracion Documental</t>
  </si>
  <si>
    <t>Notificaciones y Certificaciones</t>
  </si>
  <si>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</si>
  <si>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Actos administrativos de interés general publicados en el portal corporativo</t>
  </si>
  <si>
    <t>Actos administrativos de interés general, publicados en el portal corporativo</t>
  </si>
  <si>
    <t>(Numerador: Total de actos administrativos de  interés general  publicados en el portal / Denominador: Total de actos administrativos de interés general notificados en el periodo)*100</t>
  </si>
  <si>
    <t>Durante el primer semestre, la Entidad emitio dieciseis (16) Actos Administrativos de interes general, como lo son las Resoluciones No 0011, 0042, 0043, 0180, 0209, 0219, 0246, 0262, 0275, 0288, 0321 y 0345 de 2022 y las circulares externas 001, 002,003,004 de 2022 las cuales se encuentran publicados en el Portal Corporativo.</t>
  </si>
  <si>
    <t>https://www.ssf.gov.co/web/guest/transparencia/normatividad/sujetos-obligados-del-orden-nacional</t>
  </si>
  <si>
    <t>Adiana Galvis y Veronica Niebles</t>
  </si>
  <si>
    <t>Adriana Galvis</t>
  </si>
  <si>
    <t>Manual del Usuario o
Documento de lineamientos técnicos para el Archivo y custodia de historias laborales.</t>
  </si>
  <si>
    <t xml:space="preserve">Documento de lineamientos técnicos </t>
  </si>
  <si>
    <t>Documento de lineamientos técnicos realizado</t>
  </si>
  <si>
    <t xml:space="preserve">Sandra Milena Salcedo,  Leidy Tatiana Escalante, Sebastián Giraldo Tabares, Magda Fernanda González </t>
  </si>
  <si>
    <t>Documento de Informe de Diagnóstico y avance.</t>
  </si>
  <si>
    <t>1 =  Un documento de Informe de Diagnóstico y avance
0 = Sin avance</t>
  </si>
  <si>
    <t>Cristian David Bernal, William Vizcaino Tovar, Leidy Paola Sandoval</t>
  </si>
  <si>
    <t>Laura Sacristán, Milena Mora, Jesus Ramirez, Eugenio Quinto, Johana González, Tilsa vega, Erika Durán, Carlos Arregoces, Alejandra Daza, Wilson Uribe</t>
  </si>
  <si>
    <t>Kelly Daza y Milena Mora</t>
  </si>
  <si>
    <t>Adriana Galvis y Sandra Milena Salcedo</t>
  </si>
  <si>
    <t>No se ha ejecutado ninguna actividad</t>
  </si>
  <si>
    <t xml:space="preserve">$ 18.680.945 </t>
  </si>
  <si>
    <t xml:space="preserve">Adriana Galvis, Johanna Andrea González Duarte y Martha Acuña </t>
  </si>
  <si>
    <t>Durante el segundo trimestre de 2022, se ha divulgado la información estadística mediante la generación de contenidos, según el calendario de difusión de información estadística para la vigencia 2022, así:
3 INFOGRAFIAS: Día Nacional del Niño y la Niña
(30 de abril), Día Internacional del Trabajo (1 de mayo), Día Internacional de las Familias (15 de mayo).
1 BOLETIN ESTADÍSTICO: Boletín Estadístico IV -Trim/2021.
6 CUADROS ESTADÍSTICOS: Cuadros Estadísticos Población - Febrero 2022, Cuadros Estadísticos Cobertura Servicios Sociales - Febrero 2022, Cuadros Estadísticos Población - Marzo 2022, Cuadros Estadísticos Cobertura Servicios Sociales - Marzo 2022, Cuadros Estadísticos Población - Abril 2022, Cuadros Estadísticos Cobertura Servicios Sociales - Abril 2022
1 SERIE HISTORICA: Series Históricas 2017 a Diciembre 2021</t>
  </si>
  <si>
    <t>12 Publicaciones en el II trimestre 2022</t>
  </si>
  <si>
    <t xml:space="preserve">No Aplica </t>
  </si>
  <si>
    <t>Publicaciones realizadas en la página Web de la SSF: https://www.ssf.gov.co/web/guest/transparencia/estadistica-general-del-ssf</t>
  </si>
  <si>
    <t>Martha Lucía Gómez Rodríguez</t>
  </si>
  <si>
    <t xml:space="preserve">
Se firmo contrato 274-2022 con la unión temporal UT-GD-2022 el 17 de junio.</t>
  </si>
  <si>
    <t>Anexo 1
Cronograma de la Contratación de la Consultoria del Observatorio.
https://ssfgov-my.sharepoint.com/:f:/g/personal/jprietop_ssf_gov_co/Ehde8hn1Z6VOoJ9qosLSZTYB-BJJ_kkfaiUw1qlIhpNo_A?e=WC0qZq</t>
  </si>
  <si>
    <t xml:space="preserve">Marcela Aidee Aguilar Rodriguez 
Jeimy Jazmin Prieto Prieto </t>
  </si>
  <si>
    <t xml:space="preserve">Durante el segundo trimestre de 2022, se ha presentado avance en los estudios in house, así:
1. Diagnóstico de Tarifas en relación con el Servicio de turismo - alojamiento ofrecido por las Cajas de Compensación Familiar en el período 2019 – 2021: Se han realizado 6 visitas especiales a CCF,  para recolección de información-entrevistas
 a los usuarios de las infraestructuras de alojamiento. 2. Comportamiento del crédito social en la línea de libre inversión en las CCF para la vigencia 2021: Se realizaron entrevistas a 11 CCF con los lideres del Area de crédito social
 y se recibio bases de datos de 7 CCF para su análisis.3. Diagnóstico de los servicios al Adulto Mayor ofrecidos por las CCF para las vigencias 2019-2020 y 2021:  Focalización de la pregunta y tema principal definiendo en 4 áreas de
 acción del envejecimiento saludable, avance importante en el marco legal internacional y desarrollo de marco teórico en la categoría de envejecimiento.4. Diagnóstico sobre el beneficio de los subsidios al desempleo otorgados en el
 marco del Decreto Legislativo 488 de 2020, durante el periodo 2020 – 2021: Desarrollo del Capitulo 1:  Marco Teórico y Marco Legal.
5. Cobertura proyectada vs. cobertura real de los proyectos con recursos fovis, presentados por las cajas de compensación familiar en las vigencias del 2017 al 2019: Estudio especial cumplido al 100%.
</t>
  </si>
  <si>
    <t xml:space="preserve">
Informe de estudio especial: Cobertura proyectada vs. cobertura real de los proyectos con recursos fovis, presentados por las cajas de compensación familiar en las vigencias del 2017 al 2019. Grabaciones de  las entrevistas con las 11 CCF. Bases de datos de 7 CCF entrevistadas.
https://ssfgov-my.sharepoint.com/:f:/g/personal/druanor_ssf_gov_co/Elc0eZY-EAZGrO2UoN4gLCQBPi5SVbnAheo84yA0xTpjtQ?e=g52Hdy</t>
  </si>
  <si>
    <t>De acuerdo con el plan de visitas especiales de la SDEEEP, durante el segundo trimestre de 2022 se han realizado 6 visitas con el fin de efectuar la recolección de información como insumo para soportar el Estudio in House Diagnóstico de Tarifas en relación con el Servicio de turismo - alojamiento ofrecido por las Cajas de Compensación Familiar en el período 2019 – 2021, se visitaron las Cajas de Compensación Familiar: COMFAMILIAR ATLANTICO,  COMFENALCO ANTIOQUIA, CONFA, COFREM, RISARALDA, COMFAGUAJIRA</t>
  </si>
  <si>
    <t>6/6</t>
  </si>
  <si>
    <t>6 Informes de visitas, expedientes Esigna: 
768/2022/PGEN
815/2022/PGEN
921/2022/PGEN
956/2022/PGEN
1019/2022/PGEN
1031/2022/PGEN</t>
  </si>
  <si>
    <t xml:space="preserve">Anexo 2
Cronograma del Concurso de Merito Abierto CMA 006
https://ssfgov-my.sharepoint.com/:f:/g/personal/jprietop_ssf_gov_co/Ehde8hn1Z6VOoJ9qosLSZTYB-BJJ_kkfaiUw1qlIhpNo_A?e=WC0qZq
</t>
  </si>
  <si>
    <t>Una vez realizado el estudio  “Prospectiva para el Fortalecimiento de los Fondos de Ley Fosfec, Foniñez y Fovis, en el Sistema Del Subsidio Familiar” se procederá con la socialización de los resultados. Se encuentra en proceso contractual</t>
  </si>
  <si>
    <t xml:space="preserve">Anexo 2
Cronograma del Concurso de Merito Abierto CMA 006
https://ssfgov-my.sharepoint.com/:f:/g/personal/jprietop_ssf_gov_co/Ehde8hn1Z6VOoJ9qosLSZTYB-BJJ_kkfaiUw1qlIhpNo_A?e=WC0qZq
</t>
  </si>
  <si>
    <t>Se continua con el proceso de implementación observatorio:
Actualmente se esta adelantando la implementación de los tableros de control de los indicadores del Sistema, en el cual se realizara la visualización de los datos del Subsidio Familiar, para el periodo en mención se realizo ela reetructuración de la lineas de investigación, se realizaron ajustes al documento marco y se diseño la red de saberes . Se habilito la página web del Observatorio.
En lo referente al Banco de Proyectos se encuentra en un 90% de avance de implementación, quedando pendiente el funcionamiento de las estructuras de reporte e informes esperados de los proyectos con recursos de FOVIS e implementación de indicadores de seguimiento a inversiones</t>
  </si>
  <si>
    <t xml:space="preserve">https://observatorio.ssf.gov.co/indicadores-del-sistema-de-subsidio/
Actas de reunión semanales de seguimiento del Observatorio del Sistema del Subsidio Familiar 
https://ssfgov-my.sharepoint.com/:f:/g/personal/jprietop_ssf_gov_co/Er0KekUGgOFKvM1JfrfV8BcB5hkJNL9-r_mFcykpqpTn9g?e=MTuan9
Anexo 3 Presentación de las nuevas lineas de investigación del  Observatorio 
</t>
  </si>
  <si>
    <t>Se autorizo por parte del Comite del Contratación  el 18 de mayo, la apertura de la selección   abreviada  SAMC 004 de 2022 cuyo objeto es adquirir el licenciamiento de MicroStrategy Analitic, se publicaron pliegos y se respondieron las observaciones allegadas.
Se realizo el análisis de la oferta presentada dentro del proceso de selección abreviada menor cuantia y se presento en el Comité de Contratación el día 22 de Junio.</t>
  </si>
  <si>
    <t>Anexo 4
Evaluación de las propuestas 
https://ssfgov-my.sharepoint.com/:f:/g/personal/jprietop_ssf_gov_co/Ehde8hn1Z6VOoJ9qosLSZTYB-BJJ_kkfaiUw1qlIhpNo_A?e=WC0qZq</t>
  </si>
  <si>
    <t xml:space="preserve">Para el periodo en mención las Cajas de Compensación Familiar, radicaron 61 proyectos de inversión, los cuales se han asigando a los profesionales del área. Así, como el reporte de 4 Convenios de Cooperación Internacional </t>
  </si>
  <si>
    <t>25/61</t>
  </si>
  <si>
    <t>Anexo 5
Listado de seguimiento proyectos de inversión 
https://ssfgov-my.sharepoint.com/:f:/g/personal/jprietop_ssf_gov_co/Ehde8hn1Z6VOoJ9qosLSZTYB-BJJ_kkfaiUw1qlIhpNo_A?e=WC0qZq</t>
  </si>
  <si>
    <t xml:space="preserve">Se realizo mesa de trabajo el 30 de junio para definir la tematica del seminario y las propuestas son:
Talleres sobre elaboración de proyectos de inversión (Debilidades y fortalezas).
Talleres sobre errores frecuentes  en la presentación de proyectos de inversión 
</t>
  </si>
  <si>
    <t>Anexo 6
Acta de Reunión 
https://ssfgov-my.sharepoint.com/:f:/g/personal/jprietop_ssf_gov_co/Ehde8hn1Z6VOoJ9qosLSZTYB-BJJ_kkfaiUw1qlIhpNo_A?e=WC0qZq</t>
  </si>
  <si>
    <t>De acuerdo con el plan de visitas especiales de la SDEEEP, durante el segundo trimestre de 2022 se se visitaron nueve (9) Cajas de Compensación Familiar: COMFAMILIAR ATLANTICO,  COMFENALCO ANTIOQUIA, CONFA, COFREM, RISARALDA, COMFAGUAJIRA,COMFAMILIAR PUTUMAYO, CAMACOL Y CAFABA con la finalidad de hacer seguimiento a 61 proyectos de Inversión de las vigencias 2019 a 2021 por valor de $ 353.368.683.416, según resoluciones 0166, 0165, 0188, 0197, 0198, 212,213,215.242,243,250,251,252,253,317,318
 y 382 con el acompañamiento de los contratistas Luisa F. Pérez, Luis Onzaga, Diego Bayona, Daniel Ruano.</t>
  </si>
  <si>
    <t>En el siguiente enlace se pueden consultar los informes y documentaión de las visitas realizadas en el trimestre:
https://ssfgov-my.sharepoint.com/:f:/g/personal/druanor_ssf_gov_co/Eu0UIapLB2xDqz6hy5om1NwBO2vtjfKAKerezKnODnHFqA?e=P1oVnz</t>
  </si>
  <si>
    <t>Andrea del Pilar Rodriguez</t>
  </si>
  <si>
    <t>En el segundo trimestre se implementó la primera fase del módulo del Sistema de Indicadores de Alertas Tempranas (SIAT) en la plataforma DAVINCI. Esto acompañado de una mejora en la interfaz del usuario en la presentación de las Tablas de Resultados y la elaboración de un manual técnico del sistema.</t>
  </si>
  <si>
    <t xml:space="preserve">De acuerdo con el objetivo fijado en el segundo trimestre sobre la implementación del modelo estadístico SIAT en la plataforma DAVINCI, se logró el cumplimiento en un 100%. </t>
  </si>
  <si>
    <t>1. Manual técnico del SIAT.
2. Presentación del sistema.</t>
  </si>
  <si>
    <t>Raul Fernando Nuñez Marín</t>
  </si>
  <si>
    <t xml:space="preserve">En el segundo trimestre se establecieron 5 grupos de trabajo para abordar los temas de investigación relacionados con la gestión del riesgo de alertas tempranas; en los temas de: 1) estructuración de reportes y criterios de sostenibilidad en el sistema del subsidio familiar, 2) análisis de los reportes de gobierno corporativo y retos de las CCF, 3) articulación del Sistema Público de Empleo y de las políticas con las agencias,  4) Contenido de los indicadores de los riesgos de los Fondos y, 5) Retos de las CCF frente al FOVIS rural. Así mismo se definieron las plantillas de los documentos de investigación para su correcta presentación. </t>
  </si>
  <si>
    <t xml:space="preserve">En el trimestre se estableció la meta de organización de grupos y temas de investigación en cumplimiento del cronograma propuesto. De modo que se realizó el cumplimiento del 100% de lo propuesto. </t>
  </si>
  <si>
    <t xml:space="preserve">1. Matriz de organización de grupos según los temas de investigación propuestos. 
2. Plantilla del documento de investigación.
</t>
  </si>
  <si>
    <t xml:space="preserve">Durante el mes de Abril se realizaron 3 visitas a las CCF COMFACHOCÓ, COMPENSAR y CAFAMAZ. En Mayo se realizaron 7 visitas a las CCF COMFACOR, COLSUBSIDIO, COMFACASANARE, COMFAMILIAR RISARALDA, COMFAGUAJIRA, COMFAORIENTE, COMFENALCO QUINDIO. En Junio se realizaron 4 visitas a las CCF CAJASAI, COFREM, CAFASUR, COMFACA. </t>
  </si>
  <si>
    <t xml:space="preserve">De acuerdo con el indicador se cumplió con el 100% de las visitas programadas, es decir se realizaron 14 visitas ordinarias a las CCF / 14 visitas ordinarias programadas en el plan anual de visitas para el segundo trimestre de 2022.
</t>
  </si>
  <si>
    <r>
      <rPr>
        <sz val="9"/>
        <color theme="1"/>
        <rFont val="Arial"/>
        <family val="2"/>
      </rPr>
      <t>1. Resoluciones de las visitas ordinarias realizadas durante el 2° trimestre de 2022</t>
    </r>
    <r>
      <rPr>
        <sz val="9"/>
        <rFont val="Arial"/>
        <family val="2"/>
      </rPr>
      <t xml:space="preserve">
2. Matriz de visitas 2022.</t>
    </r>
  </si>
  <si>
    <t xml:space="preserve">Se realizó el análisis de los Estados Financieros 2021 de las 43 CCF, con el propósito de ejercer inspección y vigilancia a la información financiera reportada por las CCF. </t>
  </si>
  <si>
    <t>Se ejerció inspección y vigilancia a la información financiera de las 43 CCF a traves de la elaboración de 43 informes de análisis (43 Informes de análisis a los estados financieros 2021)</t>
  </si>
  <si>
    <t xml:space="preserve">1. 43 Informes de análisis a los Estados Financieros con corte a 31 de diciembre de 2021 publicado en la página web de la entidad. </t>
  </si>
  <si>
    <t xml:space="preserve">Se realizaron los 4 informes consolidados de inspección y vigilancia de los aspectos de funcionamiento y ejecución de los recursos de los Fondos de Ley (FOSFEC - LEY 115 - FONIÑEZ) correspondientes al Primer Trimestre de 2022, los cuales se encuentran publicados en el siguiente link de la página web de la entidad: https://ssf.gov.co/transparencia/informacion-de-interes/informacion-adicional/inspeccion-vigilancia-y-control/direcci%C3%B3n-para-la-gestion-de-las-ccf   </t>
  </si>
  <si>
    <t>4 informes de inspección y vigilancia de los aspectos de funcionamiento y ejecución de los recursos de los Fondos de Ley (FOSFEC- LEY 115 - FONIÑEZ) realizados / 4 Informes Programados = 100%</t>
  </si>
  <si>
    <t>1 Informe consolidado de inspección y vigilancia de los aspectos de funcionamiento y ejecución de los recursos del Fondo de Ley FOSFEC  publicado en la página web de la entidad.
1 Informe consolidado de inspección y vigilancia de los aspectos de funcionamiento y ejecución de los recursos del Fondo de Ley FONIÑEZ  publicado en la página web de la entidad.
1 Informe consolidado de inspección y vigilancia de los aspectos de funcionamiento y ejecución de los recursos del Fondo de Ley 115/94 publicado en la página web de la entidad.</t>
  </si>
  <si>
    <t>Andrea Rodríguez</t>
  </si>
  <si>
    <t>No aplica para este trimestre, se tiene programado para el cuarto trimestre.</t>
  </si>
  <si>
    <t>Control Interno</t>
  </si>
  <si>
    <t>Sandra Russi</t>
  </si>
  <si>
    <t xml:space="preserve">En el  segundo  (II)   trimestre del 2022  se encuentran en proceso Interacción con el Ciudadano, Control Legal de Cajas de Compensación Familiar, Estudios Especiales y Evaluación de Proyectos, Notificación y Certificaciones, Evaluación de Gestión de Cajas de Compensación Familiar Y Almacén e Inventarios      , en    Cumpliendo con lo programado en  el plan de trabajo para el año 2022 y aprobado en Comité de coordinación institucional de control interno el día 10 de diciembre de 2021. </t>
  </si>
  <si>
    <t>(6/6)100= 100%</t>
  </si>
  <si>
    <t>Herramienta Isolucion modulo Auditorias,  carpetas físicas OCI, plan de trabajo OCI 2022, Acta comité de coordinación institucional de control interno.</t>
  </si>
  <si>
    <t>NO APLICA PARA ESTE TRIMESTRE</t>
  </si>
  <si>
    <t>Carpetas físicas, pagina web de la entidad, aplicativo Esigna</t>
  </si>
  <si>
    <t xml:space="preserve">Después de cumplido el  trimestre, se realiza el seguimiento a la ejecución del plan de acción institucional  correspondiente al  primer trimestre (I) trimestre del 2022 y esta publicado en la pagina web de la entidad. </t>
  </si>
  <si>
    <t>Después de cumplido el trimestre, se realiza el seguimiento a los Indicadores de Gestión Institucional correspondiente al  primer trimestre (I) 2022 y esta publicado en la pagina web de la entidad.</t>
  </si>
  <si>
    <t xml:space="preserve"> Después de cumplido el trimestre, se realiza el seguimiento a los Riesgos  de Gestión por proceso, correspondiente al  primer (I) trimestre del 2022 y esta publicado en la pagina web de la entidad.</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</si>
  <si>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</si>
  <si>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En el  segundo (I)  trimestre del 2022 se realizaron veintidos (22) informes internos y externos, según la normatividad vigente y el plan de trabajo de la OCI y están publicados en pagina web de la entidad.</t>
  </si>
  <si>
    <t>(22/22)100= 100</t>
  </si>
  <si>
    <t xml:space="preserve">Carpetas físicas, pagina web de la entidad, correos electrónicos, aplicativo Esigna y plan de trabajo de la OCI 2022. </t>
  </si>
  <si>
    <t xml:space="preserve">
Plan Anual de Adquisiciones</t>
  </si>
  <si>
    <t>ANGELA MARIA ARANGO GIRALDO, BLANCA LUCIA SANCHEZ TORRES, MARIA PAULA OSSA HIGUERA.</t>
  </si>
  <si>
    <t>La estrategia de Rendición de Cuentas como componente del Plan Anticorrupción y Atención al Ciudadano, fue aprobado por el CIPG el 17 de enero, se le hace seguimiento  y   monitoreo  cuatrimestral  atraves del contrato No.  118 de 2022.</t>
  </si>
  <si>
    <t>Estrategia de Rendición de cuentas actualizado</t>
  </si>
  <si>
    <t>LILIANA CONDE, ANGELA MARIA ARANGO GIRALDO</t>
  </si>
  <si>
    <t>María Alejandra López Velásquez</t>
  </si>
  <si>
    <t>A1. En el marco del espacio "un café con jurídica" realizar mesas de trabajo con las áreas en temas de interés, una (1) por trimestre</t>
  </si>
  <si>
    <t xml:space="preserve">
Realizar capacitaciónes  y/o mesa de trabajo en temas jurídico trimestral con las diferentes áreas de la Entidad.. </t>
  </si>
  <si>
    <t xml:space="preserve">Cronograma de mesas de café con jurídica </t>
  </si>
  <si>
    <t xml:space="preserve">A2. Realizar un seminario en temas jurídicos dirigido a abogados, jefes de subsidio y aportes y revisores fiscales de las CCF </t>
  </si>
  <si>
    <t xml:space="preserve">No se reporta por cuanto no se ha iniciado la ejecución. </t>
  </si>
  <si>
    <t>avance del documento "micrositio web"</t>
  </si>
  <si>
    <t>correo electrónico de GLPI</t>
  </si>
  <si>
    <r>
      <t xml:space="preserve">- Se adelanta Desarrollo APIs para la administración e implementación de funcionalidades para procesamiento de cargues
- Obligaciones con Recursos Vigencia 2022: $272,000,000
</t>
    </r>
    <r>
      <rPr>
        <b/>
        <sz val="9"/>
        <rFont val="Arial"/>
        <family val="2"/>
      </rPr>
      <t>Contratista                                            Obligaciones       Contrato</t>
    </r>
    <r>
      <rPr>
        <sz val="9"/>
        <rFont val="Arial"/>
        <family val="2"/>
      </rPr>
      <t xml:space="preserve">
CUERVO GOMEZ DIDIER SNEIDER                        $28,000,000           67/2022
VILLAR NOVA MARIA CRISTINA                              $32,000,000         136/2022
ROMERO MORENO FREDY YARNEY                   $32,000,000         163/2022
TRIANA MARQUEZ JOHN AGUSTIN                      $24,000,000         177/2022
ROLDAN MARTINEZ ANDRES EDUARDO         $28,000,000          149/2022
PANA IGUARAN JOSE MARIA                                   $32,000,000          191/2022
FAJARDO PINZON DIEGO ARMANDO                 $32,000,000          128/2022
RUEDA HERNANDEZ RODRIGO ALBERTO      $32,000,000          139/2022
PUENTES MORENO REINEL FERNANDO          $32,000,000          150/2022</t>
    </r>
  </si>
  <si>
    <t>3. PTI05 sistemas de informacion28062022.pdf</t>
  </si>
  <si>
    <r>
      <t xml:space="preserve">- Fecha de Inicio 1 de abril de 2022
- Proyecto Administrativo (Cap 2, Cap 3, Cap 4); Informes de FOSFEC; Modulo de Afiliados / Beneficiarios; Alertas tempranas delegada de gestión; Módulo Base de Datos de Resoluciones
- Obligaciones con Recursos Vigencia 2022: $132,128,000
</t>
    </r>
    <r>
      <rPr>
        <b/>
        <sz val="9"/>
        <rFont val="Arial"/>
        <family val="2"/>
      </rPr>
      <t>Contratista                                                  Obligación           Contrato</t>
    </r>
    <r>
      <rPr>
        <sz val="9"/>
        <rFont val="Arial"/>
        <family val="2"/>
      </rPr>
      <t xml:space="preserve">
DUARTE QUINTERO VICTOR ALFONSO             $32,000,000          98/2022
ESPINOSA GOMEZ YUBER HERNAN                    $32,000,000          113/2022
MORENO SIMBAQUEBA CARLOS ALBERTO  $  8,128,000           165/2022
URRUTIA ANDRES                                                              $28,000,000        148/2022
ACERO MORENO DAVID ANDRES                           $32,000,000         131/2022</t>
    </r>
  </si>
  <si>
    <t>Plan de Trabajo DAVINCI 2022 30JUN2022.xlsx</t>
  </si>
  <si>
    <r>
      <t xml:space="preserve">- Definición del Plan de cultura de seguridad y privacidad de la información; Implementación y armonización WAF
- Obligaciones con Recursos Vigencia 2022: $32,000,000
</t>
    </r>
    <r>
      <rPr>
        <b/>
        <sz val="9"/>
        <rFont val="Arial"/>
        <family val="2"/>
      </rPr>
      <t>Contratista                                             Obligación        Contrato</t>
    </r>
    <r>
      <rPr>
        <sz val="9"/>
        <rFont val="Arial"/>
        <family val="2"/>
      </rPr>
      <t xml:space="preserve">
SALOM ARRIETA NEY CLIMACO                       $32,000,000            69/2022</t>
    </r>
  </si>
  <si>
    <t>Plan de Segurinfo-Riesgos- 2022 V1 30062022.xlsx</t>
  </si>
  <si>
    <r>
      <t xml:space="preserve">- Se reporta un 51% de cumplimiento del Plan de trabajo establecido para el contrato 253/2022.
- Se adelantan ajustes a flujos y formularios  en modulo de Contratación; Ejecución de Pruebas de Radicador para PQRS; Se avanza en las pruebas a la optimización del módulo de Asambleas.
- Obligaciones con Recursos Vigencia 2022: $82,276,680
</t>
    </r>
    <r>
      <rPr>
        <b/>
        <sz val="9"/>
        <rFont val="Arial"/>
        <family val="2"/>
      </rPr>
      <t xml:space="preserve">Contratista                                             Obligación        Contrato
</t>
    </r>
    <r>
      <rPr>
        <sz val="9"/>
        <rFont val="Arial"/>
        <family val="2"/>
      </rPr>
      <t>INDENOVA SUCURSAL DE COLOMBIA        $58,276,680           245/2022
ASQ DE COLOMBIA SAS                                                                $0          253/2022
FRANCO ROJAS HECTOR                                                             $0          164/2022
CARREÑO CASTILLO SERGIO ADOLFO      $24,000,000             41/2022</t>
    </r>
  </si>
  <si>
    <t>BPM SSF Plan de trabajo Contrato 253 2022 avance a 30JUN2022.xlsx</t>
  </si>
  <si>
    <r>
      <t xml:space="preserve">- Fecha de Inicio 1 de mayo de 2022
- En proceso de contratación servicios para implementar DRP de componente tecnológico en nube computacional
- Revisión de procedimiento capacidad y disponibilidad de acuerdo lineamientos de estrategia y gobierno de TI en la Entidad
- Desarrollo estrategia Uso y Apropiacion de TI; Cursos virtuales; Videoteca del conocimiento
- Obligaciones con Recursos Vigencia 2022: $124,000,000
</t>
    </r>
    <r>
      <rPr>
        <b/>
        <sz val="9"/>
        <rFont val="Arial"/>
        <family val="2"/>
      </rPr>
      <t xml:space="preserve">Contratista                                                    Obligación        Contrato
</t>
    </r>
    <r>
      <rPr>
        <sz val="9"/>
        <rFont val="Arial"/>
        <family val="2"/>
      </rPr>
      <t>MATAMOROS RODRIGUEZ HECTOR JOSE        $32,000,000             45/2022
RUIZ GARCIA RAUL ALBERTO                                     $32,000,000           146/2022
MOLINA MORA YADIR GUILLERMO                          $32,000,000             95/2022
MORALES CONTRERAS DIEGO ALEXANDER   $24,000,000            111/2022</t>
    </r>
  </si>
  <si>
    <t>- Corresponde a los registros en GLPI (software para la gestión de servicios de TI) y consecuente balance  de los Casos registrados por usuarios para servicios TI, a la fecha del corte.
Total casos recibidos GLPI: 3537
Total Número de casos atendidos, solucionados  GLPI: 3475</t>
  </si>
  <si>
    <t>GLPI - reporte enero a junio 2022.xlsx</t>
  </si>
  <si>
    <t>Para el Segundo Trimestre de 2022, en la pagina de la SSF, están publicados 5 archivos (enlaces)  se publica el Informe Contable Mensual de diciembre  de 2021, enero, febrero, marzo y abril de 2022  aprobados de acuerdo con la programación de la Contaduría General de la Nación-CGN, según Nota 2.</t>
  </si>
  <si>
    <t>CARLOS ARTURO GAVIRIA VEGA</t>
  </si>
  <si>
    <t>Se envió correo de solicitud para publicción en el portal web de la entidad -  los Informes de ejecución para Ingresos y Gastos con corte a diciembre de 2021 y I Trimestre de 2022, en el portal corporativo, en cumplimiento de la normatividad vigente.</t>
  </si>
  <si>
    <t>Se envió correo electrónico a la Secretaría General -  Adriana Cristina Romero, los Informes de ejecución de gastos acumulado a cada mes de 2022, con alertas de la información.</t>
  </si>
  <si>
    <t>Correo electónico institucional</t>
  </si>
  <si>
    <t>Se realizó acompañamiento y revisión de cifras a presentar en el anteproyecto de presupuesto de funcionamiento 2023 para ser consolidado por la  OAP y presentado a MinHacienda.</t>
  </si>
  <si>
    <t>A1. Organizar la información sobre el control legal y la aplicación de planes de contingencia para la descongestión de este proceso</t>
  </si>
  <si>
    <t>31/12/2022</t>
  </si>
  <si>
    <t>Documento de investigacion</t>
  </si>
  <si>
    <t>(2) documentos de análisis del seguimiento y evaluación a los servicio ofrecidos por las Cajas de Compensación Familiar.</t>
  </si>
  <si>
    <t>Documento de investigacion realizados</t>
  </si>
  <si>
    <t>2= documentos de investigación realizados
0= sin avance</t>
  </si>
  <si>
    <t>se ha vendo trabajano en 2 documentos de investigaciòn con un avance del 60%</t>
  </si>
  <si>
    <t>2 documentos en desarrollo con un avane del 60%</t>
  </si>
  <si>
    <t>211,905.105</t>
  </si>
  <si>
    <t>ver realacion de entrega de documentos https://ssfgov-my.sharepoint.com/:f:/g/personal/latehortuaj_ssf_gov_co/EsFSyP1mY6RLs2aJwUUvTnsBQG9Iz34K8NRmTBIPEaD5Bw?e=jBNFey</t>
  </si>
  <si>
    <t>ligia atehortua</t>
  </si>
  <si>
    <t xml:space="preserve"> 5 documentos de investigación con los resultados y buenas prácticas sobre la supervisión de las cajas de compensación familiar, en cuanto al cumplimiento de los servicios sociales que deben llegar a la población bajo los términos señalados en la ley. </t>
  </si>
  <si>
    <t xml:space="preserve">Documentos de investigacion de alertas tempranas realizados </t>
  </si>
  <si>
    <t>5=documento realizado 0= sin avance</t>
  </si>
  <si>
    <t>se ha venido trabajando  en 5 documentos de investigaciones con un avance del 60%</t>
  </si>
  <si>
    <t>5 documentos en desarrollo con una vance del 60%</t>
  </si>
  <si>
    <t>ver relacion de entrega de documentos https://ssfgov-my.sharepoint.com/:f:/g/personal/latehortuaj_ssf_gov_co/EsFSyP1mY6RLs2aJwUUvTnsBQG9Iz34K8NRmTBIPEaD5Bw?e=jBNFey</t>
  </si>
  <si>
    <t>A3. Realizar un taller de actualización normativa dirigida a los Consejeros Directivos de las CCF</t>
  </si>
  <si>
    <t>1 Informe de Capacitación realizada</t>
  </si>
  <si>
    <t>(1) Informe oficial que de cuenta de las memorias y demás aspectos del evento.</t>
  </si>
  <si>
    <t xml:space="preserve">Informe Capacitación realizada </t>
  </si>
  <si>
    <t xml:space="preserve">
1= Capacitacion realizadas 
0= sin avance</t>
  </si>
  <si>
    <t>Se realizarà en el ùltimo cuatrimestre</t>
  </si>
  <si>
    <t>n/a</t>
  </si>
  <si>
    <t>se ha venido trabajando  en 1 documento metodologico con un avance del 60%</t>
  </si>
  <si>
    <t>1 documento metodologico con un avance del 60%</t>
  </si>
  <si>
    <t>se ha venido etructurando un modelo de indicadores con un avance del 60%</t>
  </si>
  <si>
    <t>1 documento con la estructiraciòn d eindicadores</t>
  </si>
  <si>
    <t>e</t>
  </si>
  <si>
    <t>https://ssfgov-my.sharepoint.com/:f:/g/personal/lmogollonb_ssf_gov_co/EnfpUT1ZrjxMm-zHvkjRwBUBVGy5p1b4snasC-rRbzGR2A?e=sWXdUk</t>
  </si>
  <si>
    <t>se ha venido estructurando el manual de buenas practicas corportivas con un avance del 60% e proceso de revisiòn</t>
  </si>
  <si>
    <t>1 documento de  buenas practicas</t>
  </si>
  <si>
    <t xml:space="preserve">79 actos administrativos proyectados/ 79 actos administrativos firmados </t>
  </si>
  <si>
    <t>actos administrativos</t>
  </si>
  <si>
    <t>n7a</t>
  </si>
  <si>
    <t>ACTOS ADMINISTRATIVOS SEGUNDO TRIMESTRE 2022</t>
  </si>
  <si>
    <t>31/12/202</t>
  </si>
  <si>
    <t>BPM</t>
  </si>
  <si>
    <t>BETTY MAGALIS POTES RAMIREZ
 ALFREDO POTES GAMBOA
FERNANDO IVO MAURICIO MARQUEZ LOZANO (retirado en junio)
BLANCA LUCIA SANCHEZ TORRES
LUISA FERNANDA BURGOS FUENTES
ROBIRO DE JESUS GOEZ BARRAGAN
 MARTIN EMILIO RINCON CORREA
BLADIMIR TOLEDO</t>
  </si>
  <si>
    <t>BERTHA CRISTINA ABELLO ALVAREZ
SEBASTIAN RECALDE MURILLO
JORGE MARIO RINCON
NESTOR CAMILO ROSERO REYES
OMAR ARDILA MENESES
YENY TATIANA FORERO GARCIA
DALMA KATERINE BRITTON
DANNY RAFAEL MAFLA ARGOTI
DAMIAN ADOLFO GARCIA PERUCCINI
GILBERTO CASALLAS PERDOMO
JORGE MARIO CABARCAS
LILIANA ALEXANDRA NIETO DÍAZ
FRANCISCO JAVIER RIVERA CASTRO
KATERIN JHULIET BEJARANO PALACIOS
SANDRA EBRAT ZUÑIGA</t>
  </si>
  <si>
    <t xml:space="preserve"> </t>
  </si>
  <si>
    <t>Informes de Seguimiento a la Planeación y Gestión  Institucional</t>
  </si>
  <si>
    <t>Propuesta economica BPM</t>
  </si>
  <si>
    <t xml:space="preserve">Para realizar el monitoreo a traves de la plataforma SPI, se solicito a las áreas el envio de la de la infomación, con el fin de reportarla en el aplicativo, este monitoreo fue relaiado de manera mensual los primeros cinco días habiles de cada mes, la información fue reportada dentro de los tiempos esblecidos por el DNP en los meses de abril, mayo y junio. 
</t>
  </si>
  <si>
    <r>
      <t xml:space="preserve">Se ajustaron los estudios previos de   </t>
    </r>
    <r>
      <rPr>
        <i/>
        <sz val="9"/>
        <rFont val="Arial"/>
        <family val="2"/>
      </rPr>
      <t>“Prospectiva para el Fortalecimiento de los Fondos de Ley Fosfec, Foniñez Y Fovis, en el Sistema Del Subsidio Familiar</t>
    </r>
    <r>
      <rPr>
        <sz val="9"/>
        <rFont val="Arial"/>
        <family val="2"/>
      </rPr>
      <t xml:space="preserve">”
Se publicaron los pliegos del concurso de méritos abierto CMA 006 en el SECOP II . 
Se están respondiendo las  observaciones acorde con el cronograma establecido. 
</t>
    </r>
  </si>
  <si>
    <r>
      <t xml:space="preserve">Documento que contenga </t>
    </r>
    <r>
      <rPr>
        <b/>
        <sz val="9"/>
        <color rgb="FF000000"/>
        <rFont val="Arial"/>
        <family val="2"/>
      </rPr>
      <t>la</t>
    </r>
    <r>
      <rPr>
        <sz val="9"/>
        <color rgb="FF000000"/>
        <rFont val="Arial"/>
        <family val="2"/>
      </rPr>
      <t xml:space="preserve"> actualización del diseño de las rutas para la vigencia.</t>
    </r>
  </si>
  <si>
    <r>
      <rPr>
        <b/>
        <i/>
        <u/>
        <sz val="9"/>
        <color rgb="FF000000"/>
        <rFont val="Arial"/>
        <family val="2"/>
      </rPr>
      <t xml:space="preserve">PRIMER TRIMESTRE
</t>
    </r>
    <r>
      <rPr>
        <b/>
        <sz val="9"/>
        <color rgb="FF000000"/>
        <rFont val="Arial"/>
        <family val="2"/>
      </rPr>
      <t xml:space="preserve">
</t>
    </r>
    <r>
      <rPr>
        <sz val="9"/>
        <color rgb="FF000000"/>
        <rFont val="Arial"/>
        <family val="2"/>
      </rPr>
      <t xml:space="preserve">Avance en la elaboración del análisis comparativo de las rutas de creación de valor del MIPG versiones 3 y 4, lo cual servirá como insumo para actualizar las rutas de la felicidad, del crecimiento y del servicio. El análisis de los resultados del FURAG 2021 están sujetos a la publicación de los mismos por parte de la ESAP.
Avance en la actualización de las rutas de creación de valor implementada por la Superintendencia del Subsidio Familiar.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VERONICA NIEBLES:
</t>
    </r>
    <r>
      <rPr>
        <sz val="9"/>
        <color rgb="FF000000"/>
        <rFont val="Arial"/>
        <family val="2"/>
      </rPr>
      <t xml:space="preserve">
Durante el segundo trimestre se diseño y se hizo envío por medio de correo masivo de la campaña Uso de la Bicicleta y del Programa Servimos. Este último tiene como finalidad dar a conocer a los colaboradores de la Superintendencia del Subsidio Familiar los beneficios que tienen por medio de este programa, toda vez que el DAFP estableció diferentes convenios para beneficiar a los colaboradores de las entidades públicas. 
Durante el segundo trimestre se documento diagnóstico de las rutas de creación de valor implementada por la Superintendencia del Subsidio Familiar.</t>
    </r>
  </si>
  <si>
    <r>
      <rPr>
        <b/>
        <i/>
        <u/>
        <sz val="9"/>
        <color rgb="FF000000"/>
        <rFont val="Arial"/>
        <family val="2"/>
      </rPr>
      <t xml:space="preserve">PRIMER TRIMESTRE 
</t>
    </r>
    <r>
      <rPr>
        <b/>
        <sz val="9"/>
        <color rgb="FF000000"/>
        <rFont val="Arial"/>
        <family val="2"/>
      </rPr>
      <t xml:space="preserve">
</t>
    </r>
    <r>
      <rPr>
        <sz val="9"/>
        <color rgb="FF000000"/>
        <rFont val="Arial"/>
        <family val="2"/>
      </rPr>
      <t xml:space="preserve">Informe de las actividades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VERONICA NIEBLES:
</t>
    </r>
    <r>
      <rPr>
        <sz val="9"/>
        <color rgb="FF000000"/>
        <rFont val="Arial"/>
        <family val="2"/>
      </rPr>
      <t>* Envío caracterización a funcionarios de la SSF
* Campaña uso de la bicicleta
* Campaña Programa Servimos
* Divulgación de campañas
* Matriz de participación funcionarios en actividades de bienestar
* Matriz costeo MIPG talento humano 2023
*Encuesta diagnóstico de satisfacción actividades de bienestar
* Informe encuestas de satisfacción actividades de bienestar, clima y cultura organizacional
* Listados de asistencia actividades de bienestar
* Documento diagnóstico Rutas de Creación de Valor SSF</t>
    </r>
  </si>
  <si>
    <r>
      <rPr>
        <b/>
        <i/>
        <u/>
        <sz val="9"/>
        <color rgb="FF000000"/>
        <rFont val="Arial"/>
        <family val="2"/>
      </rPr>
      <t xml:space="preserve">PRIMER TRIMESTRE
</t>
    </r>
    <r>
      <rPr>
        <sz val="9"/>
        <color rgb="FF000000"/>
        <rFont val="Arial"/>
        <family val="2"/>
      </rPr>
      <t xml:space="preserve">
Adquisición de los estimulos educativos en el mes de febrero  y la realización de los viernes de la Super en el mes de febrero y marzo 
Se han realizado reuniones con CAFAM, frente a la organización de la planificación de las actividades, para ejecutar clima y cultura organizacional
</t>
    </r>
    <r>
      <rPr>
        <b/>
        <i/>
        <u/>
        <sz val="9"/>
        <color rgb="FF000000"/>
        <rFont val="Arial"/>
        <family val="2"/>
      </rPr>
      <t xml:space="preserve">SEGUNDO TRIMESTRE 
</t>
    </r>
    <r>
      <rPr>
        <sz val="9"/>
        <color rgb="FF000000"/>
        <rFont val="Arial"/>
        <family val="2"/>
      </rPr>
      <t xml:space="preserve">
En el segundo trimestre del 2022, se realizaron las siguientes actividades: 
1. Fortalecimiento del liderazgo institucional para los lideres
2. Coaching para tu equipo: Super Teams Cooking, El Reto de Liderar Entidades Públicas
3. Código de integridad</t>
    </r>
  </si>
  <si>
    <r>
      <rPr>
        <b/>
        <i/>
        <u/>
        <sz val="9"/>
        <color rgb="FF000000"/>
        <rFont val="Arial"/>
        <family val="2"/>
      </rPr>
      <t xml:space="preserve">PRIMER TRIMESTRE
</t>
    </r>
    <r>
      <rPr>
        <sz val="9"/>
        <color rgb="FF000000"/>
        <rFont val="Arial"/>
        <family val="2"/>
      </rPr>
      <t xml:space="preserve">
Informe de las actividades realizadas
</t>
    </r>
    <r>
      <rPr>
        <b/>
        <i/>
        <u/>
        <sz val="9"/>
        <color rgb="FF000000"/>
        <rFont val="Arial"/>
        <family val="2"/>
      </rPr>
      <t xml:space="preserve">SEGUNDO TRIMESTRE
</t>
    </r>
    <r>
      <rPr>
        <sz val="9"/>
        <color rgb="FF000000"/>
        <rFont val="Arial"/>
        <family val="2"/>
      </rPr>
      <t xml:space="preserve">
Listados de asistencia e informes 
El informe de código de integriad será remitido en el tercer trimestre de la vigencia</t>
    </r>
  </si>
  <si>
    <r>
      <rPr>
        <b/>
        <i/>
        <u/>
        <sz val="9"/>
        <color rgb="FF000000"/>
        <rFont val="Arial"/>
        <family val="2"/>
      </rPr>
      <t xml:space="preserve">PRIMER TRIMESTRE 
</t>
    </r>
    <r>
      <rPr>
        <b/>
        <sz val="9"/>
        <color rgb="FF000000"/>
        <rFont val="Arial"/>
        <family val="2"/>
      </rPr>
      <t xml:space="preserve">
MAGDA GONZALEZ 
</t>
    </r>
    <r>
      <rPr>
        <sz val="9"/>
        <color rgb="FF000000"/>
        <rFont val="Arial"/>
        <family val="2"/>
      </rPr>
      <t xml:space="preserve">avanzó con el diseño e instrumento de la "Trazabilidad física" de 35 historias laborales de Capacitación (PIC) de los funcionarios de la Superintendencia del Subsidio Familiar del año 2020 - 2021. Realizó actualización del procedimiento de EDL y se envió para revisión y aprobación de funcionarios correspondientes, realizó el apoyo y elaboración en el "Procedimiento Vinculación, Inducción y Desvinculación de Personal + Instructivo y formato de entrega del cargo" revisado y aprobado por la Supervisora, para revisión a los funcionarios a cargo. y por último, realizó instrumento Físico y Digital de plan de Mejora de EDL y PIC.
</t>
    </r>
    <r>
      <rPr>
        <b/>
        <sz val="9"/>
        <color rgb="FF000000"/>
        <rFont val="Arial"/>
        <family val="2"/>
      </rPr>
      <t xml:space="preserve">
SEBASTIAN GIRALDO 
</t>
    </r>
    <r>
      <rPr>
        <sz val="9"/>
        <color rgb="FF000000"/>
        <rFont val="Arial"/>
        <family val="2"/>
      </rPr>
      <t xml:space="preserve"> realizó verificaciones de formatos de las listas de chequeo para las hojas de vida. También, realizó un estudio general y análisis del 2007/199, convenio interadministrativo para la constitución de un fondo de administración. Además, elaboró la resolución para las incapacidades superiores a dos días para la implementación de la misma en la Superintendencia de Subsidio Familiar. Finalmente, realizó proyecciones de resoluciones de vacaciones, horas extras, prestaciones sociales traslados. 
</t>
    </r>
    <r>
      <rPr>
        <b/>
        <sz val="9"/>
        <color rgb="FF000000"/>
        <rFont val="Arial"/>
        <family val="2"/>
      </rPr>
      <t xml:space="preserve">
TATIANA ESCALANTE: 
</t>
    </r>
    <r>
      <rPr>
        <sz val="9"/>
        <color rgb="FF000000"/>
        <rFont val="Arial"/>
        <family val="2"/>
      </rPr>
      <t xml:space="preserve">avanzó con la revisión física y organización cronológica de 104 historias laborales inactivas, las cuales se clasificaron por años, adicionalmente, se entrega lista en Excel con base de datos completos de los ex funcionarios. Así mismo, de las 104 historias laborales, se priorizaron 41, se cambiaron carpetas por mal estado.  Por otro lado, se revisó detalladamente las historias laborales en foliación, y organización cronológica de historias laborales inactivas y para ello, se envió base de datos, con las inconsistencias de las historias laborales inactivas.
</t>
    </r>
    <r>
      <rPr>
        <b/>
        <sz val="9"/>
        <color rgb="FF000000"/>
        <rFont val="Arial"/>
        <family val="2"/>
      </rPr>
      <t xml:space="preserve">
SANDRA SALCEDO: 
</t>
    </r>
    <r>
      <rPr>
        <sz val="9"/>
        <color rgb="FF000000"/>
        <rFont val="Arial"/>
        <family val="2"/>
      </rPr>
      <t xml:space="preserve">Avanzó con la proyección de un correo con la invitación a los integrantes de la brigada de emergencia con el fin de obtener la actualización y la continuidad de los mismos en el equipo. También, colaboró y asistió a reunión de funcionamiento relacionado al COPASST y Comité de convivencia, conforme a las disposiciones y reglamentos vigentes. Por otro lado, estuvo realizando la entrega de elementos de protección (tapabocas) y kit de EPP para comisión de servicios. Con el fin de mantener la actualización a las campañas establecidas en el protocolo de Bioseguridad y prevención del contagio por Covid -19. Además, envío el primer listado la Doctora Adriana Galvis con las respuestas de la encuesta de las condiciones de salud recopiladas por funcionarios y contratistas, con el fin de iniciar la implementación del programa de vigilancia epidemiológica (PVE). Por otro lado, proyectó tres correos informativos a las doctoras Lida Bula y Adriana Galvis acerca invitación capacitación brigadistas, votación a los equipos deportivos y las inscripciones a las actividades deportivas. Lo anterior para ser divulgado a todos los funcionarios de la Superintendencia del Subsidio Familiar. Asimismo, se realizó la programación de las invitaciones de las diferentes actividades mediante la plataforma teams,  las cuales se distribuyeron así: Apertura votación representantes equipo apoyo actividades deportivas, recreativas y culturales 7 de marzo, Conmemoración del Día Internacional de la Mujer " Charla Mujeres Diez" 8 marzo, Conmemoración Día del Hombre 18 de marzo, viernes de la Super 25 de marzo, Capacitación Manejo De Emergencia En Oficina Y Casa 29 de marzo y Capacitación COPASST: normatividad, funciones y responsabilidades para el 31 de marzo. Por último, apoyó a la Doctora Adriana Galvis en el informe, alistamiento de documentos para los jurados y convocatoria para la “votación representantes equipo apoyo actividades deportivas, recreativas y culturales 7 de marzo”. Donde se crearon los siguientes documentos: formatos jurados de votación, acta votación equipo deportivo, tarjetón votación representantes equipo apoyo actividades deportivas, recreativas y culturales.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MAGDA GONZALEZ 
</t>
    </r>
    <r>
      <rPr>
        <sz val="9"/>
        <color rgb="FF000000"/>
        <rFont val="Arial"/>
        <family val="2"/>
      </rPr>
      <t xml:space="preserve">Se realizó la trazabilidad electronica de PIC de (148) funcionarios de los años 2020 - 2021, registrado en plataforma novasoft. 
Se realizó trazabilidad digital de EDL digital (66) de los años 2020 - 2021 y fisica de (149) funciarios para registo electronico de novasoft.
Se realizó entrega de manera mensual de la cartilla de inducción a los contratistas (242) en el primer semestre del 2022 y (7) funionarios reportados en mismo periodo del 2022
Se realizó a apoyo y actualización en el procedimiento de EDL en el primer periodo de 2022
Se realizó apoyo en el diseño del procedimiento de "vinculación, inducción y desvinculación"
Se realizó elaboración y actualización de bases de datos de: PIC EDL e inducción.
Se diseño el procedimiento del Instructivo para EDL y PIC en el registro de información en "Plataforma Novasft" y Diseño e "Instrumento Digital" de registro de trazabilidad PIC - EDL.
Se realizó, verificó y apoyo en el formato que maneja la ssf para realizar, verificar e implementar el instructivo de historias laborales a la fecha, desde el ggth, de acuerdo a la normatividad y el soporte necesario para su aprobación.
</t>
    </r>
    <r>
      <rPr>
        <b/>
        <sz val="9"/>
        <color rgb="FF000000"/>
        <rFont val="Arial"/>
        <family val="2"/>
      </rPr>
      <t xml:space="preserve">
SEBASTIAN GIRALDO 
</t>
    </r>
    <r>
      <rPr>
        <sz val="9"/>
        <color rgb="FF000000"/>
        <rFont val="Arial"/>
        <family val="2"/>
      </rPr>
      <t xml:space="preserve">Se elaboraron de manera digital las hojas de vida de (3) funcionarios de la ssf 
y asimismo se realizó la revisión y apoyo juridico al procedimeinto de historias laborales realizando una descripción detallada de normatividad vigente, condiciones medioambientales, estudio y control de las mismas, expedidicón de certificaciones en el marco legal y documentos relacionados. 
</t>
    </r>
    <r>
      <rPr>
        <b/>
        <sz val="9"/>
        <color rgb="FF000000"/>
        <rFont val="Arial"/>
        <family val="2"/>
      </rPr>
      <t xml:space="preserve">TATIANA ESCALANTE: 
</t>
    </r>
    <r>
      <rPr>
        <sz val="9"/>
        <color rgb="FF000000"/>
        <rFont val="Arial"/>
        <family val="2"/>
      </rPr>
      <t xml:space="preserve">De acuerdo a la los lineamientos del archivo general de la nación se siguieron las directricez del la tabla de retenciones de 29 historias laborales donde se encontró duplicidad en los docuementos de manera que se simplificó lo necesario para las carpetas. se remplazaron de manera fisica los docuementos deteriorados se realizó la refoleación, organización, cambio de carpetas, se complementaros documentos faltante. se organizaron las cajas y carpetas de manera cronologica (por oden alfabetico). para un total de avance de 11 cajas para ser entregadas al área de Gestión documental.
Por otro lado, se desocupó el archivo central para el respectivo mantenimeinto del modulo y se reorganizó el espacio con cambios de cajas.Se retroalimentó matriz de ausentismo con los funcionariosactivos de la empresa. 
</t>
    </r>
    <r>
      <rPr>
        <b/>
        <sz val="9"/>
        <color rgb="FF000000"/>
        <rFont val="Arial"/>
        <family val="2"/>
      </rPr>
      <t xml:space="preserve">SANDRA SALCEDO: 
</t>
    </r>
    <r>
      <rPr>
        <sz val="9"/>
        <color rgb="FF000000"/>
        <rFont val="Arial"/>
        <family val="2"/>
      </rPr>
      <t>Aporte en el documento de lineamientos técnicos</t>
    </r>
  </si>
  <si>
    <r>
      <rPr>
        <b/>
        <u/>
        <sz val="9"/>
        <color rgb="FF000000"/>
        <rFont val="Arial"/>
        <family val="2"/>
      </rPr>
      <t xml:space="preserve">ENTREGABLES GENERALES PRIMER TRIMESTRE: 
</t>
    </r>
    <r>
      <rPr>
        <b/>
        <sz val="9"/>
        <color rgb="FF000000"/>
        <rFont val="Arial"/>
        <family val="2"/>
      </rPr>
      <t xml:space="preserve">
</t>
    </r>
    <r>
      <rPr>
        <sz val="9"/>
        <color rgb="FF000000"/>
        <rFont val="Arial"/>
        <family val="2"/>
      </rPr>
      <t xml:space="preserve">Excel con historias laborales inactivas por años desde 1981-2020, historias laborales prioritarias y plan de trabajo con seguimientos y procedimientos. 
Cartilla de inducción (listado y ressultados de la cartilla de inducción, Encuesta de satisfacción y eficacia, Evaluación del conocimiento) 
Procedimiento de vinculación, inducción y desvinculación del personal (formato de entrega de cargo profesionales-técnicos-asistenciales, instructivoentrega de cargo asesor- profesional- técnico o asistencial, procedimiento viculación inducción y desvinculación de personal) 
Opción HL - Anexos - (anexo analisis de hoja de vida, hoja de control de historias laborales, modelo de formato de prestamo) 
Opción HL - normatividad (anexo resolución 0424 de 2021, circular 004 de 2003, ley 594 de 2000, resolucipon No. 0242 de actualiza adopta manual de funciones planta personal) 
Opción HL- procedimiento historias laborales
Trazabilidad fisica - febreo a marzo 
Trazabilidad digital febrero a marzo 
Procedimiento evaluación de desempeño laboral
Plan de mejora . Trazabilidad de PIC 
Plan de mejora - Cartilla de inducción 
Anexos marzo 
Excel con historias laborales activas (contratista, fecha, carpetas,resolucion de nombramiento, resolucion de lista de elegibles de la cnsc (si aplica), certificado de disponibilidad 
presupuestal, estudios de planta de personal de carrera adm (si aplica), analisis de hoja de vida, certificado idonedad y 
vacancia del empleo, remision de pruebas escritas dafp (si aplica), resultados de pruebas escrtitas dafp (si aplica), publicacion de hv de aspirantes en la pagina web (si aplica), comunicación y publicacion del acto administrativo, carta de aceptacion de nombramiento, solicitud de prorroga (si aplica), respuesta de prorroga (si aplica), copia de cédula de ciudadania, hv sigep sigep, libreta militar (si aplica), certificados de estudio, tarjeta profesional (si aplica), certificados laborales", antecedentes disciplinarios, acta de posecion, acta anticorrupcion, declaracion de bienes y rentas, declaracion juramentada para fines extraproce, certificados de
afiliaciones (eps, pension, bancaria), documentos de identificacion
familiares (si aplica), comunicación de citacion de examen medico,examen medico de ingreso, lista de chequeo, libranzas,
embargos,rte fuente, certicado de ingresos retenciones evaluacion de desempeño y otros)
Presentación invitacion brigadistas anexo 3
Tarjeton votacion equipo de apoyo actividades deportivas y culturales 2022-2024 anexo 6
Respuestas encuesta condiciones de salud 2022(1-117) 17 de marzo 2022 anexo 2
Presentación invitacion brigadistas anexo 1
Informe votación equipo de apoyo actividades deportivas y culturales 2022-2024 anexo 8
Formato jurados de votación equipo deportivo anexo 4
Fomulario inscripción actividades deportivas 2022 anexo 7
Encuesta de satisfacción y eficacia_ conmemoración del día internacional de la mujer anexo 9
Encuesta de satisfacción y eficacia_ conmemoración del día del hombre anexo 10
Encuesta de satisfacción y eficacia_ viernes de la super 25 de marzo 2022 anexo 11
Encuesta de satisfacción y eficacia_ capacitación manejo de emergencias en oficina y casa anexo 12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MAGDA GONZALEZ:
</t>
    </r>
    <r>
      <rPr>
        <sz val="9"/>
        <color rgb="FF000000"/>
        <rFont val="Arial"/>
        <family val="2"/>
      </rPr>
      <t xml:space="preserve">Lista de funcionarios de la ssf trazabilidad
Plan de mejora trazabilidad de PIC
Trazabilidad EDL 
Trazabilidad física de febrero a marzo 
Trazabilidad digital de febrero a. Anexo 
Plan de mejora trazabilidad PIC
Anexos 
Procedimiento de historias laborales 
Análisis de hojas de vida
Hoja de control de historias laborales
Modelo de formato
Trazabilidad física Abril
Procedimientos historias laborales
Revisión plataforma novasoft
EDL 2020 -2021
Elaboración de procedimiento e instrumento digital 
Instrumentos para la trazabilidad PIC y EDL
Análisis de hojas de vida 
Instructivo historias laborales
Normatividad
</t>
    </r>
    <r>
      <rPr>
        <b/>
        <sz val="9"/>
        <color rgb="FF000000"/>
        <rFont val="Arial"/>
        <family val="2"/>
      </rPr>
      <t xml:space="preserve">
SEBASTIAN GIRALDO :
</t>
    </r>
    <r>
      <rPr>
        <sz val="9"/>
        <color rgb="FF000000"/>
        <rFont val="Arial"/>
        <family val="2"/>
      </rPr>
      <t xml:space="preserve">Historias laborales
</t>
    </r>
    <r>
      <rPr>
        <b/>
        <sz val="9"/>
        <color rgb="FF000000"/>
        <rFont val="Arial"/>
        <family val="2"/>
      </rPr>
      <t xml:space="preserve">
TATIANA ESCALANTE:
</t>
    </r>
    <r>
      <rPr>
        <sz val="9"/>
        <color rgb="FF000000"/>
        <rFont val="Arial"/>
        <family val="2"/>
      </rPr>
      <t xml:space="preserve">Se envían 11 cajas con su respectivo rotulo de caja, carpeta nueva, rotulo de carpeta, tabla de retención y foleación realizada en cada una de ellas. 
</t>
    </r>
    <r>
      <rPr>
        <b/>
        <sz val="9"/>
        <color rgb="FF000000"/>
        <rFont val="Arial"/>
        <family val="2"/>
      </rPr>
      <t xml:space="preserve">SANDRA SALCEDO: 
</t>
    </r>
    <r>
      <rPr>
        <sz val="9"/>
        <color rgb="FF000000"/>
        <rFont val="Arial"/>
        <family val="2"/>
      </rPr>
      <t>Procedimiento historias laborales numeral 4.1 y matriz de ausentimo SG-SST</t>
    </r>
  </si>
  <si>
    <r>
      <rPr>
        <b/>
        <i/>
        <u/>
        <sz val="9"/>
        <color rgb="FF000000"/>
        <rFont val="Arial"/>
        <family val="2"/>
      </rPr>
      <t xml:space="preserve">PRIMER TRIMESTRE
</t>
    </r>
    <r>
      <rPr>
        <b/>
        <sz val="9"/>
        <color rgb="FF000000"/>
        <rFont val="Arial"/>
        <family val="2"/>
      </rPr>
      <t xml:space="preserve">CRISTIAN BERNAL
</t>
    </r>
    <r>
      <rPr>
        <sz val="9"/>
        <color rgb="FF000000"/>
        <rFont val="Arial"/>
        <family val="2"/>
      </rPr>
      <t xml:space="preserve">Se avanzó con la verificación, control y cargue de información de 4 cajas que contienen 22 carpetas de 13 historias laborales. se registran cada una de las novedades encontradas en las historias laborales a través del archivo de Excel. 
</t>
    </r>
    <r>
      <rPr>
        <b/>
        <sz val="9"/>
        <color rgb="FF000000"/>
        <rFont val="Arial"/>
        <family val="2"/>
      </rPr>
      <t xml:space="preserve">WILLIAM VIZCAINO
</t>
    </r>
    <r>
      <rPr>
        <sz val="9"/>
        <color rgb="FF000000"/>
        <rFont val="Arial"/>
        <family val="2"/>
      </rPr>
      <t xml:space="preserve">Así mismo, se avanzó con la revisión física y organización cronológica de 104 historias laborales inactivas, entregó la lista en Excel con base de datos completos de los ex funcionarios. Se realizó revisión física, foliación, y organización cronológica de 41 historias laborales inactivas.
</t>
    </r>
    <r>
      <rPr>
        <b/>
        <sz val="9"/>
        <color rgb="FF000000"/>
        <rFont val="Arial"/>
        <family val="2"/>
      </rPr>
      <t xml:space="preserve">PAOLA SANDOVAL
</t>
    </r>
    <r>
      <rPr>
        <sz val="9"/>
        <color rgb="FF000000"/>
        <rFont val="Arial"/>
        <family val="2"/>
      </rPr>
      <t xml:space="preserve">Se avanzó con la revisión física, foliación y organización cronológica de 6 las historias laborales activas del grupo de directores y coordinadores. se retroalimentó la base de datos con la información requerida por Talento Humano, donde se especifica nombre del funcionario y documentos requeridos en el momento del inicio de su contratación. Se entregó el programa con rezagos de las historias laborales realizadas en el mes de marzo.
</t>
    </r>
    <r>
      <rPr>
        <b/>
        <i/>
        <u/>
        <sz val="9"/>
        <color rgb="FF000000"/>
        <rFont val="Arial"/>
        <family val="2"/>
      </rPr>
      <t xml:space="preserve">
SEGUNDO TRIMESTRE
</t>
    </r>
    <r>
      <rPr>
        <b/>
        <sz val="9"/>
        <color rgb="FF000000"/>
        <rFont val="Arial"/>
        <family val="2"/>
      </rPr>
      <t xml:space="preserve">
CRISTIAN BERNAL
</t>
    </r>
    <r>
      <rPr>
        <sz val="9"/>
        <color rgb="FF000000"/>
        <rFont val="Arial"/>
        <family val="2"/>
      </rPr>
      <t xml:space="preserve">Se realiza un cuadro de seguimiento semanal y mensual de las actividades realizadas trazadas  a traves de metas sobre  las historias laborales inactivas de los funcionarios en  (6) cajas que contienen (24) carpetas  para un total de (19) historias laborales. 
Además, para el mes de mayo y junio se realiza la organización de (16) carpetas que contienen (8) historias laborales.  
</t>
    </r>
    <r>
      <rPr>
        <b/>
        <sz val="9"/>
        <color rgb="FF000000"/>
        <rFont val="Arial"/>
        <family val="2"/>
      </rPr>
      <t xml:space="preserve">WILLIAM VIZCAINO 
</t>
    </r>
    <r>
      <rPr>
        <sz val="9"/>
        <color rgb="FF000000"/>
        <rFont val="Arial"/>
        <family val="2"/>
      </rPr>
      <t xml:space="preserve">Se realizaron 29 historias laborales con refoleación, organización, cambio de carpetas, se complementaros documentos faltante. Se encontró duplicidad en los docuementos de manera que se simplificó lo necesario para las carpetas. se remplazaron de manera fisica los docuementos deteriorados. 
Se realizó auditoria de lo revisado y se ajustó lo hallado. 
Adicionalmente, se organizaron las cajas y carpetas de manera cronologica (por oden alfabetico). para un total de avance de 11 cajas para ser entregadas al área de Gestión documental. 
Por otro lado, se desocupó el archivo central para el respectivo mantenimeinto del modulo y se reorganizó el espacio con cambios de cajas.
</t>
    </r>
    <r>
      <rPr>
        <b/>
        <sz val="9"/>
        <color rgb="FF000000"/>
        <rFont val="Arial"/>
        <family val="2"/>
      </rPr>
      <t xml:space="preserve">PAOLA SANDOVAL 
</t>
    </r>
    <r>
      <rPr>
        <sz val="9"/>
        <color rgb="FF000000"/>
        <rFont val="Arial"/>
        <family val="2"/>
      </rPr>
      <t xml:space="preserve">Se realizaron 29 historias laborales con refoleación, organización, cambio de carpetas, se complementaros documentos faltante. Se encontró duplicidad en los docuementos de manera que se simplificó lo necesario para las carpetas. se remplazaron de manera fisica los docuementos deteriorados. 
Se realizó auditoria de lo revisado y se ajustó lo hallado. 
Adicionalmente, se organizaron las cajas y carpetas de manera cronologica (por oden alfabetico). para un total de avance de 11 cajas para ser entregadas al área de Gestión documental. 
Por otro lado, se desocupó el archivo central para el respectivo mantenimeinto del modulo y se reorganizó el espacio con cambios de cajas. </t>
    </r>
  </si>
  <si>
    <r>
      <rPr>
        <b/>
        <sz val="9"/>
        <color rgb="FF000000"/>
        <rFont val="Arial"/>
        <family val="2"/>
      </rPr>
      <t xml:space="preserve">
</t>
    </r>
    <r>
      <rPr>
        <b/>
        <i/>
        <u/>
        <sz val="9"/>
        <color rgb="FF000000"/>
        <rFont val="Arial"/>
        <family val="2"/>
      </rPr>
      <t xml:space="preserve">ENTREGABLES GENERALES PRIMER TRIMESTRE: 
</t>
    </r>
    <r>
      <rPr>
        <b/>
        <sz val="9"/>
        <color rgb="FF000000"/>
        <rFont val="Arial"/>
        <family val="2"/>
      </rPr>
      <t xml:space="preserve">
</t>
    </r>
    <r>
      <rPr>
        <sz val="9"/>
        <color rgb="FF000000"/>
        <rFont val="Arial"/>
        <family val="2"/>
      </rPr>
      <t xml:space="preserve">Excel con historias laborales inactivas por años desde 1981-2020, plan de trabajo de historias laborales inactivas e historias laborales prioritarias (con año, nombre, resolución de ingreso, desvinculación, fechas de ingreso, desvinculación y observaciones) 
Excel con plan de trabajo de historias laborales incativas con historia, carpeta, seguimiento y observaciones. 
Excel con historias laborales activas (contratista, fecha, carpetas,resolucion de nombramiento, resolucion de lista de elegibles de la cnsc (si aplica), certificado de disponibilidad 
presupuestal, estudios de planta de personal de carrera adm (si aplica), analisis de hoja de vida, certificado idonedad y 
vacancia del empleo, remision de pruebas escritas dafp (si aplica), resultados de pruebas escrtitas dafp (si aplica), publicacion de hv de aspirantes en la pagina web (si aplica), comunicación y publicacion del acto administrativo, carta de aceptacion de nombramiento, solicitud de prorroga (si aplica), respuesta de prorroga (si aplica), copia de cédula de ciudadania, hv sigep sigep, libreta militar (si aplica), certificados de estudio, tarjeta profesional (si aplica), certificados laborales", antecedentes disciplinarios, acta de posecion, acta anticorrupcion, declaracion de bienes y rentas, declaracion juramentada para fines extraproce, certificados de
afiliaciones (eps, pension, bancaria), documentos de identificacion
familiares (si aplica), comunicación de citacion de examen medico,examen medico de ingreso, lista de chequeo, libranzas,
embargos,rte fuente, certicado de ingresos retenciones evaluacion de desempeño y otros)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WILLIAM VIZCAINO:
</t>
    </r>
    <r>
      <rPr>
        <sz val="9"/>
        <color rgb="FF000000"/>
        <rFont val="Arial"/>
        <family val="2"/>
      </rPr>
      <t xml:space="preserve">Se envían 11 cajas con su respectivo rotulo de caja, carpeta nueva, rotulo de carpeta, tabla de retención y foleación realizada en cada una de ellas. 
</t>
    </r>
    <r>
      <rPr>
        <b/>
        <sz val="9"/>
        <color rgb="FF000000"/>
        <rFont val="Arial"/>
        <family val="2"/>
      </rPr>
      <t xml:space="preserve">CRISTIAN BERNAL: 
</t>
    </r>
    <r>
      <rPr>
        <sz val="9"/>
        <color rgb="FF000000"/>
        <rFont val="Arial"/>
        <family val="2"/>
      </rPr>
      <t xml:space="preserve">Se envía el cuadro de trabajo dorrespondiente donde se relacionan cada una de las historias laborales, de otra manera en medio magnetico se dejan los archivos de modificacion de cada una de las listas.
</t>
    </r>
    <r>
      <rPr>
        <b/>
        <sz val="9"/>
        <color rgb="FF000000"/>
        <rFont val="Arial"/>
        <family val="2"/>
      </rPr>
      <t xml:space="preserve">PAOLA SANDOVAL: 
</t>
    </r>
    <r>
      <rPr>
        <sz val="9"/>
        <color rgb="FF000000"/>
        <rFont val="Arial"/>
        <family val="2"/>
      </rPr>
      <t xml:space="preserve">En el mes de Abril se realizo la revisión de historias laborales activas que fueron en total 11 de las cuales queda evidencia en la base realizada, en mes de Mayo y Junio se apoya al equipo de historias laborales inactivas las cuales se organizaron 93 historias, las cuales tuve a cargo 31 que fueron organizadas en 11 cajas que hasta el momento sigue en revisión por gestión de documentación. </t>
    </r>
  </si>
  <si>
    <r>
      <rPr>
        <b/>
        <i/>
        <u/>
        <sz val="9"/>
        <color rgb="FF000000"/>
        <rFont val="Arial"/>
        <family val="2"/>
      </rPr>
      <t xml:space="preserve">PRIMER TRIMESTRE
</t>
    </r>
    <r>
      <rPr>
        <b/>
        <sz val="9"/>
        <color rgb="FF000000"/>
        <rFont val="Arial"/>
        <family val="2"/>
      </rPr>
      <t xml:space="preserve">
SIGEP
</t>
    </r>
    <r>
      <rPr>
        <sz val="9"/>
        <color rgb="FF000000"/>
        <rFont val="Arial"/>
        <family val="2"/>
      </rPr>
      <t xml:space="preserve">Actualización de bienes y rentas de los funcionarios en la plataforma SIGEP. Seguimiento y actualizacion de la planta en la plataforma SIGEP. 
</t>
    </r>
    <r>
      <rPr>
        <b/>
        <sz val="9"/>
        <color rgb="FF000000"/>
        <rFont val="Arial"/>
        <family val="2"/>
      </rPr>
      <t xml:space="preserve">
EVALUACIÓN DE DESEMPEÑO LABORAL 
</t>
    </r>
    <r>
      <rPr>
        <sz val="9"/>
        <color rgb="FF000000"/>
        <rFont val="Arial"/>
        <family val="2"/>
      </rPr>
      <t xml:space="preserve">Actualización de información por movimientos dentro de la plataforma EDL.
Realizar matriz con la información correspondiente a los resultados de las evaluaciones parciales y definitivas.
Realizar informe semestral, con base en los resultados consolidados de la EDL.
EDL:  restauración de contraseñas en la plataforma.
FNA: Aplicacion mensual de cesantias de cada uno de los funcionarios de la SSF.
Autorizacion de retiro parcial de cesantias  a los funcionarios de la SSF.
</t>
    </r>
    <r>
      <rPr>
        <b/>
        <sz val="9"/>
        <color rgb="FF000000"/>
        <rFont val="Arial"/>
        <family val="2"/>
      </rPr>
      <t xml:space="preserve">
NÓMINA
</t>
    </r>
    <r>
      <rPr>
        <sz val="9"/>
        <color rgb="FF000000"/>
        <rFont val="Arial"/>
        <family val="2"/>
      </rPr>
      <t>"*Liquidacion de nomina del mes de enero, febrero, marzo
*Liquidacion de seguridad social del mes de enero, febrero, marzo
*Liquidacion de Fna del mes de enero, febrero, marzo
*Generación de certificados de ingresos y retenciones año 2021
*Generacion de informe chip a personal a contraloria"
Liquidacion de las nóminas mensuales de acuerdo a las novedades de nómina respectivas. 
Aplicacion mensual de cesantias de cada uno de los funcionarios de la SSF.
Liquidacion de las nóminas mensuales de acuerdo a las novedades de nómina respectivas.</t>
    </r>
    <r>
      <rPr>
        <b/>
        <sz val="9"/>
        <color rgb="FF000000"/>
        <rFont val="Arial"/>
        <family val="2"/>
      </rPr>
      <t xml:space="preserve"> 
VINCULACIONES
</t>
    </r>
    <r>
      <rPr>
        <sz val="9"/>
        <color rgb="FF000000"/>
        <rFont val="Arial"/>
        <family val="2"/>
      </rPr>
      <t xml:space="preserve">En el primer trimestre de 2022 se realizaron 3 nombramientos, los cuales fueron: 1) Maricela Torrenegra Barrios, como Jefe de Oficina Asesora de Planeación, 2) Paola Andrea Gómez Díaz, Profesional Especializado 2028-13, 3) Santiago Esteban Palmarini Palacio, Profesional Especializado 2018-17. Además se realizaron 3 encargos, estos fueron: 1) Raúl Fernando Núñez Marín, Secretario General Código 37 Grado 22, 2) Raúl Fernando Núñez Marín, Superintendente Delegado de Gestión , 3) Angela González, Superintendente Delegada de Gestión.
</t>
    </r>
    <r>
      <rPr>
        <b/>
        <sz val="9"/>
        <color rgb="FF000000"/>
        <rFont val="Arial"/>
        <family val="2"/>
      </rPr>
      <t xml:space="preserve">
OTRAS ACCIONES DEL PLAN ESTRATÉGICO DE GESTIÓN DEL TALENTIO HUMANO ADELANTADAS
</t>
    </r>
    <r>
      <rPr>
        <sz val="9"/>
        <color rgb="FF000000"/>
        <rFont val="Arial"/>
        <family val="2"/>
      </rPr>
      <t xml:space="preserve">Para el desarrollo de las diferentes fases del proyecto, en los planes y programas desarrolladas en la dimensión del talento humano, así como llevar a cabo la medición de la satisfacción de las partes interesadas con respecto a la información de la gestión institucional visibilizada y sus atributos, se apoyó al grupo de gestión del talento humano con el seguimiento del plan estratégico, para lo cual se proyectó un correo con el seguimiento a las fechas establecidas en el transcurso del mes de febrero y marzo de los proyectos que le conciernen al Grupo de Talento Humano. se envió el cronograma de actividades contractuales de los contratistas del Grupo de Gestión del Talento Humano, para que fueran diligenciadas iniciando el mes de abril y así llevar un rastreo de lo que se ha realizado a lo largo del mes en cuestión. se dio inicio al proyecto de caracterización con ajustes a la propuesta del documento físico, posteriormente se consolida el documento con toda la información pertinente, asimismo, en aras de realizar la sensibilización de la población para el oportuno diligenciamiento, se comenzó con una propuesta de 4 imágenes (posters). Se realizó el diligenciamiento de los documentos de seguimiento al proyecto de inversión de MIPG y TH del mes de febrero, el cual se indican las actividades realizadas de todos los contratistas del Grupo de Gestión de Talento Humano con su respectivo proyecto, producto a entregar, indicando compromisos, obligaciones y pagos. Realizó acta de reunión con el Grupo de la Oficina Asesora de Planeación. 
Para apoyar la implementación de estrategias, metodologías y mecanismos de para avanzar en el desarrollo organizacional de la entidad respecto al modelo integrado de planeación y gestión, en especial en el Sistema de Gestión de Seguridad y Salud en el Trabajo de la entidad, se realizó la actualización del protocolo de bioseguridad en el que se incluyen las nuevas disposiciones del ministerio resolución 350 de marzo 2022, para ello se envió el Protocolo de Bioseguridad actualizado. se realizó acompañamiento en la inspección de aforo y ventilación de la entidad, también en la inspección para verificación de condiciones para el plan de emergencia de la entidad y en la reunión virtual con Diego Fernando Cepeda representante Magna Seguros empresa intermediaria y Adriana Galvis para definir el porcentaje de reinversión en SST para la entidad. Se realizó diligenciamiento de matriz de seguimiento para casos COVID 19 de la entidad. Se hizo el acompañamiento en capacitación mixta (presencial y virtual) sobre Manejo de Emergencia en la oficina y en casa. Se entregó informe de implementación de la estrategia de "salas amigas de la familia lactante del entorno laboral". Se realizó diseño de información sobre temas del SG- SST Encaminados a prevención de COVID- 19 , Hábitos saludables y Manejo de emergencias. Se diseñó una matriz para determinar el ausentismo laboral encaminada definir nuevos integrantes a los programas de vigilancia epidemiológica y seguimiento en reincidencia y prevención de enfermedad laboral. Se diseño Matriz de Participación de los funcionarios a las actividades del SG-SST. Realizó concertación y programación de actividades con Asesor y proveedores de la ARL en: inspección de aforo y ventilación, inspección para plan de emergencia, capacitación copasst, capacitación Manejo de emergencias en la oficina y en casa.
Para realizar el plan institucional de capacitación (PIC) de los funcionarios de la SSF, programa de inducción, evaluación del desempeño laboral (EDL), manual específico de funciones y competencias laborales de la superintendencia del subsidio familiar, actualizando los procesos, en el marco de estrategias de desarrollo organizacional de los servidores de la entidad, se elaboró la infografía sobre las acciones a realizar durante el año por parte de la coordinación de Gestión del Talento Humano y la socialización de la programación, respecto a los cursos que hacen parte del PIC. se creó una encuesta para inscripción al curso de Gestión por resultados, con la respectiva proyección de correo electrónico. proyectó 2 oficios para solicitar ampliación de información respecto a los acuerdos de voluntades que exigen las universidades para contratar al practicante del programa de bilingüismo. Se realizó el envío de los certificados de las capacitaciones del Plan Institucional de Capacitación 2021 a cada uno de los funcionarios, el cual fue ejecutado a través del Contrato Interadministrativo No. 276 de 2021, suscrito entre la Superintendencia de Subsidio Familiar y la Universidad Nacional Abierta y a Distancia UNAD. Se elaboró un informe de Manual de Funciones y Distribución de la planta con el objetivo de Establecer el estado del arte del Manual Específico de Funciones y Competencias Laborales. Para el proyecto de la propuesta de modificación del MEFCL de la SSF se realizó un cronograma para las mesas de trabajo planteadas. Se elaboró la presentación del informe Manual de Funciones y Distribución de la planta para presentar a la Coordinadora del grupo de Gestión del Talento Humano. 
Para la implementación de las dimensiones de la Gestión del Conocimiento e Innovación, que incluyan las estrategias para el desarrollo organizacional y contractual de la Superintendencia del Subsidio Familiar, se dio inicio al curso MIPG, se enfocó el estudio en el módulo relacionado con la gestión del conocimiento e innovación. Se realizó propuesta de encuesta para medir lo temas relacionados con fuga de capital intelectual. Se apoyó permanente en el proceso de atención de observaciones y evaluación técnica dentro del proceso de selección abreviada de menor cuantía correspondiente a los exámenes médicos para la vigencia 2022. Se brindó apoyo a la coordinación del GGTH en la elaboración de una resolución de licencia de paternidad. Para apoyar la implementación de las dimensiones de la gestión del conocimiento y gestión del talento humano, se apoyó en el diseño de un plan de trabajo para la implementación de las dimensiones de la gestión del conocimiento y gestión del talento humano. También, se revisó la conformación de la entidad en su organigrama, para lograr percibir en que áreas se presentaba la mayor fuga de capital intelectual, a fin de poder realizar un diagnóstico futuro que sirva como punto de partida para las nuevas estrategias a implementar para evitar este tipo de riesgo institucional. Y por último, se identificó los cursos prioritarios para cada una de los contratistas y funcionarios de cada unas de las dependencias de la entidad. 
Para apoyar en el marco del plan estratégico de gestión del talento humano, conflicto de interés del modelo integrado de planeación y gestión de la entidad, se realizó el Formulario de la eficacia en Teams el cual se envió para revisión de la supervisión.También, se elaboró un Informe con el fin determinar la identificación de conflictos de interés en el mes de marzo de acuerdo a la declaración proactiva de bienes y rentas y conflicto de intereses, para lo cual, se analizó la documentación publicada en la página web, en la sección de datos abiertos. Por otra parte, elaboró infografías tipo flayers informativos acerca del conflicto de intereses. Además, para gestionar una capacitación para la entidad acerca del conflicto de interés, se contactó al DAFP. Se realizó, el diseño de un formato de seguimiento de la estrategia anual para la gestión, se realizó el análisis jurídico y se elaboró documento preliminar, con el fin de identificar las personas en situación de discapacidad, de pre-pensión, cabezas de familia, pertenecientes a grupos étnicos o con fuero sindical; así como generar reportes inmediatos y confiables.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CARLOS ARREGOCES:
</t>
    </r>
    <r>
      <rPr>
        <sz val="9"/>
        <color rgb="FF000000"/>
        <rFont val="Arial"/>
        <family val="2"/>
      </rPr>
      <t xml:space="preserve">SIGEP: para el segundo trimestre del 2022 se realizo el seguimiento , recoleccion y apoyo para la actuliizacion de Bienes y rentas,  la declaracion de conflicto de interes y de personas politicamente expuestas. 
Se realizó seguimiento y actualizacion de la planta en la plataforma SIGEP. 
NOMINA: Se registraron las novedades de nómina de abril, mayo y junio, ademas se colaboro con la liquidacion de horas extras. 
FNA: Durante los meses de abril, mayo y junio se realizó el archivo para aplicar las cesantias de cada uno de los funcionarios de la SSF.
Se brindo acompañamiento a los funcionarios de la SSF en la solicitud y autorizacion de retiro parcial de cesantias,  ademas de generar planillas para pago de AFC
EDL: Se realizó actualización de información por movimientos dentro de la plataforma EDL.
Se nvia correo de sensibilizacion a los funcionarios recordando la importancia de la evaluacion de desempeño para el primer semestre del 2022.
Conciliacion de incapacidades ante el grupo de financiera, ademas de la radicacion de incapacidades ante las EPS.
se asume el rol de administrador del aplicativo Novasoft realizando gestion para crecion de usuiarios y programacion de capacitaciones, ademas de la supervision del contrato con el proveedor.
</t>
    </r>
    <r>
      <rPr>
        <b/>
        <sz val="9"/>
        <color rgb="FF000000"/>
        <rFont val="Arial"/>
        <family val="2"/>
      </rPr>
      <t xml:space="preserve">ERIKA DURAN:
</t>
    </r>
    <r>
      <rPr>
        <sz val="9"/>
        <color rgb="FF000000"/>
        <rFont val="Arial"/>
        <family val="2"/>
      </rPr>
      <t xml:space="preserve">"NÓMINA
*Liquidación de nómina del mes de abril, mayo, junio
*Liquidación de nomina de retroactivo de enero, febrero y marzo 
*Liquidación de seguridad social del mes de abril, mayo, junio
*Liquidación de seguridad social del mes de abril, mayo, junio
*Liquidación de Fna del mes de abril, mayo
Liquidación de las nóminas mensuales de acuerdo a las novedades de nómina respectivas. 
Aplicación mensual de cesantías de cada uno de los funcionarios de la SSF."
</t>
    </r>
    <r>
      <rPr>
        <b/>
        <sz val="9"/>
        <color rgb="FF000000"/>
        <rFont val="Arial"/>
        <family val="2"/>
      </rPr>
      <t xml:space="preserve">KELLY DAZA:
</t>
    </r>
    <r>
      <rPr>
        <sz val="9"/>
        <color rgb="FF000000"/>
        <rFont val="Arial"/>
        <family val="2"/>
      </rPr>
      <t xml:space="preserve">1. A los nombramientos realizados durante el período de seguimiento, se les realizó el Análisis de la Hoja de Vida, de acuerdo a los soportes presentados. En el segundo trimestre de 2022 se realizaron 4 nombramientos. Además, se realizaron 4 encargos.
2. Se realizó el análisis del cumplimiento de los requisitos del Manual Específico de Funciones y de Competencias Laborales.
3.Los funcionarios de la entidad, firman una acta de compromiso anticorrupción al ingresar a la entidad.
4. Se llevó a cabo todas las actividades utilizando los debidos protocolos de bioseguridad y los respectivos medios electrónicos para proteger la salud e integridad de aspirantes y funcionarios.
</t>
    </r>
    <r>
      <rPr>
        <b/>
        <sz val="9"/>
        <color rgb="FF000000"/>
        <rFont val="Arial"/>
        <family val="2"/>
      </rPr>
      <t xml:space="preserve">JESUS RAMIREZ: 
</t>
    </r>
    <r>
      <rPr>
        <sz val="9"/>
        <color rgb="FF000000"/>
        <rFont val="Arial"/>
        <family val="2"/>
      </rPr>
      <t xml:space="preserve">Para el programa Estado Joven se estudió y elaboró el proyecto para la implementación del programa Estado Joven vigencia 2023, siendo este un aspecto de mejora para la dimensión del Talento Humano dentro del Modelo Integrado de Planeación y Gestión.
En cuando Gestión del Conocimiento se realizó encuesta de gestión del conocimiento e innovación para identificar las patologías relacionadas con la fuga de capital intelectual, así como el informe respectivo con las propuestas de mejora. 
En el Plan Institucional de Capacitación vigencia 2022 se implementó el uso de herramientas de equipos para la mejora de la ejecución del PIC, así como la programación de las sesiones en el calendario de los funcionarios de la SSF. 
</t>
    </r>
    <r>
      <rPr>
        <b/>
        <sz val="9"/>
        <color rgb="FF000000"/>
        <rFont val="Arial"/>
        <family val="2"/>
      </rPr>
      <t xml:space="preserve">JOHANNA GONZALEZ: 
</t>
    </r>
    <r>
      <rPr>
        <sz val="9"/>
        <color rgb="FF000000"/>
        <rFont val="Arial"/>
        <family val="2"/>
      </rPr>
      <t xml:space="preserve">Se realizo programación en el plan de capacitaciones de SST contribuyendo al eje 2 Salud mental de MIPEG componente prevención de nuevos riesgos a la salud y efectos pospandemia.
</t>
    </r>
    <r>
      <rPr>
        <b/>
        <sz val="9"/>
        <color rgb="FF000000"/>
        <rFont val="Arial"/>
        <family val="2"/>
      </rPr>
      <t xml:space="preserve">CLAUDIA MORA: 
</t>
    </r>
    <r>
      <rPr>
        <sz val="9"/>
        <color rgb="FF000000"/>
        <rFont val="Arial"/>
        <family val="2"/>
      </rPr>
      <t xml:space="preserve">Durante el mes de abril se elaboró la metodología y el cronograma de activiades para realizar la actualización del Manual Específico de Funciones y Competencias Laborales, esto se socializó con los directivos de cada dependencia, en el mismo mes.
Posteriormente, del 18 de abril al 13 de mayo se llevaron a cabo veinte (20) las mesas de trabajo con cada una de las dependencias, de acuerdo al cronograma planteado.
Adicionalmente, durante el mes de mayo se realizaron reuniones presenciales y virtuales para absolver algunas inquietudes en la elaboración de las fichas y para revisar el contenido, en ellas participaron la Oficina de las Tecnologías de la Información y las Comunicaciones, el Grupo de Gestión Administrativa, la Oficina de Protección al Usuario, Dirección de Gestión de las Cajas de Compensación Familiar, el Grupo interno de Registro y Control, el Grupo de Gestión Contractual, la Oficina Asesora de Planeación y el Grupo de Gestión del Talento Humano.
En el mes de junio se realizó el informe de avance de la actualización del Manual Específico de Funciones y Competencias Laborales, el cual será insumo del documento de lineamiento técnico.
</t>
    </r>
    <r>
      <rPr>
        <b/>
        <sz val="9"/>
        <color rgb="FF000000"/>
        <rFont val="Arial"/>
        <family val="2"/>
      </rPr>
      <t xml:space="preserve">LAURA SACRISTÁN: 
</t>
    </r>
    <r>
      <rPr>
        <sz val="9"/>
        <color rgb="FF000000"/>
        <rFont val="Arial"/>
        <family val="2"/>
      </rPr>
      <t xml:space="preserve">Se realizó el seguimiento de las actividades que se realizan en el grupo de gestión del talento humano por parte del apoyo de los contratistas, asimismo se construyó un documento para dar vigilancia al cumpleaños de los planes y programas del grupo, cumpliendo con los objetivos de la entidad. 
Se realizaron avances para dar finalización al proyecto de caracterización de los funcionarios y servidores de la superintendencia del subsidio familiar de manera que se obtuvo infinitamente respecto a su familia, niveles de formación, experiencia y demás datos de relevancia que contribuyen a la gestión que se realiza dentro del talento humano. Además se realizó en los meses Abril, mayo y junio el seguimiento al proyecto de inversión de los contratistas de manera cualitativa y cuantitativa. Asimismo se dio acomodamiento en el diligenciamiento de los documentos de reporte de riesgos e indicadores. 
Se dio acompañamiento a la primer entrega del primer trimestre de plan de acción. 
También se realizó análisis de auditoría realizada por la oficina de control interno y se realizó documento de síntesis con planes de mejoramiento para la ejecución de dichos hallazgos. 
Adicionalmente, se realizó propuesta de encuesta de satisfacción para las partes interesadas de los trámites que realiza el grupos de gestión del talento humano.
Por último, se realizó acompañamiento al diligenciamiento de los autodiagnósticos. De los cuales se realizó una propuesta para seguimiento del autodiagnóstico de modelo integrado de planeación y gestión.
</t>
    </r>
    <r>
      <rPr>
        <b/>
        <sz val="9"/>
        <color rgb="FF000000"/>
        <rFont val="Arial"/>
        <family val="2"/>
      </rPr>
      <t xml:space="preserve">EUGENIO QUINTO: 
</t>
    </r>
    <r>
      <rPr>
        <sz val="9"/>
        <color rgb="FF000000"/>
        <rFont val="Arial"/>
        <family val="2"/>
      </rPr>
      <t xml:space="preserve">Realizó corrección y ajustes del análisis comparativo de los planes estratégicos de talento humano de la entidad con el de otras entidades. Asimismo, se ajustaron las infografías sobre la declaración de bienes y rentas y conflicto de intereses que fueron objeto de ajustes y observaciones. Se elaboró oficio para la firma de la Coordinadora del Grupo de gestión del talento humano, para solicitar al departamento de la función pública sesión de capacitación para divulgar las situaciones sobre conflictos de interés que puede enfrentar un servidor público y las herramientas para tramitarlo. Por otro lado, se proyectó mensaje para la coordinadora de talento humano, con el fin de que lo divulgara en los funcionarios de la superintendencia del subsidio familiar para que asistieran a la capacitación de conflicto de intereses y adjunto a ella se elaboró infografía para animar la invitación, la cual se realizó formulario Google Forms con el fin de recopilar y analizar la información proveniente de los diagnósticos, bases de datos, necesidades de talento humano, donde se absuelve dos interrogantes; el cual fue enviado a todo el grupo de gestión de talento humano. Además, se identificó a las personas en situación de discapacidad, de pre-pensión, cabezas de familia, pertenecientes a grupos étnicos y/o con fuero sindical, los cuales se Recopilaron en cuadro se seguimiento a la planta de personal. </t>
    </r>
  </si>
  <si>
    <r>
      <rPr>
        <b/>
        <sz val="9"/>
        <color rgb="FF000000"/>
        <rFont val="Arial"/>
        <family val="2"/>
      </rPr>
      <t xml:space="preserve">ENTREGABLES GENERALES PRIMER TRIMESTRE: 
</t>
    </r>
    <r>
      <rPr>
        <sz val="9"/>
        <color rgb="FF000000"/>
        <rFont val="Arial"/>
        <family val="2"/>
      </rPr>
      <t xml:space="preserve">* Correos enviados a los funcionarios de la SSF recordatorio de actualizacion de Bienes y Rentas,Evaluacion de Desempeño.
* Archivo descargado de la Plataforma SIGEP.
* Archivos  y correos de aplicacion de cesantias.
* correos enviados a funcionarios para reportar horas extras.
* Archivos de liquidacion de Horas extras  
* Órdenes de pago descargadas, constancia de cargue de cesantias y formatos de autorizacion de retiro parcial de cesantias, correos electrónicos.
* informe EDL, matriz de seguimiento de EDL 2021
Las evidencias se encuentran en  la carpeta compartida del GGTHC: Z:\2022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CARLOS ARREGOCES: 
</t>
    </r>
    <r>
      <rPr>
        <sz val="9"/>
        <color rgb="FF000000"/>
        <rFont val="Arial"/>
        <family val="2"/>
      </rPr>
      <t xml:space="preserve">* Correos enviados a los funcionarios de la SSF recordatorio de envio de la  actualizacion de Bienes y Rentas,sencibilizacion de la Evaluacion de Desempeño.
* Archivo descargado de la Plataforma SIGEP.
* Archivos  y correos de aplicacion de cesantias.
* correos enviados a funcionarios para reportar horas extras.
* Archivos de liquidacion de Horas extras  
* Órdenes de pago descargadas, constancia de cargue de cesantias y formatos de autorizacion de retiro parcial de cesantias, correos electrónicos.
Correos de envio de conciliacion de incapacidades.
Las evidencias se encuentran en  la carpeta compartida del GGTHC: Z:\2022 
</t>
    </r>
    <r>
      <rPr>
        <b/>
        <sz val="9"/>
        <color rgb="FF000000"/>
        <rFont val="Arial"/>
        <family val="2"/>
      </rPr>
      <t xml:space="preserve">ERIKA DURAN:
</t>
    </r>
    <r>
      <rPr>
        <sz val="9"/>
        <color rgb="FF000000"/>
        <rFont val="Arial"/>
        <family val="2"/>
      </rPr>
      <t xml:space="preserve">Correos 
Memorandos 
Documentos de nómina 
</t>
    </r>
    <r>
      <rPr>
        <b/>
        <sz val="9"/>
        <color rgb="FF000000"/>
        <rFont val="Arial"/>
        <family val="2"/>
      </rPr>
      <t xml:space="preserve">JESUS RAMIREZ: 
</t>
    </r>
    <r>
      <rPr>
        <sz val="9"/>
        <color rgb="FF000000"/>
        <rFont val="Arial"/>
        <family val="2"/>
      </rPr>
      <t xml:space="preserve">Correos
Encuesta de gestión del conocimiento
Entidades habilitadas convocatoria  
Encuestas áreas - gestión dle conocimiento 
informe encuesta de gestión del conocimiento 
Proyecto estado joven 2023-1
Mejoras a la ejecución del PIC 2022
</t>
    </r>
    <r>
      <rPr>
        <b/>
        <sz val="9"/>
        <color rgb="FF000000"/>
        <rFont val="Arial"/>
        <family val="2"/>
      </rPr>
      <t xml:space="preserve">JOHANNA GONZALEZ:
</t>
    </r>
    <r>
      <rPr>
        <sz val="9"/>
        <color rgb="FF000000"/>
        <rFont val="Arial"/>
        <family val="2"/>
      </rPr>
      <t xml:space="preserve">Plan de capacitacion 2022 soportes de asistencia a las actividades realizadas
</t>
    </r>
    <r>
      <rPr>
        <b/>
        <sz val="9"/>
        <color rgb="FF000000"/>
        <rFont val="Arial"/>
        <family val="2"/>
      </rPr>
      <t xml:space="preserve">CLAUDIA MORA: 
</t>
    </r>
    <r>
      <rPr>
        <sz val="9"/>
        <color rgb="FF000000"/>
        <rFont val="Arial"/>
        <family val="2"/>
      </rPr>
      <t xml:space="preserve">Presentaciones de socialización de la metodología para actualizar el Manual Específico de Funciones y Competencias Laborales (MEFCL), Cronograma, Informe avance de la actualzación del MEFCL
</t>
    </r>
    <r>
      <rPr>
        <b/>
        <sz val="9"/>
        <color rgb="FF000000"/>
        <rFont val="Arial"/>
        <family val="2"/>
      </rPr>
      <t xml:space="preserve">LAURA SACRISTÁN:
</t>
    </r>
    <r>
      <rPr>
        <sz val="9"/>
        <color rgb="FF000000"/>
        <rFont val="Arial"/>
        <family val="2"/>
      </rPr>
      <t xml:space="preserve">Cronogramas contratistas grupo gestión del talento humano
Seguimiento al proyecto de inversión TH y MIPG 
Riego de corrupción (I trimestre)
Riesgo de gestión (I trimestre) 
Plan de acción (I trimestre) 
Correos 
Cronograma plan anual 
Videos de entregables contratistas
Encuesta medición de satisfacción
Actas de reuniones 
Autodiagnósticos (integridad, gestión del conocimiento, MIPG) 
Documento de caracterización
 Documento de riesgos (gestión y corrupción)
</t>
    </r>
    <r>
      <rPr>
        <b/>
        <sz val="9"/>
        <color rgb="FF000000"/>
        <rFont val="Arial"/>
        <family val="2"/>
      </rPr>
      <t xml:space="preserve">EUGENIO QUINTO: 
</t>
    </r>
    <r>
      <rPr>
        <sz val="9"/>
        <color rgb="FF000000"/>
        <rFont val="Arial"/>
        <family val="2"/>
      </rPr>
      <t xml:space="preserve">Correos 
Propuesta de capacitación 
Seguimiento fichas por área 
Metodologia para la actualización del manual especifico de funciones y competencias laborales 
Actualización MEFCL
Primera sesión escuela de formación de formadores del gestión del conocimiento y la innovación 
Formato trazabilidad digital
Syllabus de reinducción </t>
    </r>
  </si>
  <si>
    <r>
      <rPr>
        <b/>
        <i/>
        <u/>
        <sz val="9"/>
        <color rgb="FF000000"/>
        <rFont val="Arial"/>
        <family val="2"/>
      </rPr>
      <t xml:space="preserve">PRIMER TRIMESTRE
</t>
    </r>
    <r>
      <rPr>
        <sz val="9"/>
        <color rgb="FF000000"/>
        <rFont val="Arial"/>
        <family val="2"/>
      </rPr>
      <t xml:space="preserve">
Con base en el diagnóstico de necesidades se elaboró el Plan Institucional de Capacitación (PIC), el cual fue aprobado por el Comité de Capacitación, Bienestar e Incentivos. En el mes de enero de 2022 se realizó un contrato interadministrativo con la UNAD. Para el mes de febrero se estableció el cronograma para desarrollar las actividades programadas, las cuales se ejecutarán mensualmente, iniciando en el mes de marzo.
Para el mes de marzo se da inicio a las actividades y esrtas serán pagadas en el mes de abril, por lo tanto el avance será evidenciado para abril de 2022
</t>
    </r>
    <r>
      <rPr>
        <b/>
        <u/>
        <sz val="9"/>
        <color rgb="FF000000"/>
        <rFont val="Arial"/>
        <family val="2"/>
      </rPr>
      <t xml:space="preserve">SEGUNDO TRIMESTRE 
</t>
    </r>
    <r>
      <rPr>
        <sz val="9"/>
        <color rgb="FF000000"/>
        <rFont val="Arial"/>
        <family val="2"/>
      </rPr>
      <t xml:space="preserve">
Durante los meses de abril, mayo y junio de 2022 se realizaron tres (3) capacitaciones de aprendizaje organizacional dirigidos todos los funcionarios, en las temáticas de Cultura organizacional orientada al conocimiento, Redacción y comunicación en el lenguaje claro y Administración del Tiempo; y cuatro (4) cursos de aprendizaje grupal, en Gestión por resultados y en Construcción de Indicadores, Lineamientos para la Inspección, Vigilancia y Control del Sistema de Subsidio Familiar y Analítica de datos. De las cuales se envió la infografía, las solicitudes de inscripción y se entregaron los listados de inscritos a la UNAD, lo cual corresponde al avance del 30% de contrato interadministrativo No. 252 de 2022, entre la UNAD y la SSF.
Para mejorar la gestión en materia de capacitaciones, se identificaron varios aspectos que se deben mejorar, sobre los cuales se han puesto en marcha algunas acciones de mejora como la creación de los equipos en la plataforma Teams, donde se suministra todo el material que se implementó en cada una de las sesiones, dirigido principalmente a quienes no han culminado los cursos, pues allí pueden acceder y desarrollar cada uno de los módulos, realizar las actividades y evaluaciones que allí se establecieron, con el propósito de fortalecer las capacidades, destrezas, habilidades, valores y competencias que debe tener un servidor público. Por lo anterior, se amplió el plazo para la culminación de los cursos.
En el mismo sentido, a partir del mes de junio, todas las capacitaciones son creadas en los equipos de Teams y son programadas en los calendarios de los funcionarios para facilitar el acceso. Para ello, se realizaron videos explicativos, infografía y se expresó el apoyo y disposición por parte de funcionarios y contratistas del Grupo de Gestión del Talento Humano, en caso de requerir alguna orientación adicional.
De acuerdo con el Plan Nacional de Formación y Capacitación, se siguen promoviendo cursos, diplomados y conversatorios ofrecidos por la Escuela Superior de Administración Pública (ESAP), el Departamento Administrativo de la Función pública (DAFP), Ministerio de Trabajo, ICBF, Secretaría de Transparencia de la Presidencia de la República y otras entidades, en donde se invita a participar tanto funcionarios como contratistas.
Con miras a fomentar el aprendizaje necesario para dinamizar la gestión del conocimiento y los procesos innovadores en la entidad, se han socializado las siguientes temáticas: Diplomado Virtual Innovación en el Sector Público, El rol de la innovación en el sector público como estrategia proactiva que genera valor en la sociedad; Curso Introducción a la Cultura de la Innovación en el Sector Público, y Quinto Encuentro de Equipo Transversal de Gestión del Conocimiento y la Innovación. 
Otras temáticas de capacitación que se socializaron durante el segundo trimestre fueron: Congreso Internacional de Gestión Humana: Talento y BIEN ESTAR, Conflicto de Interés - Causales, Trámite de Impedimento y Recusación, Duodécimo Encuentro del Equipo Transversal de Planeación, Gobierno Corporativo en las Cajas de Compensación Familiar (Avances y oportunidades de fortalecimiento), Diplomado Construcción de Paz y Derechos Humanos, Estrategia Nacional Pedagógica y de Prevención del Castigo Físico; los Tratos Crueles, Humillantes o Degradantes, Proyectos de Desarrollo, Ley de transparencia – 1712 de 2024,  Charla Sobre el Proceso de Pensión,  Capacitación Supervisores y Política de servicio al ciudadano y lenguaje claro: Un espacio para aprender.
Se hizo articulación con varias entidades, para que se programen capacitaciones en lucha contra la corrupción y transparencia; participación y servicio al ciudadano, entre otros. Para el desarrollo de las anteriores actividades, el Grupo de Gestión del Talento Humano ha elaborado infografía mensual y envía correos electrónicos a los colaboradores, para fomentar su participación. 
Para la vigencia, se encuentran en ejecución el programa de Inducción, dirigido a nuevos funcionarios y contratistas, que se envía a través de correo electrónico, para que los funcionarios y contratistas nuevos diligencien la evaluación de satisfacción y la prueba de conocimiento, una vez revisada la cartilla digital de inducción, elaborada por el Grupo de Gestión del Talento Humano. 
El programa de Reinducción es parte integral del Plan Institucional de Capacitación, está dirigido a los funcionarios, en el mes de junio de la vigencia, se envió por correo electrónico la cartilla digital de Reinducción y se actualizó el documento del Programa de Reinducción, para aprobación del Comité. 
De igual manera, se realizó un trabajo conjunto con la Oficina de las Tecnologías de la Información y las Comunicaciones, quienes crearon en la plataforma Moodle de la Superintendencia del Subsidio Familiar, el programa virtual de Reinducción.
Al mes de junio de 2022 se cuenta con 67 funcionarios que han realizado el Curso de Integridad, transparencia y lucha contra la corrupción que ofrece el DAFP, en modalidad virtual, que corresponde al 42,95% de los servidores públicos.
Por otra parte, con la finalidad de realizar el sondeo de funcionarios interesados en el aprendizaje del idioma inglés, se realizó la encuesta del 2 de junio al 16 de junio que pretendía conocer el número de las personas interesadas en participar y en comprometerse a cumplir con los requisitos del Programa de Bilingüismo que ofrecen Servicio Nacional de Aprendizaje (SENA) y el Departamento Administrativo de la Función Pública (DAFP), cuyos resultados se presentaron el respectivo informe, donde se concluye que 41 funcionarios participarán del mencionado programa en el segundo semestre del año.
 </t>
    </r>
  </si>
  <si>
    <r>
      <rPr>
        <b/>
        <i/>
        <u/>
        <sz val="9"/>
        <color rgb="FF000000"/>
        <rFont val="Arial"/>
        <family val="2"/>
      </rPr>
      <t xml:space="preserve">PRIMER TRIMESTRE
</t>
    </r>
    <r>
      <rPr>
        <sz val="9"/>
        <color rgb="FF000000"/>
        <rFont val="Arial"/>
        <family val="2"/>
      </rPr>
      <t xml:space="preserve">
Plan de Capacitación. Contrato. Cronograma de actividades.
</t>
    </r>
    <r>
      <rPr>
        <b/>
        <i/>
        <u/>
        <sz val="9"/>
        <color rgb="FF000000"/>
        <rFont val="Arial"/>
        <family val="2"/>
      </rPr>
      <t xml:space="preserve">SEGUNDO TRIMESTRE
</t>
    </r>
    <r>
      <rPr>
        <sz val="9"/>
        <color rgb="FF000000"/>
        <rFont val="Arial"/>
        <family val="2"/>
      </rPr>
      <t xml:space="preserve">
Listados de inscritos, infografías, encuestas, Cronograma de actividades PIC 2022, Informe de avance del PIC 2022, Informe de Bilinguismo, Propuesta de programa de Reinducción.</t>
    </r>
  </si>
  <si>
    <r>
      <rPr>
        <b/>
        <i/>
        <u/>
        <sz val="9"/>
        <color rgb="FF000000"/>
        <rFont val="Arial"/>
        <family val="2"/>
      </rPr>
      <t xml:space="preserve">PRIMER TRIMESTRE
</t>
    </r>
    <r>
      <rPr>
        <sz val="9"/>
        <color rgb="FF000000"/>
        <rFont val="Arial"/>
        <family val="2"/>
      </rPr>
      <t xml:space="preserve">
Se realizó la entrega de los estimulos educativos en el mes de febrero  y la realización de los viernes de la Super en el mes de febrero y marzo, se realizó las conmemoraciónes del día de la mujer y del hombre.
</t>
    </r>
    <r>
      <rPr>
        <b/>
        <i/>
        <u/>
        <sz val="9"/>
        <color rgb="FF000000"/>
        <rFont val="Arial"/>
        <family val="2"/>
      </rPr>
      <t xml:space="preserve">SEGUNDO TRIMESTRE 
</t>
    </r>
    <r>
      <rPr>
        <sz val="9"/>
        <color rgb="FF000000"/>
        <rFont val="Arial"/>
        <family val="2"/>
      </rPr>
      <t xml:space="preserve">
Dentro de las actividades del programa de bienestar se realizaron: 
1. Entrenamientos Deportivos y clasificatorias, valoración deportiva, “viernes de la Super” (Art. 15 AS). Abril, mayo y junio
2.  Días de la Familia 21 de mayo Art. 10 (AS), la Niñez y la recreación entrega de boletas de cine, Vacaciones Recreativas Art. 12 (AS) del 21 al 24 de junio, 
3. Pausas Activas.
4. Día del servidor público (Decreto 2865 de 2013) 28 de junio e integración de funcionarios (Art. 11 AS) 30 de junio. </t>
    </r>
  </si>
  <si>
    <r>
      <rPr>
        <b/>
        <i/>
        <u/>
        <sz val="9"/>
        <color rgb="FF000000"/>
        <rFont val="Arial"/>
        <family val="2"/>
      </rPr>
      <t xml:space="preserve">SEGUNDO TRIMESTRE
</t>
    </r>
    <r>
      <rPr>
        <sz val="9"/>
        <color rgb="FF000000"/>
        <rFont val="Arial"/>
        <family val="2"/>
      </rPr>
      <t xml:space="preserve">
listados de asistencia e informes</t>
    </r>
  </si>
  <si>
    <r>
      <rPr>
        <b/>
        <i/>
        <u/>
        <sz val="9"/>
        <color rgb="FF000000"/>
        <rFont val="Arial"/>
        <family val="2"/>
      </rPr>
      <t xml:space="preserve">PRIMER TRIMESTRE
</t>
    </r>
    <r>
      <rPr>
        <b/>
        <sz val="9"/>
        <color rgb="FF000000"/>
        <rFont val="Arial"/>
        <family val="2"/>
      </rPr>
      <t xml:space="preserve">
</t>
    </r>
    <r>
      <rPr>
        <sz val="9"/>
        <color rgb="FF000000"/>
        <rFont val="Arial"/>
        <family val="2"/>
      </rPr>
      <t xml:space="preserve">Se suscribió contrato de exámenes médicos #262 de 2022 y se adquirieron elementos de protección personal
Examenes medicos: 64'848.000
Elementos de protección personal: 4'547.895 
EPP: 3'327.050 
=72'722.945
</t>
    </r>
    <r>
      <rPr>
        <b/>
        <sz val="9"/>
        <color rgb="FF000000"/>
        <rFont val="Arial"/>
        <family val="2"/>
      </rPr>
      <t xml:space="preserve">
</t>
    </r>
    <r>
      <rPr>
        <b/>
        <i/>
        <u/>
        <sz val="9"/>
        <color rgb="FF000000"/>
        <rFont val="Arial"/>
        <family val="2"/>
      </rPr>
      <t xml:space="preserve">SEGUNDO TRIMESTRE
</t>
    </r>
    <r>
      <rPr>
        <b/>
        <sz val="9"/>
        <color rgb="FF000000"/>
        <rFont val="Arial"/>
        <family val="2"/>
      </rPr>
      <t xml:space="preserve">
JOHANNA GONZALEZ: 
</t>
    </r>
    <r>
      <rPr>
        <sz val="9"/>
        <color rgb="FF000000"/>
        <rFont val="Arial"/>
        <family val="2"/>
      </rPr>
      <t xml:space="preserve">Se proyecto política de prevención de abuso de alcohol, tabaco y sustancias psicoactivas
*Formación y entrenamiento virtual para el COPASST sobre identificación de factores de riesgo, Inspecciones de Seguridad
*Se realizo análisis de puesto de trabajo requerido para estudio de enfermedad laboral 
*Implementación de los Programas de vigilancia epidemiológica (PVE) mediante el desarrollo del plan de capacitación sobre PVE prevención riesgo cardiovascular: Temas: Hábitos de vida saludable, prevención y manejo HTA, taller de acondicionamiento físico y prevención del sedentarismo PVE desordenes musculoesqueléticos: Temas: Higiene postural, prevención de desórdenes osteomusculares, Cuidado de miembros superiores PVE riesgo psicosocial: Temas comunicación y trabajo en equipo, prevención abuso de sustancias psicoactivas, estrategias para el manejo del conflicto
*Se implementa la matriz para ausentismo laboral
*Programación y seguimiento a la realización de inspecciones de puesto con el proveedor Unimsalud a los funcionarios de la entidad
*Se realiza inspección de condiciones locativas de la entidad
*Se realiza inspección para actualizar la señalización de la entidad
*Actualización de matriz legal                                                                                 
*Asesoría en actualización en plan estratégico de seguridad vial
*Actualización del protocolo de bioseguridad de acuerdo con los lineamientos del ministerio de salud y protección social
*Diseños de información sobre temas del SG- SST
*Implementación de matriz de asistencia actividades SST
*Actualización de la matriz de peligros e identificación de peligros
*Convocatoria para brigada de emergencias y capacitación para brigada de emergencias sobre funciones y responsabilidades y sobre lineamientos y organización del equipo 
*Retoma de funcionamiento de comité de convivencia laboral y organización capacitación para comité de convivencia laboral sobre normatividad, funciones y responsabilidades  
*Se realiza reporte de accidente de trabajo y caracterización de este.
*Revisión y cambios en el programa de reinducción de la entidad en los temas de seguridad y salud en el trabajo
*Se realiza Inspección de extintores de la entidad
*Inspección a las instalaciones de la entidad para revisar y actualizar plan de emergencias
</t>
    </r>
    <r>
      <rPr>
        <b/>
        <sz val="9"/>
        <color rgb="FF000000"/>
        <rFont val="Arial"/>
        <family val="2"/>
      </rPr>
      <t xml:space="preserve">MARTHA ACUÑA: 
</t>
    </r>
    <r>
      <rPr>
        <sz val="9"/>
        <color rgb="FF000000"/>
        <rFont val="Arial"/>
        <family val="2"/>
      </rPr>
      <t>Se suscribió contrato de exámenes médicos #262 de 2022 y se adquirieron elementos de protección personal
Examenes medicos: 64'848.000
Elementos de protección personal: 4'547.895 
EPP: 3'327.050 
=72'722.945</t>
    </r>
  </si>
  <si>
    <r>
      <rPr>
        <b/>
        <sz val="9"/>
        <color rgb="FF000000"/>
        <rFont val="Arial"/>
        <family val="2"/>
      </rPr>
      <t xml:space="preserve">JOHANNA GONZALEZ: 
</t>
    </r>
    <r>
      <rPr>
        <sz val="9"/>
        <color rgb="FF000000"/>
        <rFont val="Arial"/>
        <family val="2"/>
      </rPr>
      <t xml:space="preserve">Politica de prevencion de abuso de alcohol,tabaco y spa *soportes de asistencia a capacitacion del copasst *documentacion de estudio de presunta enfermedad laboral *soportes de asistencia a capacitaciones pve *matriz de ausentismo laboral * programacion e informes de inspeccion de puesto de trabajo *informe de inspeccion de condiciones locativas *informe de señalizacion * matriz legal* soportes de asistencia a asesoria de pesv *protocolo de bioseguridad *diseños de informacion sst * matriz de asistencia actividades sst * matriz de identificacion peligros y riesgos * soporte de participacion   a capacitacion de brigada de emergencias y comite de convivencia laboral *informacion actualizada del programa de reinduccion * informe de inspeccion de extintores </t>
    </r>
  </si>
  <si>
    <t>La audiencia pública del primer semestre fue programada para el día 12 de julio de 2022. Por tal razón, se ha venido adelantado el guión con base en la información reportada por las áreas. El guión está proyectado para el 10 de julio de 2022.</t>
  </si>
  <si>
    <t xml:space="preserve">En el segundo trimestre se realizaron cuatro (04) mesas de trabajo en el marco de Café con Jurídica, se adjunta el cronograma y las actas de las reuniones preliminares toda vez que siguen en firma de los asistentes- se adjuntan las actas pendientes (del reporte anterior) y se remite la de la reunión de este trimestre realizada el 16 de mayo Mesa de Trabajo (OPU - Jurídica - Comfatolima) sobre custodia de 10 a 12. </t>
  </si>
  <si>
    <t xml:space="preserve">Con los contratistas del proyecto de inversión se construyeron 4 equipos de trabajo para desarrollar el contenido del documento metodológico, a la fecha se tiene un primer avance que ya fue objeto de revisión y se encuentra en construcción, la versión final. </t>
  </si>
  <si>
    <t xml:space="preserve">Se entregó el listado de los correos electrónicos de la vigencia 2021 fue entregado a la OAJa través del GLPI GLPI #0023592, se realizó el envío de la consulta a los usuarios. Por otro lado, se realizó el infomre de las encuestas de los usuarios de conceptos de 2020, se adjunta el informe.  </t>
  </si>
  <si>
    <t>El pasado 29 de junio se realizó el facebook live denominado "Afiliación de los colombianos en el exterior y de migrantes en Colombia". Se adjunta el informe y se solicitó la publicación en portal corporativo con el glpi Caso: 24036. Adicionalmente, se remite el link donde quedó grabado: https://fb.watch/dYaoe0BRA4/</t>
  </si>
  <si>
    <t>informe facebook live</t>
  </si>
  <si>
    <t>Se adelanto el analisis de necesidades del contrato, actualmente se encuenta en etapa precontractual, se tiene previsto contar con el aplicativo en funcionamiento en el mes de dicicembre de 2022.</t>
  </si>
  <si>
    <t xml:space="preserve">
La fecha de inicio de esta actividad es a partir del 1 de julio de 2022, por ende no se ha adelantado el proceso de contratación para la misma ya que se tiene prevista la recertificación para los meses de octubre-diciembre</t>
  </si>
  <si>
    <t xml:space="preserve">Se realizo el informe de gestión con corte a 30 de junio de 2022, el cual fue remitido por correo electronico al Ministerio del Trabajo, dicho informe contiene la gestión adelantada por cada una de las diferentes áreas de la entidad, así como los aspectos estrategicos que se encuentran en ejecución.
</t>
  </si>
  <si>
    <t>La fecha de inicio de esta actividad es a partir del 1 de septiembre de 2022, por ende esta actividad se reporta en el cuarto trimestre de 2022.</t>
  </si>
  <si>
    <t>Informe de gestión con corte a junio de 2022</t>
  </si>
  <si>
    <t xml:space="preserve">El documento de justificación del Anteproyecto de Presupuesto 2023, fue presentado en el I trimestre de 2022, sin embargo, en el II Trimestre se realizaron ajustes a los proyectos presentados, en cuanto a la realización de proyectos nuevos  y/o amplización de horizonte para algunos ellos, de igual forma, se realizo la presentación ante el Miniterio de Hacienda teniendo en cuenta el Marco de Gasto de Mediano Plazo, así mismo, se procedio a realizar ajustes en el sistema de acuerdo a las recomendaciones del DNP y el Ministerio del Trabajo. </t>
  </si>
  <si>
    <t>Presentación MGMP
Pantallazos correo electronicos MinTrabajo
Reporte en el sistema</t>
  </si>
  <si>
    <t>Elaborar dococumentos de seguimiento a la implementación de MIPG, los cuales contemplen estrategias que permitan el desarrollo organzacional de los servidores, así como el mejoramiento del indice de desempeño institucional.</t>
  </si>
  <si>
    <r>
      <rPr>
        <sz val="9"/>
        <rFont val="Arial"/>
        <family val="2"/>
      </rPr>
      <t xml:space="preserve">Durante el segundo trimestre del año 2022, el equipo de Riesgos de la OAP realizó seguimiento mensual a cada uno de los procesos contenidos en los mapas de gestión, de corrupción y de seguridad de la información en los cuales se contacta a cada uno de los responsables y se les brinda el apoyo necesario para realizar la actualización/modificación de los riesgos existentes.  Adicionalmente se diseñó un mapa para los riesgos de la defensa jurídica el cual se encuentra en aprobación. 
Se realizó unificación de los mapas de riesgos en un solo archivo (solicitud realizada por OAP)
Se elaboró encuesta para la difusión mensual durante a partir de Julio de 2022 (presentarlos a partir de Agosto) con el fin de contar con otra herramienta con el monitoreo de cada uno de los procesos de los Mapas de Riesgos.
Se estuvo en las instalaciones de la Superintendencia del Subsidio Familiar con el fin de adelantar el cargue de los riesgos en la herramienta BPM.
Se elaboraron los siguientes documentos para la difusión dentro de la entidad y la vigencia 2022: Política de Gestión del Riesgo, Manual de Gestión del Riesgo, Guía para entendimiento de Riesgos 2022.
Para el mapa de riesgos de seguridad de la información:
Realización de presentación en power point con el fin de socializar todo lo relacionado con los riesgos en la SSF.  Se planea con la OTIC una estrategia con el fin de dar a conocer a todas las dependencias de la SSF tips sobre seguridad de la información asistencia a reuniones programadas por el área y de mi competencia.  Análisis, revisión y actualización de la política integral de gestión del riesgo; revisión y análisis de la matriz de riesgo aprobada para la vigencia 2021 con el fin de definir los lineamientos para la consolidación de la matriz correspondiente a la vigencia 2022.   Se han realizado los mapas de riesgos de gestión corrupción y seguridad de la información. Adicionalmente se realizaron Manual de gestión de riesgos, Polític de gestión de riesgo y una presentacion como guia para las dependencias.
Para el Mapa de Riesgos de Corrupción:
Se concluyó la actualización del Mapa de Riesgos de Corrupción al 30 de Abril, en los cuales se realizó reunión con cada uno de los 24  procesos con lo responsables de estos, en la cual se concluyó que a la fecha no se ha materializado ningun riesgo, y que cada uno se encuentra realizando los controles de manera satisfactoria. 
Posteriormente se siguió realizando seguimiento mensual,en los cuales hasta el momento los riesgos de corrupción se encuentran actualizados. 
Para el Mapa de Riesgos de Gestión:
Se concluyó la actualización del mapa de Riesgos de Gestión al 31 de Marzo.  De acuerdo a 1er reporte trimestral de control interno, se materializó un (1) riesgo de la oficina asesora jurídica, por lo cual, se realiza acompañamiento y se dictamina que es necesario la realización de plan de Mejora para esta oficina. Dentro de las propuestas realizadas está el establecer dentro del sistema E-signa un plan de alertas tempranas con el fin de que los encargadas siempre se encuentren alerta y buscar prevenir el vencimiento de los tiempos para la emisión de conceptos. Por parte de los demás riesgos, se envían correos a cada una de las dependencias con el fin de conocer que todos los riesgos y sus controles siguen vigentes y si de ser necesario se realicen reuniones para establecer nuevos controles, pero hasta el momento no ha sido necesario. Se realiza seguimiento y se espera que a partir del mes de julio se envíe encuesta a cada una de las dependencias para ejercer nuevos seguimientos y así poder realizar un control eficaz con respecto a los riesgos.
Riesgos de Fuga de Capital:
Mediante las reuniones realizadas por el grupo de riesgos en los meses de abril, mayoy junio, se buscósocializar el riesgo de Fuga de Capital, riesgo que no se habíamanejado anteriormente en la entidad, de lo anterior y mediante las reuniones mantenidas por el grupo de riesgos con las distintas áreasde  la  entidad,  se creóun  espacio  en  el  cual  se buscó contextualizar  a  cada  uno  de  los encargados en las distintas áreasa fin de conocer si el Riesgo de Fuga de Capital se materializaba dentro de cada área. Dentro de cada reunión el riesgo de Fuga de Capital fue abordado de dos maneras: la primera, como Riesgo de Fuga de Capital monetaria, el cual podía afectar las arcas de la entidad, la segunda, como Riesgo  de  Fuga  de  Capital  Intelectual,la  cual  buscóidentificar si  dentro  decada área se  podía desarrollar este riesgo teniendo en cuenta que el conocimiento manejado por cada área pertenecíaa una sola persona o era un conocimiento global dentro de  cada área y dado el caso en extremo algúnfuncionarioabandonara el área, no se iba a presentar un mal funcionamiento en el áreaque sufriera esta baja.
Riesgos de Defensa Jurídica:
Se realiza un mapa preliminar el cual se envió el día 29 de Junio a la Jefe de la Oficina de Planeación, y el cual está encaminado a identificar los riesgos de Defensa Jurídica en cada una de las dependencias de la Entidad. Este Mapa si bien no hace parte de los Mapas establecidos por la DAFP, es considerado como importante para el conocimiento de cada una de las areas con el fin de identificar estos tipos de riesgos.
Mensualmente se revisa el autodiagnostico de control interno con el representante de este modelo (Neider Ramos) con el fin de autoevaluar la gestión realizada por el equipo y en el cual se definen responsables de cada uno de los temas.
</t>
    </r>
    <r>
      <rPr>
        <sz val="9"/>
        <color theme="1"/>
        <rFont val="Arial"/>
        <family val="2"/>
      </rPr>
      <t xml:space="preserve">
Revisión informe y notas de  la pre auditoria y auditoria del año 2021, para realizar el seguimiento a las observaciones y oportunidades de mejora y el avance de los planes de acción por parte de las areas responsables; Realización diagnóstico de los componentes del sistema de Gestión de la norma, frente a los implementados por la entidad para emitir lineamientos y comunicaciones sobre su estado; Se elaboró un plan de seguimiento de informes de auditorias externa 2021, la cual contiene, resultados, oportunidad de mejora, proceso, responsable, acciones adelantadas, evidencias, % avance y fecha de cierre, el presente archivo se remitio a los responsables encargados de brindar información acerca de los avances en las oportunidades de mejora y observaciones realizadas en la auditoria mencionada;Se enviaron correos a las areas de Control legal, Delegada de Gestión, Estudios especiales, Gestión Documental y OAP, un archivo excel con el fin de solicitar el avance del plan de acción con relación a la observaciones y oportunidades de mejora evidenciadas en la pre-auditoría de certificación de la superintendencia de subsidio familiar del año 2021;Se trabajó en la base de datos de los componentes de la norma ISO 9001:2015,  en la cual se han encontrado algunos hallazgos de documentos que no se encuentran en las páginas y plataformas, teniendo en cuenta lo anterior se ha solicitado a los responsables de las areas encargadas la ubicación de dicha documentación, así mismo se creo una carpeta compartida en la cual se han venido cargando los documentos a revisar que hay que tener en cuenta para la auditoria</t>
    </r>
  </si>
  <si>
    <t>Política 2022 pendiente de aprobación y divulgación: https://ssfgov-my.sharepoint.com/:f:/g/personal/babelloa_ssf_gov_co/ElCsFtFdhRdEiltqRWGLCFoBsgZ0_ISURoHW33VDJ8cZRA?e=RTaQPJ
Manual 2022 Pendiente de aprobación y divulgación: https://ssfgov-my.sharepoint.com/:b:/g/personal/babelloa_ssf_gov_co/EVyTdF3EJmdAiId4WQzydEEBxBN6S22M-k9hG8AZoIyGLw?e=1Xxggs
Guia de Riesgo 2022 Pendiente de Aprobación y divulgación: https://ssfgov-my.sharepoint.com/:w:/g/personal/babelloa_ssf_gov_co/EUQ73VIO_6tImhW61uTVeAQBay9927qSS0dWJdyeJWt73Q?e=KCQNd1
Mapas de Riesgos (unificados) - https://ssfgov-my.sharepoint.com/:x:/g/personal/babelloa_ssf_gov_co/EcWVUSeWv_JAhvwVv3qoVLgBQYSU5pTgoadjQ-jGSP-bvQ?e=IYD2yh</t>
  </si>
  <si>
    <t>https://www.ssf.gov.co/web/guest/transparencia/presupuesto/informaci%C3%B3nfinanciera/estados-financieros</t>
  </si>
  <si>
    <t>h</t>
  </si>
  <si>
    <t>5.2 Ejecución presupuestal histórica anual
https://www.ssf.gov.co/transparencia/presupuesto/ejecucion-presupuestal-historica-anual/presupuesto-de-gastos</t>
  </si>
  <si>
    <t>PLAN DE ACCIÓN 2022
SUPERINTENDENCIA DEL SUBSIDIO FAMILIAR SSF 2022
Decreto 612 de 2018 "Por eI cuaI se fijan directrices para Ia integración de los planes institucionales y estratégicos al Plan de Acción por parte de las entidades del Estado"</t>
  </si>
  <si>
    <t>Actualización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</si>
</sst>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 #,##0_-;\-* #,##0_-;_-* &quot;-&quot;??_-;_-@_-"/>
    <numFmt numFmtId="166" formatCode="_(&quot;$&quot;\ * #,##0.000_);_(&quot;$&quot;\ * \(#,##0.000\);_(&quot;$&quot;\ * &quot;-&quot;??_);_(@_)"/>
    <numFmt numFmtId="167" formatCode="&quot;$&quot;#,##0;[Red]\-&quot;$&quot;#,##0"/>
    <numFmt numFmtId="168" formatCode="_-[$$-409]* #,##0_ ;_-[$$-409]* \-#,##0\ ;_-[$$-409]* &quot;-&quot;??_ ;_-@_ "/>
    <numFmt numFmtId="169" formatCode="_-&quot;$&quot;\ * #,##0_-;\-&quot;$&quot;\ * #,##0_-;_-&quot;$&quot;\ * &quot;-&quot;??_-;_-@_-"/>
    <numFmt numFmtId="170" formatCode="&quot;$&quot;\ #,##0"/>
  </numFmts>
  <fonts count="17" x14ac:knownFonts="1">
    <font>
      <sz val="11"/>
      <color theme="1"/>
      <name val="Calibri"/>
      <family val="2"/>
      <scheme val="minor"/>
    </font>
    <font>
      <sz val="11"/>
      <color theme="1"/>
      <name val="Calibri"/>
      <family val="2"/>
      <scheme val="minor"/>
    </font>
    <font>
      <sz val="9"/>
      <name val="Arial"/>
      <family val="2"/>
    </font>
    <font>
      <sz val="9"/>
      <color theme="1"/>
      <name val="Arial"/>
      <family val="2"/>
    </font>
    <font>
      <b/>
      <sz val="9"/>
      <name val="Arial"/>
      <family val="2"/>
    </font>
    <font>
      <u/>
      <sz val="11"/>
      <color theme="10"/>
      <name val="Calibri"/>
      <family val="2"/>
      <scheme val="minor"/>
    </font>
    <font>
      <sz val="9"/>
      <color rgb="FF000000"/>
      <name val="Arial"/>
      <family val="2"/>
    </font>
    <font>
      <b/>
      <sz val="9"/>
      <color rgb="FF000000"/>
      <name val="Arial"/>
      <family val="2"/>
    </font>
    <font>
      <b/>
      <i/>
      <u/>
      <sz val="9"/>
      <color rgb="FF000000"/>
      <name val="Arial"/>
      <family val="2"/>
    </font>
    <font>
      <u/>
      <sz val="9"/>
      <color theme="10"/>
      <name val="Arial"/>
      <family val="2"/>
    </font>
    <font>
      <i/>
      <sz val="9"/>
      <name val="Arial"/>
      <family val="2"/>
    </font>
    <font>
      <b/>
      <u/>
      <sz val="9"/>
      <color rgb="FF000000"/>
      <name val="Arial"/>
      <family val="2"/>
    </font>
    <font>
      <sz val="10"/>
      <name val="Arial"/>
      <family val="2"/>
    </font>
    <font>
      <sz val="11"/>
      <name val="Calibri"/>
      <family val="2"/>
      <scheme val="minor"/>
    </font>
    <font>
      <b/>
      <sz val="20"/>
      <name val="Calibri"/>
      <family val="2"/>
      <scheme val="minor"/>
    </font>
    <font>
      <sz val="14"/>
      <name val="Calibri"/>
      <family val="2"/>
      <scheme val="minor"/>
    </font>
    <font>
      <sz val="20"/>
      <name val="Calibri"/>
      <family val="2"/>
      <scheme val="minor"/>
    </font>
  </fonts>
  <fills count="14">
    <fill>
      <patternFill patternType="none"/>
    </fill>
    <fill>
      <patternFill patternType="gray125"/>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6699"/>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FFFF"/>
        <bgColor indexed="64"/>
      </patternFill>
    </fill>
    <fill>
      <patternFill patternType="solid">
        <fgColor rgb="FF00B0F0"/>
        <bgColor indexed="64"/>
      </patternFill>
    </fill>
  </fills>
  <borders count="2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s>
  <cellStyleXfs count="74">
    <xf numFmtId="0" fontId="0" fillId="0" borderId="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213">
    <xf numFmtId="0" fontId="0" fillId="0" borderId="0" xfId="0"/>
    <xf numFmtId="0" fontId="2" fillId="8" borderId="14" xfId="0" applyFont="1" applyFill="1" applyBorder="1" applyAlignment="1">
      <alignment vertical="center" wrapText="1"/>
    </xf>
    <xf numFmtId="0" fontId="2" fillId="8" borderId="15" xfId="0" applyFont="1" applyFill="1" applyBorder="1" applyAlignment="1">
      <alignment horizontal="center" vertical="center" wrapText="1"/>
    </xf>
    <xf numFmtId="0" fontId="2" fillId="8" borderId="14" xfId="0" applyFont="1" applyFill="1" applyBorder="1" applyAlignment="1">
      <alignment horizontal="center" vertical="center" wrapText="1"/>
    </xf>
    <xf numFmtId="164" fontId="2" fillId="8" borderId="14" xfId="2" applyNumberFormat="1" applyFont="1" applyFill="1" applyBorder="1" applyAlignment="1">
      <alignment horizontal="center" vertical="center" wrapText="1"/>
    </xf>
    <xf numFmtId="0" fontId="2" fillId="8" borderId="14" xfId="0" applyFont="1" applyFill="1" applyBorder="1" applyAlignment="1">
      <alignment horizontal="left" vertical="center"/>
    </xf>
    <xf numFmtId="14" fontId="2" fillId="8" borderId="14" xfId="0" applyNumberFormat="1" applyFont="1" applyFill="1" applyBorder="1" applyAlignment="1">
      <alignment horizontal="center" vertical="center" wrapText="1"/>
    </xf>
    <xf numFmtId="49" fontId="2" fillId="8" borderId="14" xfId="0" applyNumberFormat="1" applyFont="1" applyFill="1" applyBorder="1" applyAlignment="1">
      <alignment horizontal="center" vertical="center" wrapText="1"/>
    </xf>
    <xf numFmtId="166" fontId="2" fillId="8" borderId="14" xfId="2" applyNumberFormat="1" applyFont="1" applyFill="1" applyBorder="1" applyAlignment="1">
      <alignment horizontal="center" vertical="center" wrapText="1"/>
    </xf>
    <xf numFmtId="164" fontId="2" fillId="8" borderId="14" xfId="0" applyNumberFormat="1" applyFont="1" applyFill="1" applyBorder="1" applyAlignment="1">
      <alignment horizontal="center" vertical="center" wrapText="1"/>
    </xf>
    <xf numFmtId="164" fontId="2" fillId="0" borderId="14" xfId="2" applyNumberFormat="1" applyFont="1" applyFill="1" applyBorder="1" applyAlignment="1">
      <alignment horizontal="center" vertical="center" wrapText="1"/>
    </xf>
    <xf numFmtId="164" fontId="2" fillId="8" borderId="14" xfId="2" applyNumberFormat="1" applyFont="1" applyFill="1" applyBorder="1" applyAlignment="1">
      <alignment horizontal="center" vertical="center"/>
    </xf>
    <xf numFmtId="0" fontId="2" fillId="8" borderId="14" xfId="0" applyFont="1" applyFill="1" applyBorder="1" applyAlignment="1">
      <alignment horizontal="center" vertical="center"/>
    </xf>
    <xf numFmtId="166" fontId="2" fillId="8" borderId="14" xfId="2" applyNumberFormat="1" applyFont="1" applyFill="1" applyBorder="1" applyAlignment="1">
      <alignment horizontal="center" vertical="center"/>
    </xf>
    <xf numFmtId="0" fontId="2" fillId="0" borderId="14" xfId="0" applyFont="1" applyBorder="1" applyAlignment="1">
      <alignment horizontal="center" vertical="center" wrapText="1"/>
    </xf>
    <xf numFmtId="14" fontId="2" fillId="0" borderId="14" xfId="0" applyNumberFormat="1" applyFont="1" applyBorder="1" applyAlignment="1">
      <alignment horizontal="left" vertical="center" wrapText="1"/>
    </xf>
    <xf numFmtId="14" fontId="2" fillId="0" borderId="14" xfId="0" applyNumberFormat="1" applyFont="1" applyBorder="1" applyAlignment="1">
      <alignment horizontal="center" vertical="center"/>
    </xf>
    <xf numFmtId="0" fontId="2" fillId="0" borderId="14" xfId="0" applyFont="1" applyFill="1" applyBorder="1" applyAlignment="1">
      <alignment horizontal="left" vertical="center" wrapText="1"/>
    </xf>
    <xf numFmtId="164" fontId="2" fillId="0" borderId="14" xfId="24" applyNumberFormat="1" applyFont="1" applyFill="1" applyBorder="1" applyAlignment="1">
      <alignment horizontal="center" vertical="center" wrapText="1"/>
    </xf>
    <xf numFmtId="164" fontId="2" fillId="0" borderId="14" xfId="0" applyNumberFormat="1" applyFont="1" applyFill="1" applyBorder="1" applyAlignment="1">
      <alignment horizontal="left" vertical="center" wrapText="1"/>
    </xf>
    <xf numFmtId="9" fontId="2" fillId="0" borderId="14" xfId="0" applyNumberFormat="1" applyFont="1" applyFill="1" applyBorder="1" applyAlignment="1">
      <alignment horizontal="left" vertical="center" wrapText="1"/>
    </xf>
    <xf numFmtId="14" fontId="2" fillId="0" borderId="14" xfId="0" applyNumberFormat="1" applyFont="1" applyFill="1" applyBorder="1" applyAlignment="1">
      <alignment vertical="center" wrapText="1"/>
    </xf>
    <xf numFmtId="0" fontId="2" fillId="0" borderId="14" xfId="0" applyFont="1" applyFill="1" applyBorder="1" applyAlignment="1">
      <alignment horizontal="center" vertical="center" wrapText="1"/>
    </xf>
    <xf numFmtId="164" fontId="2" fillId="0" borderId="14" xfId="0" applyNumberFormat="1" applyFont="1" applyBorder="1" applyAlignment="1">
      <alignment horizontal="right" vertical="center" wrapText="1"/>
    </xf>
    <xf numFmtId="14" fontId="2" fillId="0" borderId="14" xfId="0" applyNumberFormat="1" applyFont="1" applyBorder="1" applyAlignment="1">
      <alignment horizontal="center" vertical="center" wrapText="1"/>
    </xf>
    <xf numFmtId="14"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xf>
    <xf numFmtId="0" fontId="2" fillId="8" borderId="15" xfId="0" applyFont="1" applyFill="1" applyBorder="1" applyAlignment="1">
      <alignment vertical="center" wrapText="1"/>
    </xf>
    <xf numFmtId="0" fontId="2" fillId="8" borderId="15" xfId="0" applyFont="1" applyFill="1" applyBorder="1" applyAlignment="1">
      <alignment horizontal="left" vertical="center" wrapText="1"/>
    </xf>
    <xf numFmtId="14" fontId="2" fillId="8" borderId="16" xfId="0" applyNumberFormat="1" applyFont="1" applyFill="1" applyBorder="1" applyAlignment="1">
      <alignment horizontal="center" vertical="center" wrapText="1"/>
    </xf>
    <xf numFmtId="0" fontId="2" fillId="8" borderId="16"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2" fillId="8" borderId="16" xfId="0" applyFont="1" applyFill="1" applyBorder="1" applyAlignment="1">
      <alignment vertical="center" wrapText="1"/>
    </xf>
    <xf numFmtId="0" fontId="2" fillId="8" borderId="15" xfId="0" applyFont="1" applyFill="1" applyBorder="1" applyAlignment="1">
      <alignment horizontal="center" vertical="center"/>
    </xf>
    <xf numFmtId="0" fontId="2" fillId="0" borderId="14" xfId="0" applyFont="1" applyBorder="1" applyAlignment="1">
      <alignment horizontal="left" vertical="center" wrapText="1"/>
    </xf>
    <xf numFmtId="0" fontId="2" fillId="0" borderId="14" xfId="0" applyFont="1" applyBorder="1" applyAlignment="1">
      <alignment vertical="center" wrapText="1"/>
    </xf>
    <xf numFmtId="169" fontId="2" fillId="8" borderId="14" xfId="2" applyNumberFormat="1" applyFont="1" applyFill="1" applyBorder="1" applyAlignment="1">
      <alignment vertical="center"/>
    </xf>
    <xf numFmtId="9" fontId="2" fillId="8" borderId="14" xfId="61" applyFont="1" applyFill="1" applyBorder="1" applyAlignment="1">
      <alignment horizontal="center" vertical="center"/>
    </xf>
    <xf numFmtId="0" fontId="3" fillId="8" borderId="14" xfId="0" applyFont="1" applyFill="1" applyBorder="1" applyAlignment="1">
      <alignment vertical="center" wrapText="1"/>
    </xf>
    <xf numFmtId="0" fontId="2" fillId="8" borderId="14" xfId="0" applyFont="1" applyFill="1" applyBorder="1" applyAlignment="1">
      <alignment vertical="center"/>
    </xf>
    <xf numFmtId="0" fontId="3" fillId="8" borderId="14" xfId="0" applyFont="1" applyFill="1" applyBorder="1" applyAlignment="1">
      <alignment wrapText="1"/>
    </xf>
    <xf numFmtId="0" fontId="2" fillId="8" borderId="14" xfId="0" applyFont="1" applyFill="1" applyBorder="1" applyAlignment="1">
      <alignment wrapText="1"/>
    </xf>
    <xf numFmtId="42" fontId="2" fillId="8" borderId="14" xfId="3" applyFont="1" applyFill="1" applyBorder="1" applyAlignment="1">
      <alignment horizontal="left" vertical="center" wrapText="1"/>
    </xf>
    <xf numFmtId="0" fontId="3" fillId="12" borderId="21" xfId="0" applyFont="1" applyFill="1" applyBorder="1" applyAlignment="1">
      <alignment horizontal="left" vertical="center" wrapText="1"/>
    </xf>
    <xf numFmtId="9" fontId="2" fillId="0" borderId="14" xfId="0" applyNumberFormat="1" applyFont="1" applyBorder="1" applyAlignment="1">
      <alignment horizontal="left" vertical="center" wrapText="1"/>
    </xf>
    <xf numFmtId="1" fontId="2" fillId="0" borderId="14" xfId="0" applyNumberFormat="1" applyFont="1" applyBorder="1" applyAlignment="1">
      <alignment horizontal="left" vertical="center" wrapText="1"/>
    </xf>
    <xf numFmtId="41" fontId="2" fillId="0" borderId="14" xfId="1" applyFont="1" applyFill="1" applyBorder="1" applyAlignment="1">
      <alignment horizontal="center" vertical="center"/>
    </xf>
    <xf numFmtId="164" fontId="2" fillId="0" borderId="14" xfId="2" applyNumberFormat="1" applyFont="1" applyFill="1" applyBorder="1" applyAlignment="1">
      <alignment horizontal="center" vertical="center"/>
    </xf>
    <xf numFmtId="0" fontId="2" fillId="0" borderId="15" xfId="0" applyFont="1" applyFill="1" applyBorder="1" applyAlignment="1">
      <alignment vertical="center" wrapText="1"/>
    </xf>
    <xf numFmtId="0" fontId="2" fillId="0" borderId="15" xfId="0" applyFont="1" applyFill="1" applyBorder="1" applyAlignment="1">
      <alignment horizontal="center" vertical="center"/>
    </xf>
    <xf numFmtId="0" fontId="2" fillId="0" borderId="15" xfId="0" applyFont="1" applyFill="1" applyBorder="1" applyAlignment="1">
      <alignment horizontal="left" vertical="center" wrapText="1"/>
    </xf>
    <xf numFmtId="14" fontId="2" fillId="0" borderId="16"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vertical="center" wrapText="1"/>
    </xf>
    <xf numFmtId="0" fontId="2" fillId="0" borderId="15" xfId="0" applyFont="1" applyFill="1" applyBorder="1" applyAlignment="1">
      <alignment horizontal="center" vertical="center" wrapText="1"/>
    </xf>
    <xf numFmtId="164" fontId="2" fillId="0" borderId="14" xfId="2" applyNumberFormat="1" applyFont="1" applyFill="1" applyBorder="1" applyAlignment="1">
      <alignment vertical="center" wrapText="1"/>
    </xf>
    <xf numFmtId="0" fontId="2" fillId="0" borderId="16" xfId="0" applyFont="1" applyFill="1" applyBorder="1" applyAlignment="1">
      <alignment vertical="center" wrapText="1"/>
    </xf>
    <xf numFmtId="0" fontId="3"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14" fontId="2" fillId="0" borderId="14" xfId="0" applyNumberFormat="1" applyFont="1" applyFill="1" applyBorder="1" applyAlignment="1">
      <alignment horizontal="center" vertical="center" wrapText="1"/>
    </xf>
    <xf numFmtId="166" fontId="2" fillId="0" borderId="14" xfId="2" applyNumberFormat="1"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14" fontId="2" fillId="0" borderId="14" xfId="0" applyNumberFormat="1" applyFont="1" applyFill="1" applyBorder="1" applyAlignment="1">
      <alignment horizontal="left" vertical="center" wrapText="1"/>
    </xf>
    <xf numFmtId="14" fontId="2" fillId="0" borderId="14" xfId="0" applyNumberFormat="1" applyFont="1" applyFill="1" applyBorder="1" applyAlignment="1">
      <alignment vertical="center"/>
    </xf>
    <xf numFmtId="1" fontId="2" fillId="0" borderId="14" xfId="0" applyNumberFormat="1" applyFont="1" applyFill="1" applyBorder="1" applyAlignment="1">
      <alignment horizontal="center" vertical="center" wrapText="1"/>
    </xf>
    <xf numFmtId="9" fontId="2" fillId="0" borderId="14" xfId="0" applyNumberFormat="1" applyFont="1" applyFill="1" applyBorder="1" applyAlignment="1">
      <alignment horizontal="center" vertical="center" wrapText="1"/>
    </xf>
    <xf numFmtId="0" fontId="2" fillId="0" borderId="14" xfId="0" applyFont="1" applyFill="1" applyBorder="1" applyAlignment="1">
      <alignment horizontal="left" vertical="center"/>
    </xf>
    <xf numFmtId="9" fontId="2" fillId="0" borderId="14" xfId="0" applyNumberFormat="1" applyFont="1" applyFill="1" applyBorder="1" applyAlignment="1">
      <alignment horizontal="center" vertical="center"/>
    </xf>
    <xf numFmtId="164" fontId="3" fillId="0" borderId="14" xfId="0" applyNumberFormat="1" applyFont="1" applyFill="1" applyBorder="1" applyAlignment="1">
      <alignment horizontal="left" vertical="center" wrapText="1"/>
    </xf>
    <xf numFmtId="167" fontId="2" fillId="0" borderId="14" xfId="0" applyNumberFormat="1" applyFont="1" applyFill="1" applyBorder="1" applyAlignment="1">
      <alignment horizontal="right" vertical="center"/>
    </xf>
    <xf numFmtId="0" fontId="2" fillId="0" borderId="19" xfId="0" applyFont="1" applyFill="1" applyBorder="1" applyAlignment="1">
      <alignment vertical="center"/>
    </xf>
    <xf numFmtId="167" fontId="3" fillId="0" borderId="14" xfId="0" applyNumberFormat="1" applyFont="1" applyFill="1" applyBorder="1" applyAlignment="1">
      <alignment horizontal="right" vertical="center"/>
    </xf>
    <xf numFmtId="0" fontId="2" fillId="0" borderId="19" xfId="0" applyFont="1" applyFill="1" applyBorder="1" applyAlignment="1">
      <alignment vertical="center" wrapText="1"/>
    </xf>
    <xf numFmtId="9" fontId="2" fillId="0" borderId="14" xfId="0" applyNumberFormat="1" applyFont="1" applyFill="1" applyBorder="1" applyAlignment="1">
      <alignment horizontal="right" vertical="center"/>
    </xf>
    <xf numFmtId="0" fontId="2" fillId="0" borderId="14" xfId="0" applyFont="1" applyFill="1" applyBorder="1" applyAlignment="1">
      <alignment horizontal="right" vertical="center"/>
    </xf>
    <xf numFmtId="0" fontId="2"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14" fontId="2" fillId="0" borderId="14" xfId="0" applyNumberFormat="1" applyFont="1" applyFill="1" applyBorder="1" applyAlignment="1">
      <alignment horizontal="center" vertical="center"/>
    </xf>
    <xf numFmtId="164" fontId="2" fillId="0" borderId="14" xfId="0" applyNumberFormat="1" applyFont="1" applyFill="1" applyBorder="1" applyAlignment="1">
      <alignment horizontal="right" vertical="center" wrapText="1"/>
    </xf>
    <xf numFmtId="0" fontId="2" fillId="0" borderId="0" xfId="0" applyFont="1" applyFill="1" applyAlignment="1">
      <alignment vertical="center"/>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164" fontId="2" fillId="0" borderId="14" xfId="12" applyNumberFormat="1" applyFont="1" applyFill="1" applyBorder="1" applyAlignment="1">
      <alignment horizontal="center" vertical="center" wrapText="1"/>
    </xf>
    <xf numFmtId="0" fontId="2" fillId="0" borderId="14" xfId="0" applyFont="1" applyFill="1" applyBorder="1" applyAlignment="1">
      <alignment wrapText="1"/>
    </xf>
    <xf numFmtId="14" fontId="2" fillId="0" borderId="14" xfId="0" applyNumberFormat="1" applyFont="1" applyFill="1" applyBorder="1" applyAlignment="1">
      <alignment horizontal="left" vertical="center"/>
    </xf>
    <xf numFmtId="14" fontId="3" fillId="0" borderId="14" xfId="0" applyNumberFormat="1" applyFont="1" applyFill="1" applyBorder="1" applyAlignment="1">
      <alignment horizontal="center" vertical="center" wrapText="1"/>
    </xf>
    <xf numFmtId="0" fontId="2" fillId="0" borderId="16" xfId="0" quotePrefix="1" applyFont="1" applyFill="1" applyBorder="1" applyAlignment="1">
      <alignment horizontal="left" vertical="center" wrapText="1"/>
    </xf>
    <xf numFmtId="10" fontId="3" fillId="0" borderId="14" xfId="0" applyNumberFormat="1" applyFont="1" applyFill="1" applyBorder="1" applyAlignment="1">
      <alignment horizontal="center" vertical="center"/>
    </xf>
    <xf numFmtId="42" fontId="3" fillId="0" borderId="14" xfId="3" applyFont="1" applyFill="1" applyBorder="1" applyAlignment="1">
      <alignment vertical="center"/>
    </xf>
    <xf numFmtId="0" fontId="3" fillId="0" borderId="14" xfId="0" applyFont="1" applyFill="1" applyBorder="1" applyAlignment="1">
      <alignment vertical="center" wrapText="1"/>
    </xf>
    <xf numFmtId="0" fontId="3" fillId="0" borderId="0" xfId="0" applyFont="1" applyFill="1" applyAlignment="1">
      <alignment vertical="center" wrapText="1"/>
    </xf>
    <xf numFmtId="0" fontId="3" fillId="0" borderId="14" xfId="1" applyNumberFormat="1" applyFont="1" applyFill="1" applyBorder="1" applyAlignment="1">
      <alignment horizontal="center" vertical="center"/>
    </xf>
    <xf numFmtId="14" fontId="3" fillId="0" borderId="14" xfId="0" applyNumberFormat="1"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4" fillId="2"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2" fillId="8" borderId="0" xfId="0" applyFont="1" applyFill="1" applyAlignment="1">
      <alignment horizontal="center" vertical="center"/>
    </xf>
    <xf numFmtId="0" fontId="2" fillId="0" borderId="0" xfId="0" applyFont="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1" fontId="4" fillId="3" borderId="12" xfId="4" applyFont="1" applyFill="1" applyBorder="1" applyAlignment="1">
      <alignment horizontal="center" vertical="center" wrapText="1"/>
    </xf>
    <xf numFmtId="41" fontId="4" fillId="4" borderId="13" xfId="4" applyFont="1" applyFill="1" applyBorder="1" applyAlignment="1">
      <alignment horizontal="center" vertical="center" wrapText="1"/>
    </xf>
    <xf numFmtId="41" fontId="4" fillId="4" borderId="12" xfId="4" applyFont="1" applyFill="1" applyBorder="1" applyAlignment="1">
      <alignment horizontal="center" vertical="center" wrapText="1"/>
    </xf>
    <xf numFmtId="0" fontId="4" fillId="5" borderId="12" xfId="0" applyFont="1" applyFill="1" applyBorder="1" applyAlignment="1">
      <alignment horizontal="center" vertical="center" wrapText="1"/>
    </xf>
    <xf numFmtId="164" fontId="4" fillId="5" borderId="13" xfId="5" applyNumberFormat="1" applyFont="1" applyFill="1" applyBorder="1" applyAlignment="1">
      <alignment horizontal="center" vertical="center" wrapText="1"/>
    </xf>
    <xf numFmtId="165" fontId="4" fillId="9" borderId="14" xfId="5" applyNumberFormat="1" applyFont="1" applyFill="1" applyBorder="1" applyAlignment="1">
      <alignment horizontal="center" vertical="center" wrapText="1"/>
    </xf>
    <xf numFmtId="42" fontId="4" fillId="9" borderId="14" xfId="3" applyFont="1" applyFill="1" applyBorder="1" applyAlignment="1">
      <alignment horizontal="center" vertical="center" wrapText="1"/>
    </xf>
    <xf numFmtId="41" fontId="4" fillId="9" borderId="14" xfId="1" applyFont="1" applyFill="1" applyBorder="1" applyAlignment="1">
      <alignment horizontal="center" vertical="center" wrapText="1"/>
    </xf>
    <xf numFmtId="0" fontId="2" fillId="8" borderId="0" xfId="0" applyFont="1" applyFill="1" applyAlignment="1">
      <alignment vertical="center"/>
    </xf>
    <xf numFmtId="0" fontId="2" fillId="0" borderId="0" xfId="0" applyFont="1" applyAlignment="1">
      <alignment vertical="center"/>
    </xf>
    <xf numFmtId="41" fontId="3" fillId="0" borderId="14" xfId="1" applyFont="1" applyFill="1" applyBorder="1" applyAlignment="1">
      <alignment vertical="center"/>
    </xf>
    <xf numFmtId="9" fontId="3" fillId="0" borderId="14" xfId="61" applyFont="1" applyFill="1" applyBorder="1" applyAlignment="1">
      <alignment horizontal="center" vertical="center"/>
    </xf>
    <xf numFmtId="0" fontId="3" fillId="8" borderId="0" xfId="0" applyFont="1" applyFill="1"/>
    <xf numFmtId="41" fontId="3" fillId="0" borderId="14" xfId="1"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xf>
    <xf numFmtId="41" fontId="3" fillId="8" borderId="14" xfId="1" applyFont="1" applyFill="1" applyBorder="1" applyAlignment="1">
      <alignment horizontal="center" vertical="center"/>
    </xf>
    <xf numFmtId="0" fontId="9" fillId="8" borderId="14" xfId="11" applyFont="1" applyFill="1" applyBorder="1"/>
    <xf numFmtId="0" fontId="3" fillId="8" borderId="14" xfId="0" applyFont="1" applyFill="1" applyBorder="1"/>
    <xf numFmtId="0" fontId="2" fillId="8" borderId="0" xfId="0" applyFont="1" applyFill="1"/>
    <xf numFmtId="0" fontId="3" fillId="8" borderId="14" xfId="0" applyFont="1" applyFill="1" applyBorder="1" applyAlignment="1">
      <alignment vertical="top" wrapText="1"/>
    </xf>
    <xf numFmtId="41" fontId="3" fillId="8" borderId="14" xfId="1" applyFont="1" applyFill="1" applyBorder="1" applyAlignment="1">
      <alignment vertical="center"/>
    </xf>
    <xf numFmtId="9" fontId="3" fillId="8" borderId="14" xfId="0" applyNumberFormat="1" applyFont="1" applyFill="1" applyBorder="1" applyAlignment="1">
      <alignment horizontal="center" vertical="center"/>
    </xf>
    <xf numFmtId="9" fontId="3" fillId="8" borderId="14" xfId="61" applyFont="1" applyFill="1" applyBorder="1" applyAlignment="1">
      <alignment horizontal="center" vertical="center"/>
    </xf>
    <xf numFmtId="0" fontId="2" fillId="10" borderId="0" xfId="0" applyFont="1" applyFill="1"/>
    <xf numFmtId="41" fontId="2" fillId="0" borderId="14" xfId="1" applyFont="1" applyFill="1" applyBorder="1" applyAlignment="1">
      <alignment horizontal="center" vertical="center" wrapText="1"/>
    </xf>
    <xf numFmtId="0" fontId="2" fillId="0" borderId="0" xfId="0" applyFont="1" applyFill="1"/>
    <xf numFmtId="0" fontId="2" fillId="0" borderId="14" xfId="0" applyFont="1" applyFill="1" applyBorder="1"/>
    <xf numFmtId="0" fontId="2" fillId="0" borderId="14" xfId="0" applyFont="1" applyFill="1" applyBorder="1" applyAlignment="1">
      <alignment vertical="center"/>
    </xf>
    <xf numFmtId="0" fontId="2" fillId="0" borderId="14" xfId="0" applyFont="1" applyFill="1" applyBorder="1" applyAlignment="1">
      <alignment horizontal="center" vertical="top" wrapText="1"/>
    </xf>
    <xf numFmtId="44" fontId="2" fillId="0" borderId="14" xfId="12" applyFont="1" applyFill="1" applyBorder="1" applyAlignment="1">
      <alignment vertical="center"/>
    </xf>
    <xf numFmtId="0" fontId="9" fillId="0" borderId="14" xfId="11" applyFont="1" applyFill="1" applyBorder="1" applyAlignment="1">
      <alignment vertical="center" wrapText="1"/>
    </xf>
    <xf numFmtId="0" fontId="3" fillId="0" borderId="0" xfId="0" applyFont="1" applyFill="1" applyAlignment="1">
      <alignment vertical="center"/>
    </xf>
    <xf numFmtId="42" fontId="2" fillId="0" borderId="14" xfId="3" applyFont="1" applyFill="1" applyBorder="1" applyAlignment="1">
      <alignment horizontal="center" vertical="center"/>
    </xf>
    <xf numFmtId="0" fontId="2" fillId="0" borderId="14" xfId="0" applyFont="1" applyFill="1" applyBorder="1" applyAlignment="1">
      <alignment horizontal="center"/>
    </xf>
    <xf numFmtId="0" fontId="2" fillId="0" borderId="14" xfId="0" applyFont="1" applyFill="1" applyBorder="1" applyAlignment="1">
      <alignment vertical="top" wrapText="1"/>
    </xf>
    <xf numFmtId="0" fontId="9" fillId="0" borderId="14" xfId="11" applyFont="1" applyFill="1" applyBorder="1" applyAlignment="1">
      <alignment horizontal="center" vertical="center" wrapText="1"/>
    </xf>
    <xf numFmtId="9" fontId="2" fillId="0" borderId="14" xfId="0" applyNumberFormat="1" applyFont="1" applyFill="1" applyBorder="1"/>
    <xf numFmtId="0" fontId="9" fillId="0" borderId="14" xfId="11" applyFont="1" applyFill="1" applyBorder="1" applyAlignment="1">
      <alignment wrapText="1"/>
    </xf>
    <xf numFmtId="3" fontId="2" fillId="0" borderId="14" xfId="0" applyNumberFormat="1" applyFont="1" applyFill="1" applyBorder="1" applyAlignment="1">
      <alignment horizontal="center"/>
    </xf>
    <xf numFmtId="9" fontId="2" fillId="0" borderId="14" xfId="0" applyNumberFormat="1" applyFont="1" applyFill="1" applyBorder="1" applyAlignment="1">
      <alignment horizontal="center"/>
    </xf>
    <xf numFmtId="0" fontId="9" fillId="0" borderId="14" xfId="72" applyFont="1" applyFill="1" applyBorder="1" applyAlignment="1">
      <alignment wrapText="1"/>
    </xf>
    <xf numFmtId="0" fontId="9" fillId="0" borderId="0" xfId="72" applyFont="1" applyFill="1" applyAlignment="1">
      <alignment wrapText="1"/>
    </xf>
    <xf numFmtId="16" fontId="2" fillId="0" borderId="14" xfId="0" applyNumberFormat="1" applyFont="1" applyFill="1" applyBorder="1" applyAlignment="1">
      <alignment horizontal="center" vertical="center" wrapText="1"/>
    </xf>
    <xf numFmtId="0" fontId="3" fillId="0" borderId="0" xfId="0" applyFont="1" applyFill="1"/>
    <xf numFmtId="9" fontId="2" fillId="8" borderId="14" xfId="0" applyNumberFormat="1" applyFont="1" applyFill="1" applyBorder="1" applyAlignment="1">
      <alignment horizontal="center" vertical="center"/>
    </xf>
    <xf numFmtId="0" fontId="3" fillId="11" borderId="0" xfId="0" applyFont="1" applyFill="1"/>
    <xf numFmtId="0" fontId="3" fillId="0" borderId="0" xfId="0" applyFont="1"/>
    <xf numFmtId="164" fontId="2" fillId="0" borderId="14" xfId="0" applyNumberFormat="1" applyFont="1" applyFill="1" applyBorder="1" applyAlignment="1">
      <alignment vertical="center" wrapText="1"/>
    </xf>
    <xf numFmtId="0" fontId="2" fillId="0" borderId="0" xfId="0" applyFont="1" applyFill="1" applyAlignment="1">
      <alignment horizontal="justify" vertical="center" wrapText="1" readingOrder="1"/>
    </xf>
    <xf numFmtId="0" fontId="2" fillId="0" borderId="14" xfId="11" applyFont="1" applyFill="1" applyBorder="1" applyAlignment="1">
      <alignment vertical="center" wrapText="1"/>
    </xf>
    <xf numFmtId="49" fontId="2" fillId="0" borderId="14" xfId="0" applyNumberFormat="1" applyFont="1" applyFill="1" applyBorder="1" applyAlignment="1">
      <alignment horizontal="center" vertical="center"/>
    </xf>
    <xf numFmtId="6" fontId="2" fillId="0" borderId="14" xfId="0" applyNumberFormat="1" applyFont="1" applyFill="1" applyBorder="1" applyAlignment="1">
      <alignment vertical="center"/>
    </xf>
    <xf numFmtId="49" fontId="2" fillId="0" borderId="14" xfId="0" applyNumberFormat="1" applyFont="1" applyFill="1" applyBorder="1" applyAlignment="1">
      <alignment vertical="center"/>
    </xf>
    <xf numFmtId="9" fontId="2" fillId="0" borderId="14" xfId="0" applyNumberFormat="1" applyFont="1" applyFill="1" applyBorder="1" applyAlignment="1">
      <alignment vertical="center"/>
    </xf>
    <xf numFmtId="9" fontId="2" fillId="0" borderId="14" xfId="61" applyFont="1" applyFill="1" applyBorder="1" applyAlignment="1">
      <alignment horizontal="center" vertical="center"/>
    </xf>
    <xf numFmtId="0" fontId="6" fillId="0" borderId="14" xfId="0" applyFont="1" applyFill="1" applyBorder="1" applyAlignment="1">
      <alignment horizontal="left" vertical="center" wrapText="1"/>
    </xf>
    <xf numFmtId="0" fontId="6" fillId="0" borderId="14" xfId="0" applyFont="1" applyFill="1" applyBorder="1" applyAlignment="1">
      <alignment vertical="center" wrapText="1"/>
    </xf>
    <xf numFmtId="168" fontId="2" fillId="0" borderId="14" xfId="0" applyNumberFormat="1" applyFont="1" applyFill="1" applyBorder="1" applyAlignment="1">
      <alignment vertical="center" wrapText="1"/>
    </xf>
    <xf numFmtId="10" fontId="2" fillId="0" borderId="14" xfId="0" applyNumberFormat="1" applyFont="1" applyFill="1" applyBorder="1" applyAlignment="1">
      <alignment vertical="center"/>
    </xf>
    <xf numFmtId="168" fontId="2" fillId="0" borderId="14" xfId="0" applyNumberFormat="1" applyFont="1" applyFill="1" applyBorder="1" applyAlignment="1">
      <alignment vertical="center"/>
    </xf>
    <xf numFmtId="0" fontId="6" fillId="0" borderId="15" xfId="0" applyFont="1" applyFill="1" applyBorder="1" applyAlignment="1">
      <alignment vertical="center" wrapText="1"/>
    </xf>
    <xf numFmtId="10" fontId="2" fillId="0" borderId="20" xfId="0" applyNumberFormat="1" applyFont="1" applyFill="1" applyBorder="1" applyAlignment="1">
      <alignment vertical="center"/>
    </xf>
    <xf numFmtId="0" fontId="6" fillId="0" borderId="19" xfId="0" applyFont="1" applyFill="1" applyBorder="1" applyAlignment="1">
      <alignment vertical="center" wrapText="1"/>
    </xf>
    <xf numFmtId="166" fontId="2" fillId="0" borderId="14" xfId="2" applyNumberFormat="1" applyFont="1" applyFill="1" applyBorder="1" applyAlignment="1">
      <alignment horizontal="center" vertical="center"/>
    </xf>
    <xf numFmtId="10" fontId="2" fillId="0" borderId="14" xfId="61" applyNumberFormat="1" applyFont="1" applyFill="1" applyBorder="1" applyAlignment="1">
      <alignment horizontal="center" vertical="center"/>
    </xf>
    <xf numFmtId="0" fontId="2" fillId="0" borderId="17" xfId="0" applyFont="1" applyFill="1" applyBorder="1" applyAlignment="1">
      <alignment vertical="center" wrapText="1"/>
    </xf>
    <xf numFmtId="0" fontId="3" fillId="0" borderId="0" xfId="0" applyFont="1" applyAlignment="1">
      <alignment horizontal="center" vertical="center"/>
    </xf>
    <xf numFmtId="164" fontId="3" fillId="0" borderId="0" xfId="0" applyNumberFormat="1" applyFont="1"/>
    <xf numFmtId="41" fontId="3" fillId="0" borderId="0" xfId="1" applyFont="1" applyAlignment="1">
      <alignment vertical="center"/>
    </xf>
    <xf numFmtId="165" fontId="2" fillId="0" borderId="14" xfId="73" applyNumberFormat="1" applyFont="1" applyFill="1" applyBorder="1" applyAlignment="1">
      <alignment horizontal="center" vertical="center"/>
    </xf>
    <xf numFmtId="0" fontId="12" fillId="8" borderId="14" xfId="0" applyFont="1" applyFill="1" applyBorder="1" applyAlignment="1">
      <alignment vertical="center" wrapText="1"/>
    </xf>
    <xf numFmtId="0" fontId="12" fillId="8" borderId="14" xfId="0" applyFont="1" applyFill="1" applyBorder="1" applyAlignment="1">
      <alignment vertical="center"/>
    </xf>
    <xf numFmtId="9" fontId="12" fillId="8" borderId="14" xfId="0" applyNumberFormat="1" applyFont="1" applyFill="1" applyBorder="1" applyAlignment="1">
      <alignment vertical="center"/>
    </xf>
    <xf numFmtId="170" fontId="12" fillId="8" borderId="14" xfId="0" applyNumberFormat="1" applyFont="1" applyFill="1" applyBorder="1" applyAlignment="1">
      <alignment vertical="center"/>
    </xf>
    <xf numFmtId="0" fontId="5" fillId="0" borderId="0" xfId="11" applyAlignment="1">
      <alignment horizontal="center" vertical="center" wrapText="1"/>
    </xf>
    <xf numFmtId="0" fontId="5" fillId="8" borderId="14" xfId="11" applyFill="1" applyBorder="1" applyAlignment="1">
      <alignment horizontal="center" vertical="center" wrapText="1"/>
    </xf>
    <xf numFmtId="0" fontId="13" fillId="13" borderId="0" xfId="0" applyFont="1" applyFill="1" applyAlignment="1">
      <alignment vertical="center"/>
    </xf>
    <xf numFmtId="0" fontId="13" fillId="13" borderId="0" xfId="0" applyFont="1" applyFill="1" applyAlignment="1">
      <alignment horizontal="left" vertical="center"/>
    </xf>
    <xf numFmtId="0" fontId="13" fillId="13" borderId="0" xfId="0" applyFont="1" applyFill="1" applyAlignment="1">
      <alignment horizontal="center" vertical="center"/>
    </xf>
    <xf numFmtId="0" fontId="13" fillId="13" borderId="0" xfId="0" applyFont="1" applyFill="1" applyAlignment="1">
      <alignment vertical="center" wrapText="1"/>
    </xf>
    <xf numFmtId="166" fontId="13" fillId="13" borderId="0" xfId="0" applyNumberFormat="1" applyFont="1" applyFill="1" applyAlignment="1">
      <alignment horizontal="center" vertical="center"/>
    </xf>
    <xf numFmtId="0" fontId="13" fillId="8" borderId="0" xfId="0" applyFont="1" applyFill="1" applyAlignment="1">
      <alignment vertical="center"/>
    </xf>
    <xf numFmtId="0" fontId="13" fillId="0" borderId="0" xfId="0" applyFont="1" applyAlignment="1">
      <alignment vertical="center"/>
    </xf>
    <xf numFmtId="0" fontId="15" fillId="0" borderId="0" xfId="0" applyFont="1" applyAlignment="1">
      <alignment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6" fontId="13" fillId="0" borderId="0" xfId="0" applyNumberFormat="1" applyFont="1" applyAlignment="1">
      <alignment vertical="center"/>
    </xf>
    <xf numFmtId="166" fontId="13" fillId="0" borderId="0" xfId="0" applyNumberFormat="1" applyFont="1" applyAlignment="1">
      <alignment horizontal="center" vertical="center"/>
    </xf>
    <xf numFmtId="164" fontId="13" fillId="0" borderId="0" xfId="0" applyNumberFormat="1" applyFont="1" applyAlignment="1">
      <alignment vertical="center"/>
    </xf>
    <xf numFmtId="0" fontId="13" fillId="8" borderId="0" xfId="0" applyFont="1" applyFill="1" applyBorder="1" applyAlignment="1">
      <alignment vertical="center"/>
    </xf>
    <xf numFmtId="0" fontId="14" fillId="0" borderId="0" xfId="0" applyFont="1" applyAlignment="1">
      <alignment horizont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4" xfId="0" applyFont="1" applyFill="1" applyBorder="1" applyAlignment="1">
      <alignment horizontal="center" vertical="center"/>
    </xf>
    <xf numFmtId="0" fontId="4" fillId="7" borderId="8" xfId="0" applyFont="1" applyFill="1" applyBorder="1" applyAlignment="1">
      <alignment horizontal="center" vertical="center"/>
    </xf>
    <xf numFmtId="42" fontId="4" fillId="7" borderId="9" xfId="3" applyFont="1" applyFill="1" applyBorder="1" applyAlignment="1">
      <alignment horizontal="center" vertical="center"/>
    </xf>
    <xf numFmtId="41" fontId="4" fillId="7" borderId="9" xfId="1"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cellXfs>
  <cellStyles count="74">
    <cellStyle name="Hipervínculo" xfId="11" builtinId="8"/>
    <cellStyle name="Hyperlink" xfId="72" xr:uid="{E061786B-ED9F-4B2E-A618-A5665DB41D70}"/>
    <cellStyle name="Millares" xfId="73" builtinId="3"/>
    <cellStyle name="Millares [0]" xfId="1" builtinId="6"/>
    <cellStyle name="Millares [0] 2" xfId="4" xr:uid="{00000000-0005-0000-0000-000002000000}"/>
    <cellStyle name="Millares [0] 2 2" xfId="9" xr:uid="{ACB05E1D-90A0-4E5D-8139-FD8B34DB1BDF}"/>
    <cellStyle name="Millares [0] 2 3" xfId="17" xr:uid="{9F68A38B-3D04-4751-9BA4-37150532FF56}"/>
    <cellStyle name="Millares [0] 2 4" xfId="29" xr:uid="{0A1A5276-7795-4751-B033-48820BDA542C}"/>
    <cellStyle name="Millares [0] 2 5" xfId="66" xr:uid="{42B2CB28-9211-4CE4-8F91-AC4A759235C7}"/>
    <cellStyle name="Millares [0] 3" xfId="6" xr:uid="{78B30CE8-9734-475B-80EC-08388C4E2C78}"/>
    <cellStyle name="Millares [0] 4" xfId="14" xr:uid="{79E05B4A-34DB-4793-82A8-3D928747D008}"/>
    <cellStyle name="Millares [0] 5" xfId="26" xr:uid="{D33B3DBE-20B5-4C8E-80F3-C88DD8F178E8}"/>
    <cellStyle name="Millares [0] 6" xfId="63" xr:uid="{6CC598ED-C4D3-454E-93B8-2E1F2DB8565E}"/>
    <cellStyle name="Millares 10" xfId="32" xr:uid="{D49F8212-CDEA-4056-91FA-52AC3BB90CAC}"/>
    <cellStyle name="Millares 11" xfId="36" xr:uid="{84F0A5EA-3C50-4E78-8992-137CA49F4105}"/>
    <cellStyle name="Millares 12" xfId="38" xr:uid="{775D5410-60D0-4A13-AE29-F98F27245568}"/>
    <cellStyle name="Millares 13" xfId="40" xr:uid="{2653EFF8-846C-460E-A095-3816DC3ED9E1}"/>
    <cellStyle name="Millares 14" xfId="42" xr:uid="{D3D74025-3737-44E2-A79E-7C9E9091F282}"/>
    <cellStyle name="Millares 15" xfId="44" xr:uid="{9B84D91C-254D-4692-9BFE-C5F8C5E6EFE8}"/>
    <cellStyle name="Millares 16" xfId="46" xr:uid="{21DB3C86-4871-45E5-8D86-0521A7B009F7}"/>
    <cellStyle name="Millares 17" xfId="48" xr:uid="{15EBCE71-575B-46BC-A761-AFDD86E6B472}"/>
    <cellStyle name="Millares 18" xfId="50" xr:uid="{A84F03C2-99F6-4E8A-9DD6-6EF8D2E02100}"/>
    <cellStyle name="Millares 19" xfId="52" xr:uid="{01D5348F-A5DD-4F24-B69D-29E5BF4A6F6A}"/>
    <cellStyle name="Millares 2" xfId="5" xr:uid="{00000000-0005-0000-0000-000003000000}"/>
    <cellStyle name="Millares 2 2" xfId="10" xr:uid="{6632A47D-DB04-4D06-9C2A-5EE3333E9D88}"/>
    <cellStyle name="Millares 2 3" xfId="18" xr:uid="{6C47B3A4-60DA-4428-A555-E9DD6B4FDD37}"/>
    <cellStyle name="Millares 2 4" xfId="30" xr:uid="{D595B352-21BF-477A-B9E6-6119A9FB07D9}"/>
    <cellStyle name="Millares 2 5" xfId="67" xr:uid="{FAEF69E0-960D-424B-9DC1-FC870ABEAB12}"/>
    <cellStyle name="Millares 20" xfId="54" xr:uid="{D78427A6-456E-4161-8E93-57F1E217E883}"/>
    <cellStyle name="Millares 21" xfId="56" xr:uid="{A3E5C8D6-E665-429C-86BE-D04C29AF7825}"/>
    <cellStyle name="Millares 22" xfId="58" xr:uid="{B8931907-1F94-4032-9F7E-64F89F2FD817}"/>
    <cellStyle name="Millares 23" xfId="62" xr:uid="{254A0344-5F07-4A3D-9338-3ACDBED3C4AB}"/>
    <cellStyle name="Millares 24" xfId="68" xr:uid="{D071FAD3-BE9F-4CA6-8725-88CAA34C9572}"/>
    <cellStyle name="Millares 25" xfId="70" xr:uid="{EE5485B3-6F8A-4B07-BB3B-C0B4581FDCBE}"/>
    <cellStyle name="Millares 3" xfId="13" xr:uid="{5BC7F0D9-84AC-4B2D-8ACB-5B7FA704CBC0}"/>
    <cellStyle name="Millares 4" xfId="19" xr:uid="{5B8284B4-921A-4508-A705-45CCEE11345F}"/>
    <cellStyle name="Millares 5" xfId="22" xr:uid="{B06A0158-2CCE-4461-9E4B-17422384C3C0}"/>
    <cellStyle name="Millares 6" xfId="20" xr:uid="{A7412046-8059-42DC-BF66-E2F5F4F57D26}"/>
    <cellStyle name="Millares 7" xfId="25" xr:uid="{AADD0930-F4A7-41D7-B43E-0B1DCCF9461E}"/>
    <cellStyle name="Millares 8" xfId="31" xr:uid="{2D281207-E64A-4985-99D2-A178B1B2BCDB}"/>
    <cellStyle name="Millares 9" xfId="34" xr:uid="{E7DD005E-FE89-454C-9C93-1EDE41FEDDA1}"/>
    <cellStyle name="Moneda" xfId="2" builtinId="4"/>
    <cellStyle name="Moneda [0]" xfId="3" builtinId="7"/>
    <cellStyle name="Moneda [0] 2" xfId="8" xr:uid="{DE2895FA-E497-42D9-A86C-3D5E3483A5E1}"/>
    <cellStyle name="Moneda [0] 3" xfId="16" xr:uid="{5DFCEC0B-C876-4DA2-B62E-03CFB7314874}"/>
    <cellStyle name="Moneda [0] 4" xfId="28" xr:uid="{4BDB6C45-2496-467C-9488-834C8FDB89E5}"/>
    <cellStyle name="Moneda [0] 5" xfId="65" xr:uid="{2AC706A6-F238-4E44-A920-51822E80D12A}"/>
    <cellStyle name="Moneda 10" xfId="35" xr:uid="{5B24A654-7BB4-499B-A02E-0F168B933D33}"/>
    <cellStyle name="Moneda 11" xfId="37" xr:uid="{5E218239-04C0-44E5-8863-EF3004530929}"/>
    <cellStyle name="Moneda 12" xfId="39" xr:uid="{B82BEA6B-7490-48BC-9700-25F052DCD46D}"/>
    <cellStyle name="Moneda 13" xfId="41" xr:uid="{9BFCFD4D-4F85-443A-AC49-52C764F48EFF}"/>
    <cellStyle name="Moneda 14" xfId="43" xr:uid="{D4E580F4-8777-40B7-96F3-6711B16B3CC3}"/>
    <cellStyle name="Moneda 15" xfId="45" xr:uid="{4D589EAE-FF9F-4C01-B717-E3D2D5A952A2}"/>
    <cellStyle name="Moneda 16" xfId="47" xr:uid="{24310635-1740-41C0-877F-247D15F3E189}"/>
    <cellStyle name="Moneda 17" xfId="49" xr:uid="{14A154E4-5E94-4BB1-9D5A-6A58B35FE7D4}"/>
    <cellStyle name="Moneda 18" xfId="51" xr:uid="{9AB1DAA6-5518-4FE9-8CC3-90F6E972D4DB}"/>
    <cellStyle name="Moneda 19" xfId="53" xr:uid="{FB81F68C-8E7C-44CF-AA07-BF8946217969}"/>
    <cellStyle name="Moneda 2" xfId="7" xr:uid="{B7224DBD-06E3-429F-A4C5-586401ED6EBF}"/>
    <cellStyle name="Moneda 20" xfId="55" xr:uid="{8DB0EA0F-0964-4A17-AD80-B63CCD911F4E}"/>
    <cellStyle name="Moneda 21" xfId="57" xr:uid="{69879CF3-1E17-463A-B330-988267372951}"/>
    <cellStyle name="Moneda 22" xfId="59" xr:uid="{06A73622-CC52-4390-8350-666A99EEE4DA}"/>
    <cellStyle name="Moneda 23" xfId="60" xr:uid="{356ED06C-74DF-4775-B3B2-A774ED75F9D7}"/>
    <cellStyle name="Moneda 24" xfId="64" xr:uid="{127CD069-7495-4E82-AAA4-28FF194AC7F4}"/>
    <cellStyle name="Moneda 25" xfId="69" xr:uid="{30C1DB79-C09F-4950-AC80-6E17E8EE6BD5}"/>
    <cellStyle name="Moneda 26" xfId="71" xr:uid="{46EC1BC4-438F-4BB5-B4EC-7DAF51A2D1B0}"/>
    <cellStyle name="Moneda 3" xfId="12" xr:uid="{5004761D-EA31-449B-89D6-4F60B819299C}"/>
    <cellStyle name="Moneda 4" xfId="15" xr:uid="{3B8AC47A-5C3C-4961-BA33-0358D40C8598}"/>
    <cellStyle name="Moneda 5" xfId="21" xr:uid="{22A9211E-65F2-4278-89BF-A4108CC1BED3}"/>
    <cellStyle name="Moneda 6" xfId="23" xr:uid="{7E53D2E2-92FE-4CB4-8F29-3EDE31E73E4C}"/>
    <cellStyle name="Moneda 7" xfId="24" xr:uid="{3497BCF8-3BE6-460F-83C1-E6E9FDD53574}"/>
    <cellStyle name="Moneda 8" xfId="27" xr:uid="{76F189AD-CA26-47B8-AAC7-4B25EC38AC70}"/>
    <cellStyle name="Moneda 9" xfId="33" xr:uid="{7A860575-404F-4615-B283-E867A52FF51E}"/>
    <cellStyle name="Normal" xfId="0" builtinId="0"/>
    <cellStyle name="Porcentaje" xfId="6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io%20Marquez\OneDrive\Escritorio\SSF%202022%20OAP\TRABAJO%20SSF%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Marby\Archivos\Marby\SuperSubsidio\EJECUCION%20CONTRATO\Plan%20de%20Acci&#243;n%20Institucional%20SSF%20-%20V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g/personal/lmogollonb_ssf_gov_co/EnfpUT1ZrjxMm-zHvkjRwBUBVGy5p1b4snasC-rRbzGR2A?e=sWXdUk" TargetMode="External"/><Relationship Id="rId13" Type="http://schemas.openxmlformats.org/officeDocument/2006/relationships/printerSettings" Target="../printerSettings/printerSettings1.bin"/><Relationship Id="rId3" Type="http://schemas.openxmlformats.org/officeDocument/2006/relationships/hyperlink" Target="https://www.ssf.gov.co/web/guest/transparencia/normatividad/sujetos-obligados-del-orden-nacional" TargetMode="External"/><Relationship Id="rId7" Type="http://schemas.openxmlformats.org/officeDocument/2006/relationships/hyperlink" Target="../../../../../../:f:/r/personal/lrodriguezm_ssf_gov_co/Documents/ACTOS%20ADMINISTRATIVOS%20SEGUNDO%20TRIMESTRE%202022?csf=1&amp;web=1&amp;e=RE8l5w" TargetMode="External"/><Relationship Id="rId12" Type="http://schemas.openxmlformats.org/officeDocument/2006/relationships/hyperlink" Target="https://www.ssf.gov.co/transparencia/presupuesto/ejecucion-presupuestal-historica-anual/presupuesto-de-gastos" TargetMode="External"/><Relationship Id="rId2" Type="http://schemas.openxmlformats.org/officeDocument/2006/relationships/hyperlink" Target="https://www.ssf.gov.co/web/guest/transparencia/planeacion/politicas-lineamientos-y-manuales/planes/plan-anual-de-adquisiciones/seguimiento-al-plan-anual-de-adquisiciones" TargetMode="External"/><Relationship Id="rId1" Type="http://schemas.openxmlformats.org/officeDocument/2006/relationships/hyperlink" Target="https://www.ssf.gov.co/web/guest/publicaci%C3%B3n-de-informaci%C3%B3n-contractual-2022" TargetMode="External"/><Relationship Id="rId6" Type="http://schemas.openxmlformats.org/officeDocument/2006/relationships/hyperlink" Target="../../../../../../:f:/g/personal/latehortuaj_ssf_gov_co/EsFSyP1mY6RLs2aJwUUvTnsBQG9Iz34K8NRmTBIPEaD5Bw?e=jBNFey" TargetMode="External"/><Relationship Id="rId11" Type="http://schemas.openxmlformats.org/officeDocument/2006/relationships/hyperlink" Target="https://www.ssf.gov.co/web/guest/transparencia/presupuesto/informaci%C3%B3nfinanciera/estados-financieros" TargetMode="External"/><Relationship Id="rId5" Type="http://schemas.openxmlformats.org/officeDocument/2006/relationships/hyperlink" Target="https://observatorio.ssf.gov.co/indicadores-del-sistema-de-subsidio/Anexo%204%20Presentaci&#243;n%20de%20las%20nuevas%20lineas%20de%20investigaci&#243;n%20del%20%20Observatorio%20Actas%20de%20reuni&#243;n%20semanales%20de%20seguimiento%20del%20Observatorio%20del%20Sistema%20del%20Subsidio%20Familiar" TargetMode="External"/><Relationship Id="rId10" Type="http://schemas.openxmlformats.org/officeDocument/2006/relationships/hyperlink" Target="https://www.ssf.gov.co/web/guest/transparencia/planeacion/politicas-lineamientos-y-manuales/estrategia-de-rendicion-de-cuentas/informe-de-audiencia-publica" TargetMode="External"/><Relationship Id="rId4" Type="http://schemas.openxmlformats.org/officeDocument/2006/relationships/hyperlink" Target="https://observatorio.ssf.gov.co/indicadores-del-sistema-de-subsidio/Anexo%204%20Presentaci&#243;n%20de%20las%20nuevas%20lineas%20de%20investigaci&#243;n%20del%20%20Observatorio%20Actas%20de%20reuni&#243;n%20semanales%20de%20seguimiento%20del%20Observatorio%20del%20Sistema%20del%20Subsidio%20Familiar" TargetMode="External"/><Relationship Id="rId9" Type="http://schemas.openxmlformats.org/officeDocument/2006/relationships/hyperlink" Target="../../../../../../:f:/g/personal/lmogollonb_ssf_gov_co/EnfpUT1ZrjxMm-zHvkjRwBUBVGy5p1b4snasC-rRbzGR2A?e=sWXd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R103"/>
  <sheetViews>
    <sheetView tabSelected="1" zoomScale="80" zoomScaleNormal="80" workbookViewId="0">
      <selection activeCell="A7" sqref="A7"/>
    </sheetView>
  </sheetViews>
  <sheetFormatPr baseColWidth="10" defaultColWidth="11.42578125" defaultRowHeight="12" x14ac:dyDescent="0.2"/>
  <cols>
    <col min="1" max="1" width="9.140625" style="149" customWidth="1"/>
    <col min="2" max="2" width="38.42578125" style="149" customWidth="1"/>
    <col min="3" max="3" width="15.7109375" style="169" customWidth="1"/>
    <col min="4" max="4" width="42.140625" style="149" customWidth="1"/>
    <col min="5" max="5" width="26.85546875" style="149" customWidth="1"/>
    <col min="6" max="6" width="27.28515625" style="149" customWidth="1"/>
    <col min="7" max="7" width="26" style="149" customWidth="1"/>
    <col min="8" max="9" width="15.7109375" style="149" customWidth="1"/>
    <col min="10" max="10" width="11.42578125" style="149"/>
    <col min="11" max="11" width="43.7109375" style="149" customWidth="1"/>
    <col min="12" max="12" width="11.42578125" style="149"/>
    <col min="13" max="13" width="13.140625" style="149" customWidth="1"/>
    <col min="14" max="14" width="22.28515625" style="149" customWidth="1"/>
    <col min="15" max="15" width="35.5703125" style="149" customWidth="1"/>
    <col min="16" max="16" width="21" style="149" customWidth="1"/>
    <col min="17" max="17" width="45.42578125" style="149" customWidth="1"/>
    <col min="18" max="19" width="11.42578125" style="149"/>
    <col min="20" max="20" width="27.7109375" style="149" customWidth="1"/>
    <col min="21" max="21" width="32.5703125" style="169" customWidth="1"/>
    <col min="22" max="22" width="11.42578125" style="169"/>
    <col min="23" max="23" width="40.140625" style="149" customWidth="1"/>
    <col min="24" max="24" width="18.5703125" style="170" customWidth="1"/>
    <col min="25" max="25" width="37.42578125" style="149" customWidth="1"/>
    <col min="26" max="26" width="150.42578125" style="149" customWidth="1"/>
    <col min="27" max="27" width="14.85546875" style="149" customWidth="1"/>
    <col min="28" max="28" width="17.140625" style="171" customWidth="1"/>
    <col min="29" max="29" width="22" style="149" customWidth="1"/>
    <col min="30" max="30" width="47.42578125" style="149" customWidth="1"/>
    <col min="31" max="31" width="39.85546875" style="149" customWidth="1"/>
    <col min="32" max="278" width="11.42578125" style="114"/>
    <col min="279" max="16384" width="11.42578125" style="149"/>
  </cols>
  <sheetData>
    <row r="1" spans="1:278" s="185" customFormat="1" ht="15" x14ac:dyDescent="0.25">
      <c r="A1" s="179"/>
      <c r="B1" s="179"/>
      <c r="C1" s="179"/>
      <c r="D1" s="179"/>
      <c r="E1" s="179"/>
      <c r="F1" s="179"/>
      <c r="G1" s="179"/>
      <c r="H1" s="179"/>
      <c r="I1" s="179"/>
      <c r="J1" s="180"/>
      <c r="K1" s="181"/>
      <c r="L1" s="181"/>
      <c r="M1" s="182"/>
      <c r="N1" s="182"/>
      <c r="O1" s="182"/>
      <c r="P1" s="182"/>
      <c r="Q1" s="181"/>
      <c r="R1" s="181"/>
      <c r="S1" s="181"/>
      <c r="T1" s="179"/>
      <c r="U1" s="179"/>
      <c r="V1" s="179"/>
      <c r="W1" s="183"/>
      <c r="X1" s="179"/>
      <c r="Y1" s="179"/>
      <c r="Z1" s="179"/>
      <c r="AA1" s="179"/>
      <c r="AB1" s="179"/>
      <c r="AC1" s="179"/>
      <c r="AD1" s="179"/>
      <c r="AE1" s="179"/>
      <c r="AF1" s="184"/>
      <c r="AG1" s="184"/>
      <c r="AH1" s="184"/>
      <c r="AI1" s="184"/>
      <c r="AJ1" s="184"/>
    </row>
    <row r="2" spans="1:278" s="185" customFormat="1" ht="97.5" customHeight="1" x14ac:dyDescent="0.4">
      <c r="A2" s="195" t="s">
        <v>877</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84"/>
      <c r="AG2" s="184"/>
      <c r="AH2" s="184"/>
      <c r="AI2" s="184"/>
      <c r="AJ2" s="184"/>
    </row>
    <row r="3" spans="1:278" s="185" customFormat="1" ht="17.25" customHeight="1" thickBot="1" x14ac:dyDescent="0.3">
      <c r="A3" s="186" t="s">
        <v>878</v>
      </c>
      <c r="E3" s="187"/>
      <c r="F3" s="188"/>
      <c r="G3" s="188"/>
      <c r="H3" s="188"/>
      <c r="I3" s="189"/>
      <c r="J3" s="190"/>
      <c r="K3" s="188"/>
      <c r="L3" s="188"/>
      <c r="M3" s="188"/>
      <c r="N3" s="188"/>
      <c r="O3" s="188"/>
      <c r="P3" s="188"/>
      <c r="Q3" s="188"/>
      <c r="R3" s="188"/>
      <c r="S3" s="188"/>
      <c r="T3" s="188"/>
      <c r="U3" s="188"/>
      <c r="V3" s="191"/>
      <c r="W3" s="192"/>
      <c r="X3" s="193"/>
      <c r="Y3" s="194"/>
      <c r="Z3" s="184"/>
      <c r="AA3" s="184"/>
      <c r="AB3" s="184"/>
      <c r="AC3" s="184"/>
      <c r="AD3" s="184"/>
      <c r="AE3" s="184"/>
      <c r="AF3" s="184"/>
      <c r="AG3" s="184"/>
      <c r="AH3" s="184"/>
      <c r="AI3" s="184"/>
      <c r="AJ3" s="184"/>
    </row>
    <row r="4" spans="1:278" s="99" customFormat="1" ht="24.75" thickBot="1" x14ac:dyDescent="0.3">
      <c r="A4" s="95" t="s">
        <v>536</v>
      </c>
      <c r="B4" s="196" t="s">
        <v>0</v>
      </c>
      <c r="C4" s="197"/>
      <c r="D4" s="197"/>
      <c r="E4" s="197"/>
      <c r="F4" s="197"/>
      <c r="G4" s="198"/>
      <c r="H4" s="199" t="s">
        <v>1</v>
      </c>
      <c r="I4" s="200"/>
      <c r="J4" s="201"/>
      <c r="K4" s="201"/>
      <c r="L4" s="201"/>
      <c r="M4" s="201"/>
      <c r="N4" s="202"/>
      <c r="O4" s="96"/>
      <c r="P4" s="96"/>
      <c r="Q4" s="203" t="s">
        <v>2</v>
      </c>
      <c r="R4" s="204"/>
      <c r="S4" s="204"/>
      <c r="T4" s="204"/>
      <c r="U4" s="204"/>
      <c r="V4" s="205"/>
      <c r="W4" s="206" t="s">
        <v>3</v>
      </c>
      <c r="X4" s="207"/>
      <c r="Y4" s="97" t="s">
        <v>4</v>
      </c>
      <c r="Z4" s="208" t="s">
        <v>569</v>
      </c>
      <c r="AA4" s="209"/>
      <c r="AB4" s="210"/>
      <c r="AC4" s="211"/>
      <c r="AD4" s="211"/>
      <c r="AE4" s="212"/>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c r="HS4" s="98"/>
      <c r="HT4" s="98"/>
      <c r="HU4" s="98"/>
      <c r="HV4" s="98"/>
      <c r="HW4" s="98"/>
      <c r="HX4" s="98"/>
      <c r="HY4" s="98"/>
      <c r="HZ4" s="98"/>
      <c r="IA4" s="98"/>
      <c r="IB4" s="98"/>
      <c r="IC4" s="98"/>
      <c r="ID4" s="98"/>
      <c r="IE4" s="98"/>
      <c r="IF4" s="98"/>
      <c r="IG4" s="98"/>
      <c r="IH4" s="98"/>
      <c r="II4" s="98"/>
      <c r="IJ4" s="98"/>
      <c r="IK4" s="98"/>
      <c r="IL4" s="98"/>
      <c r="IM4" s="98"/>
      <c r="IN4" s="98"/>
      <c r="IO4" s="98"/>
      <c r="IP4" s="98"/>
      <c r="IQ4" s="98"/>
      <c r="IR4" s="98"/>
      <c r="IS4" s="98"/>
      <c r="IT4" s="98"/>
      <c r="IU4" s="98"/>
      <c r="IV4" s="98"/>
      <c r="IW4" s="98"/>
      <c r="IX4" s="98"/>
      <c r="IY4" s="98"/>
      <c r="IZ4" s="98"/>
      <c r="JA4" s="98"/>
      <c r="JB4" s="98"/>
      <c r="JC4" s="98"/>
      <c r="JD4" s="98"/>
      <c r="JE4" s="98"/>
      <c r="JF4" s="98"/>
      <c r="JG4" s="98"/>
      <c r="JH4" s="98"/>
      <c r="JI4" s="98"/>
      <c r="JJ4" s="98"/>
      <c r="JK4" s="98"/>
      <c r="JL4" s="98"/>
      <c r="JM4" s="98"/>
      <c r="JN4" s="98"/>
      <c r="JO4" s="98"/>
      <c r="JP4" s="98"/>
      <c r="JQ4" s="98"/>
      <c r="JR4" s="98"/>
    </row>
    <row r="5" spans="1:278" s="111" customFormat="1" ht="48.75" thickBot="1" x14ac:dyDescent="0.3">
      <c r="A5" s="95" t="s">
        <v>535</v>
      </c>
      <c r="B5" s="100" t="s">
        <v>5</v>
      </c>
      <c r="C5" s="101" t="s">
        <v>6</v>
      </c>
      <c r="D5" s="101" t="s">
        <v>7</v>
      </c>
      <c r="E5" s="101" t="s">
        <v>8</v>
      </c>
      <c r="F5" s="101" t="s">
        <v>9</v>
      </c>
      <c r="G5" s="101" t="s">
        <v>10</v>
      </c>
      <c r="H5" s="102" t="s">
        <v>11</v>
      </c>
      <c r="I5" s="102" t="s">
        <v>532</v>
      </c>
      <c r="J5" s="102" t="s">
        <v>12</v>
      </c>
      <c r="K5" s="102" t="s">
        <v>13</v>
      </c>
      <c r="L5" s="102" t="s">
        <v>533</v>
      </c>
      <c r="M5" s="102" t="s">
        <v>534</v>
      </c>
      <c r="N5" s="102" t="s">
        <v>14</v>
      </c>
      <c r="O5" s="102" t="s">
        <v>15</v>
      </c>
      <c r="P5" s="102" t="s">
        <v>16</v>
      </c>
      <c r="Q5" s="103" t="s">
        <v>17</v>
      </c>
      <c r="R5" s="103" t="s">
        <v>18</v>
      </c>
      <c r="S5" s="103" t="s">
        <v>19</v>
      </c>
      <c r="T5" s="104" t="s">
        <v>20</v>
      </c>
      <c r="U5" s="104" t="s">
        <v>21</v>
      </c>
      <c r="V5" s="104" t="s">
        <v>22</v>
      </c>
      <c r="W5" s="105" t="s">
        <v>23</v>
      </c>
      <c r="X5" s="106" t="s">
        <v>24</v>
      </c>
      <c r="Y5" s="97" t="s">
        <v>4</v>
      </c>
      <c r="Z5" s="107" t="s">
        <v>25</v>
      </c>
      <c r="AA5" s="108" t="s">
        <v>26</v>
      </c>
      <c r="AB5" s="109" t="s">
        <v>27</v>
      </c>
      <c r="AC5" s="108" t="s">
        <v>28</v>
      </c>
      <c r="AD5" s="107" t="s">
        <v>29</v>
      </c>
      <c r="AE5" s="107" t="s">
        <v>30</v>
      </c>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c r="IV5" s="110"/>
      <c r="IW5" s="110"/>
      <c r="IX5" s="110"/>
      <c r="IY5" s="110"/>
      <c r="IZ5" s="110"/>
      <c r="JA5" s="110"/>
      <c r="JB5" s="110"/>
      <c r="JC5" s="110"/>
      <c r="JD5" s="110"/>
      <c r="JE5" s="110"/>
      <c r="JF5" s="110"/>
      <c r="JG5" s="110"/>
      <c r="JH5" s="110"/>
      <c r="JI5" s="110"/>
      <c r="JJ5" s="110"/>
      <c r="JK5" s="110"/>
      <c r="JL5" s="110"/>
      <c r="JM5" s="110"/>
      <c r="JN5" s="110"/>
      <c r="JO5" s="110"/>
      <c r="JP5" s="110"/>
      <c r="JQ5" s="110"/>
      <c r="JR5" s="110"/>
    </row>
    <row r="6" spans="1:278" s="114" customFormat="1" ht="108" x14ac:dyDescent="0.2">
      <c r="A6" s="58">
        <v>1</v>
      </c>
      <c r="B6" s="48" t="s">
        <v>31</v>
      </c>
      <c r="C6" s="49" t="s">
        <v>32</v>
      </c>
      <c r="D6" s="48" t="str">
        <f>IFERROR(+VLOOKUP($C6,[1]Objetivos!$B$2:$C$5,2,FALSE),"")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6" s="48" t="s">
        <v>33</v>
      </c>
      <c r="F6" s="48" t="s">
        <v>34</v>
      </c>
      <c r="G6" s="48" t="s">
        <v>35</v>
      </c>
      <c r="H6" s="48" t="s">
        <v>36</v>
      </c>
      <c r="I6" s="48" t="s">
        <v>608</v>
      </c>
      <c r="J6" s="48" t="s">
        <v>38</v>
      </c>
      <c r="K6" s="50" t="s">
        <v>45</v>
      </c>
      <c r="L6" s="51">
        <v>44576</v>
      </c>
      <c r="M6" s="51">
        <v>44926</v>
      </c>
      <c r="N6" s="48" t="s">
        <v>46</v>
      </c>
      <c r="O6" s="17" t="s">
        <v>47</v>
      </c>
      <c r="P6" s="52" t="s">
        <v>39</v>
      </c>
      <c r="Q6" s="53" t="s">
        <v>48</v>
      </c>
      <c r="R6" s="54" t="s">
        <v>40</v>
      </c>
      <c r="S6" s="22" t="s">
        <v>49</v>
      </c>
      <c r="T6" s="48" t="s">
        <v>41</v>
      </c>
      <c r="U6" s="48" t="s">
        <v>50</v>
      </c>
      <c r="V6" s="22" t="s">
        <v>42</v>
      </c>
      <c r="W6" s="52" t="s">
        <v>43</v>
      </c>
      <c r="X6" s="55">
        <v>237000000</v>
      </c>
      <c r="Y6" s="52" t="s">
        <v>44</v>
      </c>
      <c r="Z6" s="57" t="s">
        <v>864</v>
      </c>
      <c r="AA6" s="57" t="s">
        <v>74</v>
      </c>
      <c r="AB6" s="115">
        <v>0</v>
      </c>
      <c r="AC6" s="113">
        <v>0</v>
      </c>
      <c r="AD6" s="57" t="s">
        <v>838</v>
      </c>
      <c r="AE6" s="89" t="s">
        <v>833</v>
      </c>
    </row>
    <row r="7" spans="1:278" s="114" customFormat="1" ht="409.5" x14ac:dyDescent="0.2">
      <c r="A7" s="58">
        <v>2</v>
      </c>
      <c r="B7" s="48" t="s">
        <v>31</v>
      </c>
      <c r="C7" s="49" t="s">
        <v>32</v>
      </c>
      <c r="D7" s="48" t="str">
        <f>IFERROR(+VLOOKUP($C7,[1]Objetivos!$B$2:$C$5,2,FALSE),"")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7" s="48" t="s">
        <v>33</v>
      </c>
      <c r="F7" s="48" t="s">
        <v>51</v>
      </c>
      <c r="G7" s="48" t="s">
        <v>52</v>
      </c>
      <c r="H7" s="48" t="s">
        <v>36</v>
      </c>
      <c r="I7" s="48" t="s">
        <v>578</v>
      </c>
      <c r="J7" s="48" t="s">
        <v>38</v>
      </c>
      <c r="K7" s="50" t="s">
        <v>45</v>
      </c>
      <c r="L7" s="51">
        <v>44576</v>
      </c>
      <c r="M7" s="51">
        <v>44926</v>
      </c>
      <c r="N7" s="53" t="s">
        <v>53</v>
      </c>
      <c r="O7" s="52" t="s">
        <v>54</v>
      </c>
      <c r="P7" s="52" t="s">
        <v>39</v>
      </c>
      <c r="Q7" s="56" t="s">
        <v>55</v>
      </c>
      <c r="R7" s="48" t="s">
        <v>40</v>
      </c>
      <c r="S7" s="48">
        <v>1</v>
      </c>
      <c r="T7" s="48" t="s">
        <v>41</v>
      </c>
      <c r="U7" s="48" t="s">
        <v>56</v>
      </c>
      <c r="V7" s="22" t="s">
        <v>42</v>
      </c>
      <c r="W7" s="52" t="s">
        <v>43</v>
      </c>
      <c r="X7" s="10">
        <f>312500000+367000000</f>
        <v>679500000</v>
      </c>
      <c r="Y7" s="52" t="s">
        <v>44</v>
      </c>
      <c r="Z7" s="57" t="s">
        <v>872</v>
      </c>
      <c r="AA7" s="57" t="s">
        <v>74</v>
      </c>
      <c r="AB7" s="115">
        <v>274933333</v>
      </c>
      <c r="AC7" s="113">
        <f>+AB7/X7</f>
        <v>0.40461123325974979</v>
      </c>
      <c r="AD7" s="57" t="s">
        <v>873</v>
      </c>
      <c r="AE7" s="57" t="s">
        <v>835</v>
      </c>
    </row>
    <row r="8" spans="1:278" s="114" customFormat="1" ht="108" x14ac:dyDescent="0.2">
      <c r="A8" s="58">
        <v>3</v>
      </c>
      <c r="B8" s="48" t="s">
        <v>31</v>
      </c>
      <c r="C8" s="49" t="s">
        <v>32</v>
      </c>
      <c r="D8" s="48" t="str">
        <f>IFERROR(+VLOOKUP($C8,[1]Objetivos!$B$2:$C$5,2,FALSE),"")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8" s="48" t="s">
        <v>33</v>
      </c>
      <c r="F8" s="48" t="s">
        <v>51</v>
      </c>
      <c r="G8" s="48" t="s">
        <v>52</v>
      </c>
      <c r="H8" s="48" t="s">
        <v>36</v>
      </c>
      <c r="I8" s="48" t="s">
        <v>579</v>
      </c>
      <c r="J8" s="48" t="s">
        <v>38</v>
      </c>
      <c r="K8" s="50" t="s">
        <v>45</v>
      </c>
      <c r="L8" s="51">
        <v>44576</v>
      </c>
      <c r="M8" s="51">
        <v>44926</v>
      </c>
      <c r="N8" s="53" t="s">
        <v>53</v>
      </c>
      <c r="O8" s="52" t="s">
        <v>871</v>
      </c>
      <c r="P8" s="52" t="s">
        <v>39</v>
      </c>
      <c r="Q8" s="56" t="s">
        <v>57</v>
      </c>
      <c r="R8" s="48" t="s">
        <v>40</v>
      </c>
      <c r="S8" s="48">
        <v>7</v>
      </c>
      <c r="T8" s="48" t="s">
        <v>41</v>
      </c>
      <c r="U8" s="48" t="s">
        <v>58</v>
      </c>
      <c r="V8" s="22" t="s">
        <v>42</v>
      </c>
      <c r="W8" s="52" t="s">
        <v>43</v>
      </c>
      <c r="X8" s="10">
        <v>355000000</v>
      </c>
      <c r="Y8" s="52" t="s">
        <v>44</v>
      </c>
      <c r="Z8" s="57" t="s">
        <v>636</v>
      </c>
      <c r="AA8" s="57" t="s">
        <v>74</v>
      </c>
      <c r="AB8" s="112">
        <v>187800000</v>
      </c>
      <c r="AC8" s="113">
        <f>+AB8/X8</f>
        <v>0.52901408450704224</v>
      </c>
      <c r="AD8" s="57" t="s">
        <v>637</v>
      </c>
      <c r="AE8" s="57" t="s">
        <v>834</v>
      </c>
    </row>
    <row r="9" spans="1:278" s="114" customFormat="1" ht="84" x14ac:dyDescent="0.2">
      <c r="A9" s="58">
        <v>4</v>
      </c>
      <c r="B9" s="27" t="s">
        <v>31</v>
      </c>
      <c r="C9" s="33" t="s">
        <v>32</v>
      </c>
      <c r="D9" s="27" t="str">
        <f>IFERROR(+VLOOKUP($C9,[1]Objetivos!$B$2:$C$5,2,FALSE),"")</f>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
      <c r="E9" s="27" t="s">
        <v>33</v>
      </c>
      <c r="F9" s="27" t="s">
        <v>51</v>
      </c>
      <c r="G9" s="27" t="s">
        <v>52</v>
      </c>
      <c r="H9" s="27" t="s">
        <v>36</v>
      </c>
      <c r="I9" s="27" t="s">
        <v>580</v>
      </c>
      <c r="J9" s="27" t="s">
        <v>38</v>
      </c>
      <c r="K9" s="28" t="s">
        <v>45</v>
      </c>
      <c r="L9" s="29">
        <v>44743</v>
      </c>
      <c r="M9" s="29">
        <v>44910</v>
      </c>
      <c r="N9" s="32" t="s">
        <v>59</v>
      </c>
      <c r="O9" s="30" t="s">
        <v>60</v>
      </c>
      <c r="P9" s="30" t="s">
        <v>39</v>
      </c>
      <c r="Q9" s="32" t="s">
        <v>61</v>
      </c>
      <c r="R9" s="27" t="s">
        <v>40</v>
      </c>
      <c r="S9" s="27">
        <v>1</v>
      </c>
      <c r="T9" s="27" t="s">
        <v>41</v>
      </c>
      <c r="U9" s="27" t="s">
        <v>62</v>
      </c>
      <c r="V9" s="3" t="s">
        <v>42</v>
      </c>
      <c r="W9" s="30" t="s">
        <v>43</v>
      </c>
      <c r="X9" s="4">
        <v>7000000</v>
      </c>
      <c r="Y9" s="30" t="s">
        <v>44</v>
      </c>
      <c r="Z9" s="116" t="s">
        <v>865</v>
      </c>
      <c r="AA9" s="117" t="s">
        <v>74</v>
      </c>
      <c r="AB9" s="118">
        <v>0</v>
      </c>
      <c r="AC9" s="113">
        <v>0</v>
      </c>
      <c r="AD9" s="119"/>
      <c r="AE9" s="40" t="s">
        <v>836</v>
      </c>
    </row>
    <row r="10" spans="1:278" s="121" customFormat="1" ht="84" x14ac:dyDescent="0.2">
      <c r="A10" s="58">
        <v>5</v>
      </c>
      <c r="B10" s="31" t="s">
        <v>31</v>
      </c>
      <c r="C10" s="12" t="s">
        <v>63</v>
      </c>
      <c r="D10" s="31" t="str">
        <f>IFERROR(+VLOOKUP($C10,[1]Objetivos!$B$2:$C$5,2,FALSE),"")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31" t="s">
        <v>33</v>
      </c>
      <c r="F10" s="31" t="s">
        <v>51</v>
      </c>
      <c r="G10" s="31" t="s">
        <v>64</v>
      </c>
      <c r="H10" s="31" t="s">
        <v>36</v>
      </c>
      <c r="I10" s="27" t="s">
        <v>585</v>
      </c>
      <c r="J10" s="31" t="s">
        <v>38</v>
      </c>
      <c r="K10" s="31" t="s">
        <v>65</v>
      </c>
      <c r="L10" s="6">
        <v>44563</v>
      </c>
      <c r="M10" s="6">
        <v>44926</v>
      </c>
      <c r="N10" s="31" t="s">
        <v>66</v>
      </c>
      <c r="O10" s="31" t="s">
        <v>67</v>
      </c>
      <c r="P10" s="31" t="s">
        <v>68</v>
      </c>
      <c r="Q10" s="31" t="s">
        <v>69</v>
      </c>
      <c r="R10" s="3" t="s">
        <v>40</v>
      </c>
      <c r="S10" s="7">
        <v>12</v>
      </c>
      <c r="T10" s="31" t="s">
        <v>70</v>
      </c>
      <c r="U10" s="31" t="s">
        <v>71</v>
      </c>
      <c r="V10" s="3" t="s">
        <v>72</v>
      </c>
      <c r="W10" s="31" t="s">
        <v>73</v>
      </c>
      <c r="X10" s="4" t="s">
        <v>74</v>
      </c>
      <c r="Y10" s="31" t="s">
        <v>75</v>
      </c>
      <c r="Z10" s="116" t="s">
        <v>839</v>
      </c>
      <c r="AA10" s="117">
        <v>6</v>
      </c>
      <c r="AB10" s="117" t="s">
        <v>74</v>
      </c>
      <c r="AC10" s="117" t="s">
        <v>74</v>
      </c>
      <c r="AD10" s="120"/>
      <c r="AE10" s="120"/>
    </row>
    <row r="11" spans="1:278" s="121" customFormat="1" ht="84" x14ac:dyDescent="0.2">
      <c r="A11" s="58">
        <v>6</v>
      </c>
      <c r="B11" s="31" t="s">
        <v>31</v>
      </c>
      <c r="C11" s="12" t="s">
        <v>63</v>
      </c>
      <c r="D11" s="31" t="str">
        <f>IFERROR(+VLOOKUP($C11,[1]Objetivos!$B$2:$C$5,2,FALSE),"")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31" t="s">
        <v>33</v>
      </c>
      <c r="F11" s="31" t="s">
        <v>51</v>
      </c>
      <c r="G11" s="31" t="s">
        <v>64</v>
      </c>
      <c r="H11" s="31" t="s">
        <v>36</v>
      </c>
      <c r="I11" s="27" t="s">
        <v>581</v>
      </c>
      <c r="J11" s="31" t="s">
        <v>38</v>
      </c>
      <c r="K11" s="31" t="s">
        <v>76</v>
      </c>
      <c r="L11" s="6">
        <v>44593</v>
      </c>
      <c r="M11" s="6">
        <v>44742</v>
      </c>
      <c r="N11" s="31" t="s">
        <v>77</v>
      </c>
      <c r="O11" s="31" t="s">
        <v>78</v>
      </c>
      <c r="P11" s="31" t="s">
        <v>39</v>
      </c>
      <c r="Q11" s="31" t="s">
        <v>78</v>
      </c>
      <c r="R11" s="3" t="s">
        <v>40</v>
      </c>
      <c r="S11" s="3">
        <v>1</v>
      </c>
      <c r="T11" s="31" t="s">
        <v>70</v>
      </c>
      <c r="U11" s="31" t="s">
        <v>79</v>
      </c>
      <c r="V11" s="3" t="s">
        <v>42</v>
      </c>
      <c r="W11" s="31" t="s">
        <v>73</v>
      </c>
      <c r="X11" s="4">
        <v>0</v>
      </c>
      <c r="Y11" s="27" t="s">
        <v>766</v>
      </c>
      <c r="Z11" s="122" t="s">
        <v>869</v>
      </c>
      <c r="AA11" s="123">
        <v>1</v>
      </c>
      <c r="AB11" s="117" t="s">
        <v>74</v>
      </c>
      <c r="AC11" s="113" t="s">
        <v>74</v>
      </c>
      <c r="AD11" s="122" t="s">
        <v>870</v>
      </c>
      <c r="AE11" s="122" t="s">
        <v>767</v>
      </c>
    </row>
    <row r="12" spans="1:278" s="121" customFormat="1" ht="84" x14ac:dyDescent="0.2">
      <c r="A12" s="58">
        <v>7</v>
      </c>
      <c r="B12" s="2" t="s">
        <v>31</v>
      </c>
      <c r="C12" s="33" t="s">
        <v>63</v>
      </c>
      <c r="D12" s="2" t="str">
        <f>IFERROR(+VLOOKUP($C12,[2]Objetivos!$B$2:$C$5,2,FALSE),"")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2" t="s">
        <v>33</v>
      </c>
      <c r="F12" s="2" t="s">
        <v>81</v>
      </c>
      <c r="G12" s="2" t="s">
        <v>82</v>
      </c>
      <c r="H12" s="2" t="s">
        <v>36</v>
      </c>
      <c r="I12" s="27" t="s">
        <v>582</v>
      </c>
      <c r="J12" s="2" t="s">
        <v>38</v>
      </c>
      <c r="K12" s="28" t="s">
        <v>83</v>
      </c>
      <c r="L12" s="6">
        <v>44563</v>
      </c>
      <c r="M12" s="6">
        <v>44926</v>
      </c>
      <c r="N12" s="27" t="s">
        <v>84</v>
      </c>
      <c r="O12" s="1" t="s">
        <v>85</v>
      </c>
      <c r="P12" s="31" t="s">
        <v>39</v>
      </c>
      <c r="Q12" s="27" t="s">
        <v>86</v>
      </c>
      <c r="R12" s="3" t="s">
        <v>40</v>
      </c>
      <c r="S12" s="27" t="s">
        <v>49</v>
      </c>
      <c r="T12" s="31" t="s">
        <v>70</v>
      </c>
      <c r="U12" s="27" t="s">
        <v>87</v>
      </c>
      <c r="V12" s="8" t="s">
        <v>42</v>
      </c>
      <c r="W12" s="30" t="s">
        <v>43</v>
      </c>
      <c r="X12" s="4"/>
      <c r="Y12" s="27" t="s">
        <v>80</v>
      </c>
      <c r="Z12" s="122" t="s">
        <v>768</v>
      </c>
      <c r="AA12" s="124" t="s">
        <v>74</v>
      </c>
      <c r="AB12" s="117" t="s">
        <v>74</v>
      </c>
      <c r="AC12" s="117" t="s">
        <v>74</v>
      </c>
      <c r="AD12" s="38" t="s">
        <v>769</v>
      </c>
      <c r="AE12" s="122" t="s">
        <v>770</v>
      </c>
    </row>
    <row r="13" spans="1:278" s="126" customFormat="1" ht="84" x14ac:dyDescent="0.2">
      <c r="A13" s="58">
        <v>8</v>
      </c>
      <c r="B13" s="31" t="s">
        <v>31</v>
      </c>
      <c r="C13" s="12" t="s">
        <v>63</v>
      </c>
      <c r="D13" s="31" t="s">
        <v>88</v>
      </c>
      <c r="E13" s="31" t="s">
        <v>33</v>
      </c>
      <c r="F13" s="31" t="s">
        <v>81</v>
      </c>
      <c r="G13" s="31" t="s">
        <v>35</v>
      </c>
      <c r="H13" s="31" t="s">
        <v>36</v>
      </c>
      <c r="I13" s="27" t="s">
        <v>37</v>
      </c>
      <c r="J13" s="31" t="s">
        <v>38</v>
      </c>
      <c r="K13" s="31" t="s">
        <v>89</v>
      </c>
      <c r="L13" s="6">
        <v>44563</v>
      </c>
      <c r="M13" s="6">
        <v>44925</v>
      </c>
      <c r="N13" s="31" t="s">
        <v>90</v>
      </c>
      <c r="O13" s="31" t="s">
        <v>837</v>
      </c>
      <c r="P13" s="31" t="s">
        <v>91</v>
      </c>
      <c r="Q13" s="31" t="s">
        <v>92</v>
      </c>
      <c r="R13" s="3" t="s">
        <v>40</v>
      </c>
      <c r="S13" s="3">
        <v>4</v>
      </c>
      <c r="T13" s="31" t="s">
        <v>70</v>
      </c>
      <c r="U13" s="31" t="s">
        <v>93</v>
      </c>
      <c r="V13" s="8" t="s">
        <v>94</v>
      </c>
      <c r="W13" s="31" t="s">
        <v>73</v>
      </c>
      <c r="X13" s="4">
        <v>0</v>
      </c>
      <c r="Y13" s="2" t="s">
        <v>80</v>
      </c>
      <c r="Z13" s="116" t="s">
        <v>866</v>
      </c>
      <c r="AA13" s="125">
        <v>0.5</v>
      </c>
      <c r="AB13" s="117" t="s">
        <v>74</v>
      </c>
      <c r="AC13" s="113" t="s">
        <v>74</v>
      </c>
      <c r="AD13" s="38" t="s">
        <v>868</v>
      </c>
      <c r="AE13" s="120"/>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row>
    <row r="14" spans="1:278" s="126" customFormat="1" ht="84" x14ac:dyDescent="0.2">
      <c r="A14" s="58">
        <v>9</v>
      </c>
      <c r="B14" s="31" t="s">
        <v>31</v>
      </c>
      <c r="C14" s="12" t="s">
        <v>63</v>
      </c>
      <c r="D14" s="31" t="str">
        <f>IFERROR(+VLOOKUP($C14,[1]Objetivos!$B$2:$C$5,2,FALSE),"")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31" t="s">
        <v>33</v>
      </c>
      <c r="F14" s="31" t="s">
        <v>34</v>
      </c>
      <c r="G14" s="31" t="s">
        <v>35</v>
      </c>
      <c r="H14" s="31" t="s">
        <v>36</v>
      </c>
      <c r="I14" s="27" t="s">
        <v>583</v>
      </c>
      <c r="J14" s="31" t="s">
        <v>95</v>
      </c>
      <c r="K14" s="31" t="s">
        <v>96</v>
      </c>
      <c r="L14" s="6">
        <v>44805</v>
      </c>
      <c r="M14" s="6">
        <v>44926</v>
      </c>
      <c r="N14" s="31" t="s">
        <v>97</v>
      </c>
      <c r="O14" s="31" t="s">
        <v>98</v>
      </c>
      <c r="P14" s="31" t="s">
        <v>39</v>
      </c>
      <c r="Q14" s="31" t="s">
        <v>98</v>
      </c>
      <c r="R14" s="3" t="s">
        <v>40</v>
      </c>
      <c r="S14" s="3">
        <v>1</v>
      </c>
      <c r="T14" s="31" t="s">
        <v>41</v>
      </c>
      <c r="U14" s="31" t="s">
        <v>99</v>
      </c>
      <c r="V14" s="3" t="s">
        <v>42</v>
      </c>
      <c r="W14" s="31" t="s">
        <v>100</v>
      </c>
      <c r="X14" s="9">
        <v>0</v>
      </c>
      <c r="Y14" s="31" t="s">
        <v>101</v>
      </c>
      <c r="Z14" s="116" t="s">
        <v>867</v>
      </c>
      <c r="AA14" s="117" t="s">
        <v>74</v>
      </c>
      <c r="AB14" s="117" t="s">
        <v>74</v>
      </c>
      <c r="AC14" s="113" t="s">
        <v>74</v>
      </c>
      <c r="AD14" s="117" t="s">
        <v>74</v>
      </c>
      <c r="AE14" s="120"/>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row>
    <row r="15" spans="1:278" s="128" customFormat="1" ht="84" x14ac:dyDescent="0.2">
      <c r="A15" s="58">
        <v>10</v>
      </c>
      <c r="B15" s="17" t="s">
        <v>31</v>
      </c>
      <c r="C15" s="58" t="s">
        <v>63</v>
      </c>
      <c r="D15" s="17" t="s">
        <v>88</v>
      </c>
      <c r="E15" s="17" t="s">
        <v>33</v>
      </c>
      <c r="F15" s="17" t="s">
        <v>102</v>
      </c>
      <c r="G15" s="17" t="s">
        <v>103</v>
      </c>
      <c r="H15" s="17" t="s">
        <v>36</v>
      </c>
      <c r="I15" s="48" t="s">
        <v>584</v>
      </c>
      <c r="J15" s="17" t="s">
        <v>38</v>
      </c>
      <c r="K15" s="17" t="s">
        <v>104</v>
      </c>
      <c r="L15" s="59">
        <v>44563</v>
      </c>
      <c r="M15" s="59">
        <v>44926</v>
      </c>
      <c r="N15" s="17" t="s">
        <v>105</v>
      </c>
      <c r="O15" s="17" t="s">
        <v>106</v>
      </c>
      <c r="P15" s="17" t="s">
        <v>39</v>
      </c>
      <c r="Q15" s="17" t="s">
        <v>107</v>
      </c>
      <c r="R15" s="22">
        <v>1</v>
      </c>
      <c r="S15" s="17" t="s">
        <v>41</v>
      </c>
      <c r="T15" s="17" t="s">
        <v>108</v>
      </c>
      <c r="U15" s="17" t="s">
        <v>42</v>
      </c>
      <c r="V15" s="22" t="s">
        <v>73</v>
      </c>
      <c r="W15" s="60" t="s">
        <v>93</v>
      </c>
      <c r="X15" s="61">
        <v>0</v>
      </c>
      <c r="Y15" s="17" t="s">
        <v>109</v>
      </c>
      <c r="Z15" s="53" t="s">
        <v>638</v>
      </c>
      <c r="AA15" s="127" t="s">
        <v>74</v>
      </c>
      <c r="AB15" s="127" t="s">
        <v>74</v>
      </c>
      <c r="AC15" s="113" t="s">
        <v>74</v>
      </c>
      <c r="AD15" s="53" t="s">
        <v>639</v>
      </c>
      <c r="AE15" s="53" t="s">
        <v>640</v>
      </c>
    </row>
    <row r="16" spans="1:278" s="128" customFormat="1" ht="84" x14ac:dyDescent="0.2">
      <c r="A16" s="58">
        <v>11</v>
      </c>
      <c r="B16" s="17" t="s">
        <v>31</v>
      </c>
      <c r="C16" s="22" t="s">
        <v>63</v>
      </c>
      <c r="D16" s="17" t="s">
        <v>88</v>
      </c>
      <c r="E16" s="17" t="s">
        <v>33</v>
      </c>
      <c r="F16" s="17" t="s">
        <v>81</v>
      </c>
      <c r="G16" s="17" t="s">
        <v>110</v>
      </c>
      <c r="H16" s="17" t="s">
        <v>111</v>
      </c>
      <c r="I16" s="48" t="s">
        <v>112</v>
      </c>
      <c r="J16" s="17" t="s">
        <v>113</v>
      </c>
      <c r="K16" s="17" t="s">
        <v>114</v>
      </c>
      <c r="L16" s="62">
        <v>44713</v>
      </c>
      <c r="M16" s="62">
        <v>44895</v>
      </c>
      <c r="N16" s="17" t="s">
        <v>115</v>
      </c>
      <c r="O16" s="17" t="s">
        <v>116</v>
      </c>
      <c r="P16" s="64" t="s">
        <v>117</v>
      </c>
      <c r="Q16" s="64" t="s">
        <v>118</v>
      </c>
      <c r="R16" s="64" t="s">
        <v>119</v>
      </c>
      <c r="S16" s="64">
        <v>1</v>
      </c>
      <c r="T16" s="64" t="s">
        <v>70</v>
      </c>
      <c r="U16" s="64" t="s">
        <v>120</v>
      </c>
      <c r="V16" s="64" t="s">
        <v>42</v>
      </c>
      <c r="W16" s="64" t="s">
        <v>93</v>
      </c>
      <c r="X16" s="61" t="s">
        <v>121</v>
      </c>
      <c r="Y16" s="64" t="s">
        <v>122</v>
      </c>
      <c r="Z16" s="22" t="s">
        <v>596</v>
      </c>
      <c r="AA16" s="129">
        <v>0</v>
      </c>
      <c r="AB16" s="58" t="s">
        <v>597</v>
      </c>
      <c r="AC16" s="58" t="s">
        <v>597</v>
      </c>
      <c r="AD16" s="58" t="s">
        <v>121</v>
      </c>
      <c r="AE16" s="130" t="s">
        <v>598</v>
      </c>
    </row>
    <row r="17" spans="1:31" s="128" customFormat="1" ht="108" x14ac:dyDescent="0.2">
      <c r="A17" s="58">
        <v>12</v>
      </c>
      <c r="B17" s="17" t="s">
        <v>31</v>
      </c>
      <c r="C17" s="22" t="s">
        <v>63</v>
      </c>
      <c r="D17" s="17" t="s">
        <v>88</v>
      </c>
      <c r="E17" s="17" t="s">
        <v>33</v>
      </c>
      <c r="F17" s="17" t="s">
        <v>81</v>
      </c>
      <c r="G17" s="17" t="s">
        <v>110</v>
      </c>
      <c r="H17" s="17" t="s">
        <v>111</v>
      </c>
      <c r="I17" s="48" t="s">
        <v>112</v>
      </c>
      <c r="J17" s="17" t="s">
        <v>113</v>
      </c>
      <c r="K17" s="17" t="s">
        <v>114</v>
      </c>
      <c r="L17" s="62">
        <v>44593</v>
      </c>
      <c r="M17" s="62">
        <v>44895</v>
      </c>
      <c r="N17" s="17" t="s">
        <v>123</v>
      </c>
      <c r="O17" s="17" t="s">
        <v>123</v>
      </c>
      <c r="P17" s="64" t="s">
        <v>124</v>
      </c>
      <c r="Q17" s="64" t="s">
        <v>125</v>
      </c>
      <c r="R17" s="64" t="s">
        <v>126</v>
      </c>
      <c r="S17" s="65">
        <v>1</v>
      </c>
      <c r="T17" s="64" t="s">
        <v>70</v>
      </c>
      <c r="U17" s="64" t="s">
        <v>127</v>
      </c>
      <c r="V17" s="64" t="s">
        <v>42</v>
      </c>
      <c r="W17" s="64" t="s">
        <v>93</v>
      </c>
      <c r="X17" s="61" t="s">
        <v>121</v>
      </c>
      <c r="Y17" s="64" t="s">
        <v>122</v>
      </c>
      <c r="Z17" s="131" t="s">
        <v>599</v>
      </c>
      <c r="AA17" s="129">
        <v>1</v>
      </c>
      <c r="AB17" s="58" t="s">
        <v>597</v>
      </c>
      <c r="AC17" s="58" t="s">
        <v>600</v>
      </c>
      <c r="AD17" s="74" t="s">
        <v>601</v>
      </c>
      <c r="AE17" s="53" t="s">
        <v>598</v>
      </c>
    </row>
    <row r="18" spans="1:31" s="128" customFormat="1" ht="84" x14ac:dyDescent="0.2">
      <c r="A18" s="58">
        <v>13</v>
      </c>
      <c r="B18" s="17" t="s">
        <v>31</v>
      </c>
      <c r="C18" s="22" t="s">
        <v>63</v>
      </c>
      <c r="D18" s="17" t="s">
        <v>88</v>
      </c>
      <c r="E18" s="17" t="s">
        <v>33</v>
      </c>
      <c r="F18" s="17" t="s">
        <v>102</v>
      </c>
      <c r="G18" s="17" t="s">
        <v>103</v>
      </c>
      <c r="H18" s="17" t="s">
        <v>128</v>
      </c>
      <c r="I18" s="48" t="s">
        <v>129</v>
      </c>
      <c r="J18" s="17" t="s">
        <v>130</v>
      </c>
      <c r="K18" s="17" t="s">
        <v>131</v>
      </c>
      <c r="L18" s="62">
        <v>44562</v>
      </c>
      <c r="M18" s="62">
        <v>44926</v>
      </c>
      <c r="N18" s="17" t="s">
        <v>875</v>
      </c>
      <c r="O18" s="17" t="s">
        <v>132</v>
      </c>
      <c r="P18" s="58" t="s">
        <v>68</v>
      </c>
      <c r="Q18" s="64" t="s">
        <v>133</v>
      </c>
      <c r="R18" s="66" t="s">
        <v>40</v>
      </c>
      <c r="S18" s="64">
        <v>2</v>
      </c>
      <c r="T18" s="66" t="s">
        <v>70</v>
      </c>
      <c r="U18" s="22" t="s">
        <v>134</v>
      </c>
      <c r="V18" s="17" t="s">
        <v>135</v>
      </c>
      <c r="W18" s="17" t="s">
        <v>136</v>
      </c>
      <c r="X18" s="82">
        <v>65000000</v>
      </c>
      <c r="Y18" s="17" t="s">
        <v>101</v>
      </c>
      <c r="Z18" s="17" t="s">
        <v>858</v>
      </c>
      <c r="AA18" s="67" t="s">
        <v>74</v>
      </c>
      <c r="AB18" s="132">
        <v>0</v>
      </c>
      <c r="AC18" s="157">
        <v>0</v>
      </c>
      <c r="AD18" s="133" t="s">
        <v>586</v>
      </c>
      <c r="AE18" s="58" t="s">
        <v>587</v>
      </c>
    </row>
    <row r="19" spans="1:31" s="128" customFormat="1" ht="132" x14ac:dyDescent="0.2">
      <c r="A19" s="58">
        <v>14</v>
      </c>
      <c r="B19" s="17" t="s">
        <v>31</v>
      </c>
      <c r="C19" s="22" t="s">
        <v>63</v>
      </c>
      <c r="D19" s="17" t="s">
        <v>88</v>
      </c>
      <c r="E19" s="17" t="s">
        <v>33</v>
      </c>
      <c r="F19" s="17" t="s">
        <v>102</v>
      </c>
      <c r="G19" s="17" t="s">
        <v>103</v>
      </c>
      <c r="H19" s="17" t="s">
        <v>128</v>
      </c>
      <c r="I19" s="48" t="s">
        <v>129</v>
      </c>
      <c r="J19" s="17" t="s">
        <v>130</v>
      </c>
      <c r="K19" s="17" t="s">
        <v>137</v>
      </c>
      <c r="L19" s="62">
        <v>44562</v>
      </c>
      <c r="M19" s="62">
        <v>44926</v>
      </c>
      <c r="N19" s="17" t="s">
        <v>554</v>
      </c>
      <c r="O19" s="17" t="s">
        <v>138</v>
      </c>
      <c r="P19" s="22" t="s">
        <v>68</v>
      </c>
      <c r="Q19" s="17" t="s">
        <v>139</v>
      </c>
      <c r="R19" s="66" t="s">
        <v>40</v>
      </c>
      <c r="S19" s="64">
        <v>50</v>
      </c>
      <c r="T19" s="66" t="s">
        <v>70</v>
      </c>
      <c r="U19" s="22" t="s">
        <v>140</v>
      </c>
      <c r="V19" s="17" t="s">
        <v>141</v>
      </c>
      <c r="W19" s="17" t="s">
        <v>136</v>
      </c>
      <c r="X19" s="82">
        <v>162390000</v>
      </c>
      <c r="Y19" s="17" t="s">
        <v>101</v>
      </c>
      <c r="Z19" s="17" t="s">
        <v>588</v>
      </c>
      <c r="AA19" s="172">
        <v>61</v>
      </c>
      <c r="AB19" s="132">
        <v>69300000</v>
      </c>
      <c r="AC19" s="67">
        <f>+AB19/X19</f>
        <v>0.42675041566598926</v>
      </c>
      <c r="AD19" s="83" t="s">
        <v>589</v>
      </c>
      <c r="AE19" s="58" t="s">
        <v>587</v>
      </c>
    </row>
    <row r="20" spans="1:31" s="134" customFormat="1" ht="120" x14ac:dyDescent="0.2">
      <c r="A20" s="58">
        <v>15</v>
      </c>
      <c r="B20" s="17" t="s">
        <v>31</v>
      </c>
      <c r="C20" s="22" t="s">
        <v>63</v>
      </c>
      <c r="D20" s="17" t="s">
        <v>88</v>
      </c>
      <c r="E20" s="17" t="s">
        <v>33</v>
      </c>
      <c r="F20" s="17" t="s">
        <v>102</v>
      </c>
      <c r="G20" s="17" t="s">
        <v>103</v>
      </c>
      <c r="H20" s="17" t="s">
        <v>128</v>
      </c>
      <c r="I20" s="48" t="s">
        <v>129</v>
      </c>
      <c r="J20" s="17" t="s">
        <v>130</v>
      </c>
      <c r="K20" s="17" t="s">
        <v>142</v>
      </c>
      <c r="L20" s="62">
        <v>44562</v>
      </c>
      <c r="M20" s="62">
        <v>44926</v>
      </c>
      <c r="N20" s="17" t="s">
        <v>555</v>
      </c>
      <c r="O20" s="17" t="s">
        <v>143</v>
      </c>
      <c r="P20" s="22" t="s">
        <v>91</v>
      </c>
      <c r="Q20" s="17" t="s">
        <v>144</v>
      </c>
      <c r="R20" s="66" t="s">
        <v>40</v>
      </c>
      <c r="S20" s="64">
        <v>19</v>
      </c>
      <c r="T20" s="66" t="s">
        <v>41</v>
      </c>
      <c r="U20" s="22" t="s">
        <v>145</v>
      </c>
      <c r="V20" s="66" t="s">
        <v>141</v>
      </c>
      <c r="W20" s="17" t="s">
        <v>136</v>
      </c>
      <c r="X20" s="82">
        <v>65056667</v>
      </c>
      <c r="Y20" s="17" t="s">
        <v>146</v>
      </c>
      <c r="Z20" s="17" t="s">
        <v>590</v>
      </c>
      <c r="AA20" s="172">
        <v>5</v>
      </c>
      <c r="AB20" s="132">
        <v>0</v>
      </c>
      <c r="AC20" s="67">
        <v>0</v>
      </c>
      <c r="AD20" s="83" t="s">
        <v>591</v>
      </c>
      <c r="AE20" s="58" t="s">
        <v>587</v>
      </c>
    </row>
    <row r="21" spans="1:31" s="134" customFormat="1" ht="409.5" x14ac:dyDescent="0.2">
      <c r="A21" s="58">
        <v>16</v>
      </c>
      <c r="B21" s="17" t="s">
        <v>31</v>
      </c>
      <c r="C21" s="22" t="s">
        <v>63</v>
      </c>
      <c r="D21" s="17" t="s">
        <v>88</v>
      </c>
      <c r="E21" s="17" t="s">
        <v>33</v>
      </c>
      <c r="F21" s="17" t="s">
        <v>102</v>
      </c>
      <c r="G21" s="17" t="s">
        <v>103</v>
      </c>
      <c r="H21" s="17" t="s">
        <v>128</v>
      </c>
      <c r="I21" s="48" t="s">
        <v>129</v>
      </c>
      <c r="J21" s="17" t="s">
        <v>130</v>
      </c>
      <c r="K21" s="17" t="s">
        <v>142</v>
      </c>
      <c r="L21" s="62">
        <v>44562</v>
      </c>
      <c r="M21" s="62">
        <v>44926</v>
      </c>
      <c r="N21" s="17" t="s">
        <v>147</v>
      </c>
      <c r="O21" s="17" t="s">
        <v>148</v>
      </c>
      <c r="P21" s="22" t="s">
        <v>68</v>
      </c>
      <c r="Q21" s="17" t="s">
        <v>148</v>
      </c>
      <c r="R21" s="66" t="s">
        <v>40</v>
      </c>
      <c r="S21" s="64">
        <v>10</v>
      </c>
      <c r="T21" s="66" t="s">
        <v>41</v>
      </c>
      <c r="U21" s="22" t="s">
        <v>149</v>
      </c>
      <c r="V21" s="66" t="s">
        <v>141</v>
      </c>
      <c r="W21" s="17" t="s">
        <v>136</v>
      </c>
      <c r="X21" s="82">
        <v>62333333</v>
      </c>
      <c r="Y21" s="17" t="s">
        <v>146</v>
      </c>
      <c r="Z21" s="17" t="s">
        <v>592</v>
      </c>
      <c r="AA21" s="172">
        <v>13</v>
      </c>
      <c r="AB21" s="132">
        <v>15000000</v>
      </c>
      <c r="AC21" s="67">
        <f>+AB21/X21</f>
        <v>0.24064171251680061</v>
      </c>
      <c r="AD21" s="83" t="s">
        <v>593</v>
      </c>
      <c r="AE21" s="58" t="s">
        <v>587</v>
      </c>
    </row>
    <row r="22" spans="1:31" s="134" customFormat="1" ht="324" x14ac:dyDescent="0.2">
      <c r="A22" s="58">
        <v>17</v>
      </c>
      <c r="B22" s="17" t="s">
        <v>31</v>
      </c>
      <c r="C22" s="22" t="s">
        <v>63</v>
      </c>
      <c r="D22" s="17" t="s">
        <v>88</v>
      </c>
      <c r="E22" s="17" t="s">
        <v>33</v>
      </c>
      <c r="F22" s="17" t="s">
        <v>102</v>
      </c>
      <c r="G22" s="17" t="s">
        <v>103</v>
      </c>
      <c r="H22" s="17" t="s">
        <v>128</v>
      </c>
      <c r="I22" s="53" t="s">
        <v>129</v>
      </c>
      <c r="J22" s="17" t="s">
        <v>130</v>
      </c>
      <c r="K22" s="17" t="s">
        <v>142</v>
      </c>
      <c r="L22" s="62">
        <v>44562</v>
      </c>
      <c r="M22" s="62">
        <v>44926</v>
      </c>
      <c r="N22" s="17" t="s">
        <v>556</v>
      </c>
      <c r="O22" s="17" t="s">
        <v>150</v>
      </c>
      <c r="P22" s="22" t="s">
        <v>68</v>
      </c>
      <c r="Q22" s="17" t="s">
        <v>151</v>
      </c>
      <c r="R22" s="66" t="s">
        <v>40</v>
      </c>
      <c r="S22" s="64">
        <v>35</v>
      </c>
      <c r="T22" s="66" t="s">
        <v>41</v>
      </c>
      <c r="U22" s="22" t="s">
        <v>557</v>
      </c>
      <c r="V22" s="66" t="s">
        <v>141</v>
      </c>
      <c r="W22" s="17" t="s">
        <v>136</v>
      </c>
      <c r="X22" s="82">
        <v>355000000</v>
      </c>
      <c r="Y22" s="17" t="s">
        <v>146</v>
      </c>
      <c r="Z22" s="17" t="s">
        <v>594</v>
      </c>
      <c r="AA22" s="172">
        <v>12</v>
      </c>
      <c r="AB22" s="132">
        <v>75652864</v>
      </c>
      <c r="AC22" s="67">
        <f>+AB22/X22</f>
        <v>0.21310665915492957</v>
      </c>
      <c r="AD22" s="83" t="s">
        <v>595</v>
      </c>
      <c r="AE22" s="58" t="s">
        <v>587</v>
      </c>
    </row>
    <row r="23" spans="1:31" s="134" customFormat="1" ht="84" x14ac:dyDescent="0.2">
      <c r="A23" s="58">
        <v>18</v>
      </c>
      <c r="B23" s="17" t="s">
        <v>31</v>
      </c>
      <c r="C23" s="58" t="s">
        <v>63</v>
      </c>
      <c r="D23" s="17" t="s">
        <v>88</v>
      </c>
      <c r="E23" s="17" t="s">
        <v>33</v>
      </c>
      <c r="F23" s="17" t="s">
        <v>102</v>
      </c>
      <c r="G23" s="17" t="s">
        <v>656</v>
      </c>
      <c r="H23" s="17" t="s">
        <v>111</v>
      </c>
      <c r="I23" s="48" t="s">
        <v>657</v>
      </c>
      <c r="J23" s="17" t="s">
        <v>658</v>
      </c>
      <c r="K23" s="17" t="s">
        <v>659</v>
      </c>
      <c r="L23" s="62">
        <v>44562</v>
      </c>
      <c r="M23" s="62">
        <v>44926</v>
      </c>
      <c r="N23" s="17" t="s">
        <v>660</v>
      </c>
      <c r="O23" s="17" t="s">
        <v>660</v>
      </c>
      <c r="P23" s="17" t="s">
        <v>124</v>
      </c>
      <c r="Q23" s="17" t="s">
        <v>661</v>
      </c>
      <c r="R23" s="66" t="s">
        <v>126</v>
      </c>
      <c r="S23" s="67">
        <v>1</v>
      </c>
      <c r="T23" s="66" t="s">
        <v>662</v>
      </c>
      <c r="U23" s="17" t="s">
        <v>663</v>
      </c>
      <c r="V23" s="66" t="s">
        <v>94</v>
      </c>
      <c r="W23" s="17" t="s">
        <v>664</v>
      </c>
      <c r="X23" s="47">
        <v>145720000</v>
      </c>
      <c r="Y23" s="17" t="s">
        <v>665</v>
      </c>
      <c r="Z23" s="83" t="s">
        <v>666</v>
      </c>
      <c r="AA23" s="67">
        <v>1</v>
      </c>
      <c r="AB23" s="135">
        <v>57472000</v>
      </c>
      <c r="AC23" s="135">
        <v>24385000</v>
      </c>
      <c r="AD23" s="22" t="s">
        <v>667</v>
      </c>
      <c r="AE23" s="58" t="s">
        <v>668</v>
      </c>
    </row>
    <row r="24" spans="1:31" s="134" customFormat="1" ht="84" x14ac:dyDescent="0.2">
      <c r="A24" s="58">
        <v>19</v>
      </c>
      <c r="B24" s="17" t="s">
        <v>31</v>
      </c>
      <c r="C24" s="58" t="s">
        <v>63</v>
      </c>
      <c r="D24" s="17" t="s">
        <v>88</v>
      </c>
      <c r="E24" s="17" t="s">
        <v>33</v>
      </c>
      <c r="F24" s="17" t="s">
        <v>102</v>
      </c>
      <c r="G24" s="17" t="s">
        <v>656</v>
      </c>
      <c r="H24" s="17" t="s">
        <v>111</v>
      </c>
      <c r="I24" s="48" t="s">
        <v>657</v>
      </c>
      <c r="J24" s="17" t="s">
        <v>658</v>
      </c>
      <c r="K24" s="17" t="s">
        <v>669</v>
      </c>
      <c r="L24" s="62">
        <v>44562</v>
      </c>
      <c r="M24" s="62">
        <v>44926</v>
      </c>
      <c r="N24" s="17" t="s">
        <v>670</v>
      </c>
      <c r="O24" s="17" t="s">
        <v>670</v>
      </c>
      <c r="P24" s="17" t="s">
        <v>152</v>
      </c>
      <c r="Q24" s="17" t="s">
        <v>670</v>
      </c>
      <c r="R24" s="66" t="s">
        <v>671</v>
      </c>
      <c r="S24" s="58">
        <v>3</v>
      </c>
      <c r="T24" s="66" t="s">
        <v>662</v>
      </c>
      <c r="U24" s="17" t="s">
        <v>672</v>
      </c>
      <c r="V24" s="66" t="s">
        <v>94</v>
      </c>
      <c r="W24" s="17" t="s">
        <v>664</v>
      </c>
      <c r="X24" s="47" t="s">
        <v>673</v>
      </c>
      <c r="Y24" s="17" t="s">
        <v>674</v>
      </c>
      <c r="Z24" s="53" t="s">
        <v>675</v>
      </c>
      <c r="AA24" s="67">
        <v>0</v>
      </c>
      <c r="AB24" s="129"/>
      <c r="AC24" s="129"/>
      <c r="AD24" s="129"/>
      <c r="AE24" s="136" t="s">
        <v>668</v>
      </c>
    </row>
    <row r="25" spans="1:31" s="134" customFormat="1" ht="120" x14ac:dyDescent="0.2">
      <c r="A25" s="58">
        <v>20</v>
      </c>
      <c r="B25" s="17" t="s">
        <v>31</v>
      </c>
      <c r="C25" s="58" t="s">
        <v>63</v>
      </c>
      <c r="D25" s="17" t="s">
        <v>88</v>
      </c>
      <c r="E25" s="17" t="s">
        <v>33</v>
      </c>
      <c r="F25" s="17" t="s">
        <v>102</v>
      </c>
      <c r="G25" s="17" t="s">
        <v>656</v>
      </c>
      <c r="H25" s="17" t="s">
        <v>111</v>
      </c>
      <c r="I25" s="48" t="s">
        <v>657</v>
      </c>
      <c r="J25" s="17" t="s">
        <v>658</v>
      </c>
      <c r="K25" s="17" t="s">
        <v>676</v>
      </c>
      <c r="L25" s="62">
        <v>44562</v>
      </c>
      <c r="M25" s="62">
        <v>44926</v>
      </c>
      <c r="N25" s="17" t="s">
        <v>677</v>
      </c>
      <c r="O25" s="17" t="s">
        <v>677</v>
      </c>
      <c r="P25" s="17" t="s">
        <v>124</v>
      </c>
      <c r="Q25" s="17" t="s">
        <v>678</v>
      </c>
      <c r="R25" s="66" t="s">
        <v>126</v>
      </c>
      <c r="S25" s="67">
        <v>1</v>
      </c>
      <c r="T25" s="66" t="s">
        <v>662</v>
      </c>
      <c r="U25" s="17" t="s">
        <v>679</v>
      </c>
      <c r="V25" s="66" t="s">
        <v>680</v>
      </c>
      <c r="W25" s="17" t="s">
        <v>153</v>
      </c>
      <c r="X25" s="47" t="s">
        <v>681</v>
      </c>
      <c r="Y25" s="17" t="s">
        <v>682</v>
      </c>
      <c r="Z25" s="22" t="s">
        <v>683</v>
      </c>
      <c r="AA25" s="67">
        <v>1</v>
      </c>
      <c r="AB25" s="58" t="s">
        <v>74</v>
      </c>
      <c r="AC25" s="58" t="s">
        <v>74</v>
      </c>
      <c r="AD25" s="22" t="s">
        <v>667</v>
      </c>
      <c r="AE25" s="136" t="s">
        <v>668</v>
      </c>
    </row>
    <row r="26" spans="1:31" s="79" customFormat="1" ht="84" x14ac:dyDescent="0.2">
      <c r="A26" s="58">
        <v>21</v>
      </c>
      <c r="B26" s="17" t="s">
        <v>31</v>
      </c>
      <c r="C26" s="58" t="s">
        <v>63</v>
      </c>
      <c r="D26" s="17" t="s">
        <v>88</v>
      </c>
      <c r="E26" s="17" t="s">
        <v>154</v>
      </c>
      <c r="F26" s="17" t="s">
        <v>102</v>
      </c>
      <c r="G26" s="17" t="s">
        <v>656</v>
      </c>
      <c r="H26" s="17" t="s">
        <v>111</v>
      </c>
      <c r="I26" s="48" t="s">
        <v>657</v>
      </c>
      <c r="J26" s="17" t="s">
        <v>684</v>
      </c>
      <c r="K26" s="17" t="s">
        <v>685</v>
      </c>
      <c r="L26" s="62">
        <v>44562</v>
      </c>
      <c r="M26" s="62">
        <v>44926</v>
      </c>
      <c r="N26" s="17" t="s">
        <v>686</v>
      </c>
      <c r="O26" s="17" t="s">
        <v>686</v>
      </c>
      <c r="P26" s="17" t="s">
        <v>124</v>
      </c>
      <c r="Q26" s="17" t="s">
        <v>687</v>
      </c>
      <c r="R26" s="66" t="s">
        <v>126</v>
      </c>
      <c r="S26" s="67">
        <v>1</v>
      </c>
      <c r="T26" s="66" t="s">
        <v>662</v>
      </c>
      <c r="U26" s="17" t="s">
        <v>688</v>
      </c>
      <c r="V26" s="66" t="s">
        <v>680</v>
      </c>
      <c r="W26" s="17" t="s">
        <v>153</v>
      </c>
      <c r="X26" s="47" t="s">
        <v>681</v>
      </c>
      <c r="Y26" s="17" t="s">
        <v>146</v>
      </c>
      <c r="Z26" s="137" t="s">
        <v>689</v>
      </c>
      <c r="AA26" s="67">
        <v>1</v>
      </c>
      <c r="AB26" s="58" t="s">
        <v>74</v>
      </c>
      <c r="AC26" s="58" t="s">
        <v>74</v>
      </c>
      <c r="AD26" s="138" t="s">
        <v>690</v>
      </c>
      <c r="AE26" s="136" t="s">
        <v>668</v>
      </c>
    </row>
    <row r="27" spans="1:31" s="79" customFormat="1" ht="96" x14ac:dyDescent="0.2">
      <c r="A27" s="58">
        <v>22</v>
      </c>
      <c r="B27" s="17" t="s">
        <v>155</v>
      </c>
      <c r="C27" s="22" t="s">
        <v>156</v>
      </c>
      <c r="D27" s="17" t="s">
        <v>157</v>
      </c>
      <c r="E27" s="17" t="s">
        <v>158</v>
      </c>
      <c r="F27" s="17" t="s">
        <v>81</v>
      </c>
      <c r="G27" s="17" t="s">
        <v>110</v>
      </c>
      <c r="H27" s="17" t="s">
        <v>159</v>
      </c>
      <c r="I27" s="48" t="s">
        <v>160</v>
      </c>
      <c r="J27" s="17" t="s">
        <v>161</v>
      </c>
      <c r="K27" s="17" t="s">
        <v>796</v>
      </c>
      <c r="L27" s="62">
        <v>44896</v>
      </c>
      <c r="M27" s="84" t="s">
        <v>797</v>
      </c>
      <c r="N27" s="17" t="s">
        <v>798</v>
      </c>
      <c r="O27" s="17" t="s">
        <v>799</v>
      </c>
      <c r="P27" s="17" t="s">
        <v>162</v>
      </c>
      <c r="Q27" s="17" t="s">
        <v>800</v>
      </c>
      <c r="R27" s="17" t="s">
        <v>163</v>
      </c>
      <c r="S27" s="17">
        <v>2</v>
      </c>
      <c r="T27" s="17" t="s">
        <v>164</v>
      </c>
      <c r="U27" s="17" t="s">
        <v>801</v>
      </c>
      <c r="V27" s="17" t="s">
        <v>165</v>
      </c>
      <c r="W27" s="17" t="s">
        <v>166</v>
      </c>
      <c r="X27" s="47">
        <v>2016770000</v>
      </c>
      <c r="Y27" s="17"/>
      <c r="Z27" s="83" t="s">
        <v>802</v>
      </c>
      <c r="AA27" s="83" t="s">
        <v>803</v>
      </c>
      <c r="AB27" s="136" t="s">
        <v>804</v>
      </c>
      <c r="AC27" s="139">
        <v>0.6</v>
      </c>
      <c r="AD27" s="140" t="s">
        <v>805</v>
      </c>
      <c r="AE27" s="129" t="s">
        <v>806</v>
      </c>
    </row>
    <row r="28" spans="1:31" s="79" customFormat="1" ht="96" x14ac:dyDescent="0.2">
      <c r="A28" s="58">
        <v>23</v>
      </c>
      <c r="B28" s="17" t="s">
        <v>155</v>
      </c>
      <c r="C28" s="22" t="s">
        <v>156</v>
      </c>
      <c r="D28" s="17" t="s">
        <v>157</v>
      </c>
      <c r="E28" s="17" t="s">
        <v>158</v>
      </c>
      <c r="F28" s="17" t="s">
        <v>81</v>
      </c>
      <c r="G28" s="17" t="s">
        <v>110</v>
      </c>
      <c r="H28" s="17" t="s">
        <v>159</v>
      </c>
      <c r="I28" s="48" t="s">
        <v>160</v>
      </c>
      <c r="J28" s="17" t="s">
        <v>161</v>
      </c>
      <c r="K28" s="17" t="s">
        <v>167</v>
      </c>
      <c r="L28" s="62">
        <v>44621</v>
      </c>
      <c r="M28" s="84">
        <v>44926</v>
      </c>
      <c r="N28" s="17" t="s">
        <v>798</v>
      </c>
      <c r="O28" s="17" t="s">
        <v>807</v>
      </c>
      <c r="P28" s="17" t="s">
        <v>162</v>
      </c>
      <c r="Q28" s="17" t="s">
        <v>808</v>
      </c>
      <c r="R28" s="17" t="s">
        <v>163</v>
      </c>
      <c r="S28" s="17">
        <v>5</v>
      </c>
      <c r="T28" s="17" t="s">
        <v>164</v>
      </c>
      <c r="U28" s="17" t="s">
        <v>809</v>
      </c>
      <c r="V28" s="17" t="s">
        <v>165</v>
      </c>
      <c r="W28" s="17" t="s">
        <v>166</v>
      </c>
      <c r="X28" s="47">
        <v>1230064000</v>
      </c>
      <c r="Y28" s="17"/>
      <c r="Z28" s="83" t="s">
        <v>810</v>
      </c>
      <c r="AA28" s="83" t="s">
        <v>811</v>
      </c>
      <c r="AB28" s="141">
        <v>90881810</v>
      </c>
      <c r="AC28" s="139">
        <v>0.6</v>
      </c>
      <c r="AD28" s="83" t="s">
        <v>812</v>
      </c>
      <c r="AE28" s="129" t="s">
        <v>806</v>
      </c>
    </row>
    <row r="29" spans="1:31" s="79" customFormat="1" ht="96" x14ac:dyDescent="0.2">
      <c r="A29" s="58">
        <v>24</v>
      </c>
      <c r="B29" s="17" t="s">
        <v>155</v>
      </c>
      <c r="C29" s="22" t="s">
        <v>156</v>
      </c>
      <c r="D29" s="17" t="s">
        <v>157</v>
      </c>
      <c r="E29" s="17" t="s">
        <v>158</v>
      </c>
      <c r="F29" s="17" t="s">
        <v>81</v>
      </c>
      <c r="G29" s="17" t="s">
        <v>110</v>
      </c>
      <c r="H29" s="17" t="s">
        <v>159</v>
      </c>
      <c r="I29" s="48" t="s">
        <v>160</v>
      </c>
      <c r="J29" s="17" t="s">
        <v>161</v>
      </c>
      <c r="K29" s="17" t="s">
        <v>813</v>
      </c>
      <c r="L29" s="62">
        <v>44866</v>
      </c>
      <c r="M29" s="84">
        <v>44926</v>
      </c>
      <c r="N29" s="17" t="s">
        <v>814</v>
      </c>
      <c r="O29" s="17" t="s">
        <v>815</v>
      </c>
      <c r="P29" s="17" t="s">
        <v>68</v>
      </c>
      <c r="Q29" s="17" t="s">
        <v>816</v>
      </c>
      <c r="R29" s="17" t="s">
        <v>163</v>
      </c>
      <c r="S29" s="17">
        <v>1</v>
      </c>
      <c r="T29" s="17" t="s">
        <v>164</v>
      </c>
      <c r="U29" s="17" t="s">
        <v>817</v>
      </c>
      <c r="V29" s="17" t="s">
        <v>168</v>
      </c>
      <c r="W29" s="17" t="s">
        <v>166</v>
      </c>
      <c r="X29" s="47">
        <v>27000000</v>
      </c>
      <c r="Y29" s="17"/>
      <c r="Z29" s="83" t="s">
        <v>818</v>
      </c>
      <c r="AA29" s="129" t="s">
        <v>819</v>
      </c>
      <c r="AB29" s="141" t="s">
        <v>819</v>
      </c>
      <c r="AC29" s="142" t="s">
        <v>819</v>
      </c>
      <c r="AD29" s="129" t="s">
        <v>819</v>
      </c>
      <c r="AE29" s="129"/>
    </row>
    <row r="30" spans="1:31" s="79" customFormat="1" ht="96" x14ac:dyDescent="0.2">
      <c r="A30" s="58">
        <v>25</v>
      </c>
      <c r="B30" s="17" t="s">
        <v>155</v>
      </c>
      <c r="C30" s="22" t="s">
        <v>156</v>
      </c>
      <c r="D30" s="17" t="s">
        <v>157</v>
      </c>
      <c r="E30" s="17" t="s">
        <v>158</v>
      </c>
      <c r="F30" s="17" t="s">
        <v>81</v>
      </c>
      <c r="G30" s="17" t="s">
        <v>110</v>
      </c>
      <c r="H30" s="17" t="s">
        <v>159</v>
      </c>
      <c r="I30" s="48" t="s">
        <v>160</v>
      </c>
      <c r="J30" s="17" t="s">
        <v>161</v>
      </c>
      <c r="K30" s="17" t="s">
        <v>169</v>
      </c>
      <c r="L30" s="62">
        <v>44621</v>
      </c>
      <c r="M30" s="84">
        <v>44926</v>
      </c>
      <c r="N30" s="17" t="s">
        <v>170</v>
      </c>
      <c r="O30" s="17" t="s">
        <v>171</v>
      </c>
      <c r="P30" s="17" t="s">
        <v>39</v>
      </c>
      <c r="Q30" s="17" t="s">
        <v>172</v>
      </c>
      <c r="R30" s="17" t="s">
        <v>163</v>
      </c>
      <c r="S30" s="17">
        <v>1</v>
      </c>
      <c r="T30" s="17" t="s">
        <v>164</v>
      </c>
      <c r="U30" s="17" t="s">
        <v>173</v>
      </c>
      <c r="V30" s="17" t="s">
        <v>165</v>
      </c>
      <c r="W30" s="17" t="s">
        <v>166</v>
      </c>
      <c r="X30" s="47">
        <v>352088000</v>
      </c>
      <c r="Y30" s="17"/>
      <c r="Z30" s="83" t="s">
        <v>820</v>
      </c>
      <c r="AA30" s="83" t="s">
        <v>821</v>
      </c>
      <c r="AB30" s="141">
        <v>20080000</v>
      </c>
      <c r="AC30" s="139">
        <v>0.6</v>
      </c>
      <c r="AD30" s="83" t="s">
        <v>812</v>
      </c>
      <c r="AE30" s="129" t="s">
        <v>806</v>
      </c>
    </row>
    <row r="31" spans="1:31" s="79" customFormat="1" ht="96" x14ac:dyDescent="0.2">
      <c r="A31" s="58">
        <v>26</v>
      </c>
      <c r="B31" s="17" t="s">
        <v>155</v>
      </c>
      <c r="C31" s="22" t="s">
        <v>156</v>
      </c>
      <c r="D31" s="17" t="s">
        <v>157</v>
      </c>
      <c r="E31" s="17" t="s">
        <v>158</v>
      </c>
      <c r="F31" s="17" t="s">
        <v>81</v>
      </c>
      <c r="G31" s="17" t="s">
        <v>110</v>
      </c>
      <c r="H31" s="17" t="s">
        <v>159</v>
      </c>
      <c r="I31" s="48" t="s">
        <v>160</v>
      </c>
      <c r="J31" s="17" t="s">
        <v>161</v>
      </c>
      <c r="K31" s="17" t="s">
        <v>174</v>
      </c>
      <c r="L31" s="62">
        <v>44621</v>
      </c>
      <c r="M31" s="84">
        <v>44926</v>
      </c>
      <c r="N31" s="17" t="s">
        <v>558</v>
      </c>
      <c r="O31" s="17" t="s">
        <v>558</v>
      </c>
      <c r="P31" s="17" t="s">
        <v>39</v>
      </c>
      <c r="Q31" s="17" t="s">
        <v>175</v>
      </c>
      <c r="R31" s="17" t="s">
        <v>163</v>
      </c>
      <c r="S31" s="17">
        <v>1</v>
      </c>
      <c r="T31" s="17" t="s">
        <v>164</v>
      </c>
      <c r="U31" s="17" t="s">
        <v>176</v>
      </c>
      <c r="V31" s="17" t="s">
        <v>168</v>
      </c>
      <c r="W31" s="17" t="s">
        <v>153</v>
      </c>
      <c r="X31" s="19" t="s">
        <v>74</v>
      </c>
      <c r="Y31" s="17"/>
      <c r="Z31" s="83" t="s">
        <v>822</v>
      </c>
      <c r="AA31" s="129" t="s">
        <v>823</v>
      </c>
      <c r="AB31" s="129" t="s">
        <v>824</v>
      </c>
      <c r="AC31" s="129"/>
      <c r="AD31" s="143" t="s">
        <v>825</v>
      </c>
      <c r="AE31" s="129"/>
    </row>
    <row r="32" spans="1:31" s="79" customFormat="1" ht="96" x14ac:dyDescent="0.2">
      <c r="A32" s="58">
        <v>27</v>
      </c>
      <c r="B32" s="17" t="s">
        <v>31</v>
      </c>
      <c r="C32" s="22" t="s">
        <v>32</v>
      </c>
      <c r="D32" s="17" t="s">
        <v>157</v>
      </c>
      <c r="E32" s="17" t="s">
        <v>158</v>
      </c>
      <c r="F32" s="17" t="s">
        <v>81</v>
      </c>
      <c r="G32" s="17" t="s">
        <v>110</v>
      </c>
      <c r="H32" s="17" t="s">
        <v>159</v>
      </c>
      <c r="I32" s="48" t="s">
        <v>160</v>
      </c>
      <c r="J32" s="17" t="s">
        <v>161</v>
      </c>
      <c r="K32" s="17" t="s">
        <v>177</v>
      </c>
      <c r="L32" s="62">
        <v>44621</v>
      </c>
      <c r="M32" s="84">
        <v>44926</v>
      </c>
      <c r="N32" s="17" t="s">
        <v>178</v>
      </c>
      <c r="O32" s="17" t="s">
        <v>179</v>
      </c>
      <c r="P32" s="17" t="s">
        <v>39</v>
      </c>
      <c r="Q32" s="17" t="s">
        <v>180</v>
      </c>
      <c r="R32" s="17" t="s">
        <v>163</v>
      </c>
      <c r="S32" s="17">
        <v>1</v>
      </c>
      <c r="T32" s="17" t="s">
        <v>164</v>
      </c>
      <c r="U32" s="17" t="s">
        <v>181</v>
      </c>
      <c r="V32" s="17" t="s">
        <v>168</v>
      </c>
      <c r="W32" s="17" t="s">
        <v>153</v>
      </c>
      <c r="X32" s="19" t="s">
        <v>74</v>
      </c>
      <c r="Y32" s="17"/>
      <c r="Z32" s="83" t="s">
        <v>826</v>
      </c>
      <c r="AA32" s="83" t="s">
        <v>827</v>
      </c>
      <c r="AB32" s="129" t="s">
        <v>819</v>
      </c>
      <c r="AC32" s="139">
        <v>0.6</v>
      </c>
      <c r="AD32" s="143" t="s">
        <v>825</v>
      </c>
      <c r="AE32" s="129" t="s">
        <v>806</v>
      </c>
    </row>
    <row r="33" spans="1:32" s="79" customFormat="1" ht="96" x14ac:dyDescent="0.2">
      <c r="A33" s="58">
        <v>28</v>
      </c>
      <c r="B33" s="17" t="s">
        <v>31</v>
      </c>
      <c r="C33" s="22" t="s">
        <v>32</v>
      </c>
      <c r="D33" s="17" t="s">
        <v>157</v>
      </c>
      <c r="E33" s="17" t="s">
        <v>158</v>
      </c>
      <c r="F33" s="17" t="s">
        <v>81</v>
      </c>
      <c r="G33" s="17" t="s">
        <v>110</v>
      </c>
      <c r="H33" s="17" t="s">
        <v>159</v>
      </c>
      <c r="I33" s="48" t="s">
        <v>160</v>
      </c>
      <c r="J33" s="17" t="s">
        <v>161</v>
      </c>
      <c r="K33" s="17" t="s">
        <v>182</v>
      </c>
      <c r="L33" s="62">
        <v>44562</v>
      </c>
      <c r="M33" s="84">
        <v>44926</v>
      </c>
      <c r="N33" s="17" t="s">
        <v>183</v>
      </c>
      <c r="O33" s="17" t="s">
        <v>184</v>
      </c>
      <c r="P33" s="17" t="s">
        <v>91</v>
      </c>
      <c r="Q33" s="17" t="s">
        <v>184</v>
      </c>
      <c r="R33" s="17" t="s">
        <v>126</v>
      </c>
      <c r="S33" s="20">
        <v>1</v>
      </c>
      <c r="T33" s="17" t="s">
        <v>164</v>
      </c>
      <c r="U33" s="17" t="s">
        <v>185</v>
      </c>
      <c r="V33" s="17" t="s">
        <v>165</v>
      </c>
      <c r="W33" s="17" t="s">
        <v>153</v>
      </c>
      <c r="X33" s="19" t="s">
        <v>74</v>
      </c>
      <c r="Y33" s="17"/>
      <c r="Z33" s="83" t="s">
        <v>828</v>
      </c>
      <c r="AA33" s="129" t="s">
        <v>829</v>
      </c>
      <c r="AB33" s="129" t="s">
        <v>830</v>
      </c>
      <c r="AC33" s="139">
        <v>1</v>
      </c>
      <c r="AD33" s="144" t="s">
        <v>831</v>
      </c>
      <c r="AE33" s="129" t="s">
        <v>806</v>
      </c>
    </row>
    <row r="34" spans="1:32" s="79" customFormat="1" ht="144" x14ac:dyDescent="0.25">
      <c r="A34" s="58">
        <v>29</v>
      </c>
      <c r="B34" s="17" t="s">
        <v>31</v>
      </c>
      <c r="C34" s="22" t="s">
        <v>63</v>
      </c>
      <c r="D34" s="17" t="s">
        <v>88</v>
      </c>
      <c r="E34" s="17" t="s">
        <v>186</v>
      </c>
      <c r="F34" s="17" t="s">
        <v>81</v>
      </c>
      <c r="G34" s="17" t="s">
        <v>187</v>
      </c>
      <c r="H34" s="17" t="s">
        <v>188</v>
      </c>
      <c r="I34" s="48" t="s">
        <v>189</v>
      </c>
      <c r="J34" s="17" t="s">
        <v>190</v>
      </c>
      <c r="K34" s="17" t="s">
        <v>191</v>
      </c>
      <c r="L34" s="85">
        <v>44652</v>
      </c>
      <c r="M34" s="85">
        <v>44926</v>
      </c>
      <c r="N34" s="17" t="s">
        <v>192</v>
      </c>
      <c r="O34" s="17" t="s">
        <v>193</v>
      </c>
      <c r="P34" s="17" t="s">
        <v>194</v>
      </c>
      <c r="Q34" s="17" t="s">
        <v>195</v>
      </c>
      <c r="R34" s="17" t="s">
        <v>126</v>
      </c>
      <c r="S34" s="20">
        <v>0.9</v>
      </c>
      <c r="T34" s="17" t="s">
        <v>70</v>
      </c>
      <c r="U34" s="17" t="s">
        <v>196</v>
      </c>
      <c r="V34" s="17" t="s">
        <v>141</v>
      </c>
      <c r="W34" s="17" t="s">
        <v>197</v>
      </c>
      <c r="X34" s="10">
        <v>766700000</v>
      </c>
      <c r="Y34" s="17" t="s">
        <v>198</v>
      </c>
      <c r="Z34" s="86" t="s">
        <v>779</v>
      </c>
      <c r="AA34" s="87">
        <v>0.68</v>
      </c>
      <c r="AB34" s="88">
        <v>272000000</v>
      </c>
      <c r="AC34" s="87">
        <f>+AB34/X34</f>
        <v>0.35476718403547675</v>
      </c>
      <c r="AD34" s="89" t="s">
        <v>780</v>
      </c>
      <c r="AE34" s="48" t="s">
        <v>189</v>
      </c>
    </row>
    <row r="35" spans="1:32" s="79" customFormat="1" ht="120" x14ac:dyDescent="0.25">
      <c r="A35" s="58">
        <v>30</v>
      </c>
      <c r="B35" s="17" t="s">
        <v>31</v>
      </c>
      <c r="C35" s="22" t="s">
        <v>63</v>
      </c>
      <c r="D35" s="17" t="s">
        <v>88</v>
      </c>
      <c r="E35" s="17" t="s">
        <v>186</v>
      </c>
      <c r="F35" s="17" t="s">
        <v>81</v>
      </c>
      <c r="G35" s="17" t="s">
        <v>187</v>
      </c>
      <c r="H35" s="17" t="s">
        <v>188</v>
      </c>
      <c r="I35" s="48" t="s">
        <v>189</v>
      </c>
      <c r="J35" s="17" t="s">
        <v>190</v>
      </c>
      <c r="K35" s="17" t="s">
        <v>199</v>
      </c>
      <c r="L35" s="85">
        <v>44652</v>
      </c>
      <c r="M35" s="85">
        <v>44926</v>
      </c>
      <c r="N35" s="17" t="s">
        <v>200</v>
      </c>
      <c r="O35" s="17" t="s">
        <v>201</v>
      </c>
      <c r="P35" s="17" t="s">
        <v>39</v>
      </c>
      <c r="Q35" s="17" t="s">
        <v>202</v>
      </c>
      <c r="R35" s="17" t="s">
        <v>126</v>
      </c>
      <c r="S35" s="20">
        <v>0.9</v>
      </c>
      <c r="T35" s="17" t="s">
        <v>70</v>
      </c>
      <c r="U35" s="17" t="s">
        <v>203</v>
      </c>
      <c r="V35" s="17" t="s">
        <v>141</v>
      </c>
      <c r="W35" s="17" t="s">
        <v>204</v>
      </c>
      <c r="X35" s="10">
        <v>377740000</v>
      </c>
      <c r="Y35" s="17" t="s">
        <v>198</v>
      </c>
      <c r="Z35" s="86" t="s">
        <v>781</v>
      </c>
      <c r="AA35" s="87">
        <v>0.96</v>
      </c>
      <c r="AB35" s="88">
        <v>132128000</v>
      </c>
      <c r="AC35" s="87">
        <f>+AB35/X35</f>
        <v>0.34978556679197331</v>
      </c>
      <c r="AD35" s="90" t="s">
        <v>782</v>
      </c>
      <c r="AE35" s="48" t="s">
        <v>189</v>
      </c>
    </row>
    <row r="36" spans="1:32" s="79" customFormat="1" ht="120" x14ac:dyDescent="0.25">
      <c r="A36" s="58">
        <v>31</v>
      </c>
      <c r="B36" s="17" t="s">
        <v>31</v>
      </c>
      <c r="C36" s="22" t="s">
        <v>63</v>
      </c>
      <c r="D36" s="17" t="s">
        <v>88</v>
      </c>
      <c r="E36" s="17" t="s">
        <v>186</v>
      </c>
      <c r="F36" s="17" t="s">
        <v>81</v>
      </c>
      <c r="G36" s="17" t="s">
        <v>205</v>
      </c>
      <c r="H36" s="17" t="s">
        <v>188</v>
      </c>
      <c r="I36" s="48" t="s">
        <v>189</v>
      </c>
      <c r="J36" s="17" t="s">
        <v>190</v>
      </c>
      <c r="K36" s="17" t="s">
        <v>206</v>
      </c>
      <c r="L36" s="85">
        <v>44621</v>
      </c>
      <c r="M36" s="85">
        <v>44925</v>
      </c>
      <c r="N36" s="17" t="s">
        <v>207</v>
      </c>
      <c r="O36" s="17" t="s">
        <v>208</v>
      </c>
      <c r="P36" s="17" t="s">
        <v>194</v>
      </c>
      <c r="Q36" s="17" t="s">
        <v>209</v>
      </c>
      <c r="R36" s="17" t="s">
        <v>126</v>
      </c>
      <c r="S36" s="20">
        <v>0.9</v>
      </c>
      <c r="T36" s="17" t="s">
        <v>70</v>
      </c>
      <c r="U36" s="17" t="s">
        <v>210</v>
      </c>
      <c r="V36" s="17" t="s">
        <v>141</v>
      </c>
      <c r="W36" s="17" t="s">
        <v>204</v>
      </c>
      <c r="X36" s="10">
        <v>824263566</v>
      </c>
      <c r="Y36" s="17" t="s">
        <v>211</v>
      </c>
      <c r="Z36" s="86" t="s">
        <v>783</v>
      </c>
      <c r="AA36" s="87">
        <v>0.66790000000000005</v>
      </c>
      <c r="AB36" s="88">
        <v>32000000</v>
      </c>
      <c r="AC36" s="87">
        <f>+AB36/X36</f>
        <v>3.8822533616632036E-2</v>
      </c>
      <c r="AD36" s="89" t="s">
        <v>784</v>
      </c>
      <c r="AE36" s="48" t="s">
        <v>189</v>
      </c>
    </row>
    <row r="37" spans="1:32" s="79" customFormat="1" ht="120" x14ac:dyDescent="0.25">
      <c r="A37" s="58">
        <v>32</v>
      </c>
      <c r="B37" s="17" t="s">
        <v>31</v>
      </c>
      <c r="C37" s="22" t="s">
        <v>63</v>
      </c>
      <c r="D37" s="17" t="s">
        <v>88</v>
      </c>
      <c r="E37" s="17" t="s">
        <v>186</v>
      </c>
      <c r="F37" s="17" t="s">
        <v>81</v>
      </c>
      <c r="G37" s="17" t="s">
        <v>187</v>
      </c>
      <c r="H37" s="17" t="s">
        <v>188</v>
      </c>
      <c r="I37" s="48" t="s">
        <v>189</v>
      </c>
      <c r="J37" s="17" t="s">
        <v>190</v>
      </c>
      <c r="K37" s="17" t="s">
        <v>212</v>
      </c>
      <c r="L37" s="85">
        <v>44562</v>
      </c>
      <c r="M37" s="85">
        <v>44925</v>
      </c>
      <c r="N37" s="17" t="s">
        <v>213</v>
      </c>
      <c r="O37" s="17" t="s">
        <v>214</v>
      </c>
      <c r="P37" s="17" t="s">
        <v>39</v>
      </c>
      <c r="Q37" s="17" t="s">
        <v>215</v>
      </c>
      <c r="R37" s="17" t="s">
        <v>40</v>
      </c>
      <c r="S37" s="17">
        <v>4</v>
      </c>
      <c r="T37" s="17" t="s">
        <v>216</v>
      </c>
      <c r="U37" s="17" t="s">
        <v>217</v>
      </c>
      <c r="V37" s="17" t="s">
        <v>141</v>
      </c>
      <c r="W37" s="17" t="s">
        <v>204</v>
      </c>
      <c r="X37" s="10">
        <v>960910664</v>
      </c>
      <c r="Y37" s="17" t="s">
        <v>198</v>
      </c>
      <c r="Z37" s="86" t="s">
        <v>785</v>
      </c>
      <c r="AA37" s="91">
        <v>0</v>
      </c>
      <c r="AB37" s="88">
        <v>82276680</v>
      </c>
      <c r="AC37" s="87">
        <f>+AB37/X37</f>
        <v>8.5623651690475977E-2</v>
      </c>
      <c r="AD37" s="89" t="s">
        <v>786</v>
      </c>
      <c r="AE37" s="48" t="s">
        <v>189</v>
      </c>
    </row>
    <row r="38" spans="1:32" s="79" customFormat="1" ht="120" x14ac:dyDescent="0.25">
      <c r="A38" s="58">
        <v>33</v>
      </c>
      <c r="B38" s="17" t="s">
        <v>31</v>
      </c>
      <c r="C38" s="22" t="s">
        <v>63</v>
      </c>
      <c r="D38" s="17" t="s">
        <v>88</v>
      </c>
      <c r="E38" s="17" t="s">
        <v>186</v>
      </c>
      <c r="F38" s="17" t="s">
        <v>81</v>
      </c>
      <c r="G38" s="17" t="s">
        <v>218</v>
      </c>
      <c r="H38" s="17" t="s">
        <v>188</v>
      </c>
      <c r="I38" s="48" t="s">
        <v>189</v>
      </c>
      <c r="J38" s="17" t="s">
        <v>190</v>
      </c>
      <c r="K38" s="17" t="s">
        <v>219</v>
      </c>
      <c r="L38" s="92">
        <v>44682</v>
      </c>
      <c r="M38" s="92">
        <v>44926</v>
      </c>
      <c r="N38" s="17" t="s">
        <v>220</v>
      </c>
      <c r="O38" s="17" t="s">
        <v>221</v>
      </c>
      <c r="P38" s="17" t="s">
        <v>39</v>
      </c>
      <c r="Q38" s="17" t="s">
        <v>222</v>
      </c>
      <c r="R38" s="17" t="s">
        <v>126</v>
      </c>
      <c r="S38" s="20">
        <v>0.9</v>
      </c>
      <c r="T38" s="17" t="s">
        <v>70</v>
      </c>
      <c r="U38" s="17" t="s">
        <v>223</v>
      </c>
      <c r="V38" s="17" t="s">
        <v>141</v>
      </c>
      <c r="W38" s="17" t="s">
        <v>204</v>
      </c>
      <c r="X38" s="10">
        <v>757954367</v>
      </c>
      <c r="Y38" s="17" t="s">
        <v>198</v>
      </c>
      <c r="Z38" s="86" t="s">
        <v>787</v>
      </c>
      <c r="AA38" s="93">
        <v>0</v>
      </c>
      <c r="AB38" s="88">
        <v>124000000</v>
      </c>
      <c r="AC38" s="87">
        <f>+AB38/X38</f>
        <v>0.16359823941749252</v>
      </c>
      <c r="AD38" s="93" t="s">
        <v>74</v>
      </c>
      <c r="AE38" s="48" t="s">
        <v>189</v>
      </c>
    </row>
    <row r="39" spans="1:32" s="79" customFormat="1" ht="120" x14ac:dyDescent="0.25">
      <c r="A39" s="58">
        <v>34</v>
      </c>
      <c r="B39" s="17" t="s">
        <v>31</v>
      </c>
      <c r="C39" s="22" t="s">
        <v>63</v>
      </c>
      <c r="D39" s="17" t="s">
        <v>88</v>
      </c>
      <c r="E39" s="17" t="s">
        <v>186</v>
      </c>
      <c r="F39" s="17" t="s">
        <v>81</v>
      </c>
      <c r="G39" s="17" t="s">
        <v>187</v>
      </c>
      <c r="H39" s="17" t="s">
        <v>188</v>
      </c>
      <c r="I39" s="48" t="s">
        <v>189</v>
      </c>
      <c r="J39" s="17" t="s">
        <v>190</v>
      </c>
      <c r="K39" s="17" t="s">
        <v>224</v>
      </c>
      <c r="L39" s="62">
        <v>44562</v>
      </c>
      <c r="M39" s="62">
        <v>44926</v>
      </c>
      <c r="N39" s="17" t="s">
        <v>225</v>
      </c>
      <c r="O39" s="17" t="s">
        <v>226</v>
      </c>
      <c r="P39" s="17" t="s">
        <v>227</v>
      </c>
      <c r="Q39" s="17" t="s">
        <v>228</v>
      </c>
      <c r="R39" s="17" t="s">
        <v>126</v>
      </c>
      <c r="S39" s="20">
        <v>0.96</v>
      </c>
      <c r="T39" s="17" t="s">
        <v>41</v>
      </c>
      <c r="U39" s="17" t="s">
        <v>229</v>
      </c>
      <c r="V39" s="17" t="s">
        <v>141</v>
      </c>
      <c r="W39" s="17" t="s">
        <v>153</v>
      </c>
      <c r="X39" s="19" t="s">
        <v>230</v>
      </c>
      <c r="Y39" s="17" t="s">
        <v>198</v>
      </c>
      <c r="Z39" s="86" t="s">
        <v>788</v>
      </c>
      <c r="AA39" s="87">
        <v>0.98199999999999998</v>
      </c>
      <c r="AB39" s="93" t="s">
        <v>74</v>
      </c>
      <c r="AC39" s="93" t="s">
        <v>74</v>
      </c>
      <c r="AD39" s="89" t="s">
        <v>789</v>
      </c>
      <c r="AE39" s="94" t="s">
        <v>189</v>
      </c>
    </row>
    <row r="40" spans="1:32" s="79" customFormat="1" ht="84" x14ac:dyDescent="0.25">
      <c r="A40" s="58">
        <v>35</v>
      </c>
      <c r="B40" s="17" t="s">
        <v>31</v>
      </c>
      <c r="C40" s="22" t="s">
        <v>63</v>
      </c>
      <c r="D40" s="17" t="s">
        <v>88</v>
      </c>
      <c r="E40" s="17" t="s">
        <v>33</v>
      </c>
      <c r="F40" s="17" t="s">
        <v>752</v>
      </c>
      <c r="G40" s="17" t="s">
        <v>231</v>
      </c>
      <c r="H40" s="17" t="s">
        <v>232</v>
      </c>
      <c r="I40" s="48" t="s">
        <v>753</v>
      </c>
      <c r="J40" s="17" t="s">
        <v>233</v>
      </c>
      <c r="K40" s="17" t="s">
        <v>234</v>
      </c>
      <c r="L40" s="92">
        <v>44593</v>
      </c>
      <c r="M40" s="92">
        <v>44910</v>
      </c>
      <c r="N40" s="17" t="s">
        <v>235</v>
      </c>
      <c r="O40" s="17" t="s">
        <v>235</v>
      </c>
      <c r="P40" s="17" t="s">
        <v>39</v>
      </c>
      <c r="Q40" s="17" t="s">
        <v>236</v>
      </c>
      <c r="R40" s="17" t="s">
        <v>126</v>
      </c>
      <c r="S40" s="20">
        <v>1</v>
      </c>
      <c r="T40" s="17" t="s">
        <v>70</v>
      </c>
      <c r="U40" s="17" t="s">
        <v>237</v>
      </c>
      <c r="V40" s="17" t="s">
        <v>141</v>
      </c>
      <c r="W40" s="17" t="s">
        <v>93</v>
      </c>
      <c r="X40" s="19" t="s">
        <v>121</v>
      </c>
      <c r="Y40" s="17" t="s">
        <v>121</v>
      </c>
      <c r="Z40" s="22" t="s">
        <v>754</v>
      </c>
      <c r="AA40" s="145" t="s">
        <v>755</v>
      </c>
      <c r="AB40" s="58" t="s">
        <v>603</v>
      </c>
      <c r="AC40" s="67">
        <v>1</v>
      </c>
      <c r="AD40" s="22" t="s">
        <v>756</v>
      </c>
      <c r="AE40" s="58" t="s">
        <v>753</v>
      </c>
    </row>
    <row r="41" spans="1:32" s="79" customFormat="1" ht="84" x14ac:dyDescent="0.25">
      <c r="A41" s="58">
        <v>36</v>
      </c>
      <c r="B41" s="17" t="s">
        <v>31</v>
      </c>
      <c r="C41" s="22" t="s">
        <v>63</v>
      </c>
      <c r="D41" s="17" t="s">
        <v>88</v>
      </c>
      <c r="E41" s="17" t="s">
        <v>33</v>
      </c>
      <c r="F41" s="17" t="s">
        <v>752</v>
      </c>
      <c r="G41" s="17" t="s">
        <v>231</v>
      </c>
      <c r="H41" s="17" t="s">
        <v>232</v>
      </c>
      <c r="I41" s="48" t="s">
        <v>753</v>
      </c>
      <c r="J41" s="17" t="s">
        <v>233</v>
      </c>
      <c r="K41" s="17" t="s">
        <v>238</v>
      </c>
      <c r="L41" s="92">
        <v>44571</v>
      </c>
      <c r="M41" s="92">
        <v>44910</v>
      </c>
      <c r="N41" s="17" t="s">
        <v>239</v>
      </c>
      <c r="O41" s="17" t="s">
        <v>239</v>
      </c>
      <c r="P41" s="17" t="s">
        <v>39</v>
      </c>
      <c r="Q41" s="17" t="s">
        <v>239</v>
      </c>
      <c r="R41" s="17" t="s">
        <v>40</v>
      </c>
      <c r="S41" s="17">
        <v>2</v>
      </c>
      <c r="T41" s="17" t="s">
        <v>70</v>
      </c>
      <c r="U41" s="17" t="s">
        <v>240</v>
      </c>
      <c r="V41" s="17" t="s">
        <v>135</v>
      </c>
      <c r="W41" s="17" t="s">
        <v>93</v>
      </c>
      <c r="X41" s="19" t="s">
        <v>121</v>
      </c>
      <c r="Y41" s="17" t="s">
        <v>121</v>
      </c>
      <c r="Z41" s="22" t="s">
        <v>757</v>
      </c>
      <c r="AA41" s="58">
        <v>1</v>
      </c>
      <c r="AB41" s="58" t="s">
        <v>603</v>
      </c>
      <c r="AC41" s="58">
        <v>1</v>
      </c>
      <c r="AD41" s="22" t="s">
        <v>758</v>
      </c>
      <c r="AE41" s="58" t="s">
        <v>753</v>
      </c>
    </row>
    <row r="42" spans="1:32" s="146" customFormat="1" ht="84" x14ac:dyDescent="0.2">
      <c r="A42" s="58">
        <v>37</v>
      </c>
      <c r="B42" s="17" t="s">
        <v>31</v>
      </c>
      <c r="C42" s="22" t="s">
        <v>63</v>
      </c>
      <c r="D42" s="17" t="s">
        <v>88</v>
      </c>
      <c r="E42" s="17" t="s">
        <v>33</v>
      </c>
      <c r="F42" s="17" t="s">
        <v>752</v>
      </c>
      <c r="G42" s="17" t="s">
        <v>231</v>
      </c>
      <c r="H42" s="17" t="s">
        <v>232</v>
      </c>
      <c r="I42" s="48" t="s">
        <v>753</v>
      </c>
      <c r="J42" s="17" t="s">
        <v>233</v>
      </c>
      <c r="K42" s="17" t="s">
        <v>241</v>
      </c>
      <c r="L42" s="92">
        <v>44571</v>
      </c>
      <c r="M42" s="92">
        <v>44910</v>
      </c>
      <c r="N42" s="17" t="s">
        <v>242</v>
      </c>
      <c r="O42" s="17" t="s">
        <v>242</v>
      </c>
      <c r="P42" s="17" t="s">
        <v>39</v>
      </c>
      <c r="Q42" s="17" t="s">
        <v>242</v>
      </c>
      <c r="R42" s="17" t="s">
        <v>40</v>
      </c>
      <c r="S42" s="17">
        <v>4</v>
      </c>
      <c r="T42" s="17" t="s">
        <v>70</v>
      </c>
      <c r="U42" s="17" t="s">
        <v>243</v>
      </c>
      <c r="V42" s="17" t="s">
        <v>141</v>
      </c>
      <c r="W42" s="17" t="s">
        <v>93</v>
      </c>
      <c r="X42" s="19" t="s">
        <v>121</v>
      </c>
      <c r="Y42" s="17" t="s">
        <v>121</v>
      </c>
      <c r="Z42" s="22" t="s">
        <v>759</v>
      </c>
      <c r="AA42" s="58">
        <v>1</v>
      </c>
      <c r="AB42" s="58" t="s">
        <v>603</v>
      </c>
      <c r="AC42" s="58">
        <v>1</v>
      </c>
      <c r="AD42" s="22" t="s">
        <v>758</v>
      </c>
      <c r="AE42" s="58" t="s">
        <v>753</v>
      </c>
    </row>
    <row r="43" spans="1:32" s="146" customFormat="1" ht="84" x14ac:dyDescent="0.2">
      <c r="A43" s="58">
        <v>38</v>
      </c>
      <c r="B43" s="17" t="s">
        <v>31</v>
      </c>
      <c r="C43" s="22" t="s">
        <v>63</v>
      </c>
      <c r="D43" s="17" t="s">
        <v>88</v>
      </c>
      <c r="E43" s="17" t="s">
        <v>33</v>
      </c>
      <c r="F43" s="17" t="s">
        <v>752</v>
      </c>
      <c r="G43" s="17" t="s">
        <v>231</v>
      </c>
      <c r="H43" s="17" t="s">
        <v>232</v>
      </c>
      <c r="I43" s="48" t="s">
        <v>753</v>
      </c>
      <c r="J43" s="17" t="s">
        <v>233</v>
      </c>
      <c r="K43" s="17" t="s">
        <v>244</v>
      </c>
      <c r="L43" s="92">
        <v>44571</v>
      </c>
      <c r="M43" s="92">
        <v>44910</v>
      </c>
      <c r="N43" s="17" t="s">
        <v>245</v>
      </c>
      <c r="O43" s="17" t="s">
        <v>245</v>
      </c>
      <c r="P43" s="17" t="s">
        <v>39</v>
      </c>
      <c r="Q43" s="17" t="s">
        <v>245</v>
      </c>
      <c r="R43" s="17" t="s">
        <v>40</v>
      </c>
      <c r="S43" s="17">
        <v>4</v>
      </c>
      <c r="T43" s="17" t="s">
        <v>70</v>
      </c>
      <c r="U43" s="17" t="s">
        <v>246</v>
      </c>
      <c r="V43" s="17" t="s">
        <v>141</v>
      </c>
      <c r="W43" s="17" t="s">
        <v>93</v>
      </c>
      <c r="X43" s="19" t="s">
        <v>121</v>
      </c>
      <c r="Y43" s="17" t="s">
        <v>121</v>
      </c>
      <c r="Z43" s="22" t="s">
        <v>760</v>
      </c>
      <c r="AA43" s="58">
        <v>1</v>
      </c>
      <c r="AB43" s="58" t="s">
        <v>603</v>
      </c>
      <c r="AC43" s="58">
        <v>1</v>
      </c>
      <c r="AD43" s="22" t="s">
        <v>758</v>
      </c>
      <c r="AE43" s="58" t="s">
        <v>753</v>
      </c>
    </row>
    <row r="44" spans="1:32" s="146" customFormat="1" ht="84" x14ac:dyDescent="0.2">
      <c r="A44" s="58">
        <v>39</v>
      </c>
      <c r="B44" s="17" t="s">
        <v>31</v>
      </c>
      <c r="C44" s="22" t="s">
        <v>63</v>
      </c>
      <c r="D44" s="17" t="s">
        <v>88</v>
      </c>
      <c r="E44" s="17" t="s">
        <v>33</v>
      </c>
      <c r="F44" s="17" t="s">
        <v>752</v>
      </c>
      <c r="G44" s="17" t="s">
        <v>231</v>
      </c>
      <c r="H44" s="17" t="s">
        <v>232</v>
      </c>
      <c r="I44" s="48" t="s">
        <v>753</v>
      </c>
      <c r="J44" s="17" t="s">
        <v>233</v>
      </c>
      <c r="K44" s="17" t="s">
        <v>247</v>
      </c>
      <c r="L44" s="92">
        <v>44571</v>
      </c>
      <c r="M44" s="92">
        <v>44910</v>
      </c>
      <c r="N44" s="17" t="s">
        <v>248</v>
      </c>
      <c r="O44" s="17" t="s">
        <v>248</v>
      </c>
      <c r="P44" s="17" t="s">
        <v>39</v>
      </c>
      <c r="Q44" s="17" t="s">
        <v>248</v>
      </c>
      <c r="R44" s="17" t="s">
        <v>40</v>
      </c>
      <c r="S44" s="17">
        <v>4</v>
      </c>
      <c r="T44" s="17" t="s">
        <v>70</v>
      </c>
      <c r="U44" s="17" t="s">
        <v>249</v>
      </c>
      <c r="V44" s="17" t="s">
        <v>141</v>
      </c>
      <c r="W44" s="17" t="s">
        <v>93</v>
      </c>
      <c r="X44" s="19" t="s">
        <v>121</v>
      </c>
      <c r="Y44" s="17" t="s">
        <v>121</v>
      </c>
      <c r="Z44" s="22" t="s">
        <v>761</v>
      </c>
      <c r="AA44" s="58">
        <v>1</v>
      </c>
      <c r="AB44" s="58" t="s">
        <v>603</v>
      </c>
      <c r="AC44" s="58">
        <v>1</v>
      </c>
      <c r="AD44" s="22" t="s">
        <v>758</v>
      </c>
      <c r="AE44" s="58" t="s">
        <v>753</v>
      </c>
    </row>
    <row r="45" spans="1:32" s="146" customFormat="1" ht="216" x14ac:dyDescent="0.2">
      <c r="A45" s="58">
        <v>40</v>
      </c>
      <c r="B45" s="17" t="s">
        <v>31</v>
      </c>
      <c r="C45" s="22" t="s">
        <v>63</v>
      </c>
      <c r="D45" s="17" t="s">
        <v>88</v>
      </c>
      <c r="E45" s="17" t="s">
        <v>33</v>
      </c>
      <c r="F45" s="17" t="s">
        <v>752</v>
      </c>
      <c r="G45" s="17" t="s">
        <v>231</v>
      </c>
      <c r="H45" s="17" t="s">
        <v>232</v>
      </c>
      <c r="I45" s="48" t="s">
        <v>753</v>
      </c>
      <c r="J45" s="17" t="s">
        <v>233</v>
      </c>
      <c r="K45" s="17" t="s">
        <v>250</v>
      </c>
      <c r="L45" s="92">
        <v>44571</v>
      </c>
      <c r="M45" s="92">
        <v>44910</v>
      </c>
      <c r="N45" s="17" t="s">
        <v>251</v>
      </c>
      <c r="O45" s="17" t="s">
        <v>251</v>
      </c>
      <c r="P45" s="17" t="s">
        <v>39</v>
      </c>
      <c r="Q45" s="17" t="s">
        <v>252</v>
      </c>
      <c r="R45" s="17" t="s">
        <v>126</v>
      </c>
      <c r="S45" s="20">
        <v>1</v>
      </c>
      <c r="T45" s="17" t="s">
        <v>70</v>
      </c>
      <c r="U45" s="17" t="s">
        <v>762</v>
      </c>
      <c r="V45" s="17" t="s">
        <v>141</v>
      </c>
      <c r="W45" s="17" t="s">
        <v>93</v>
      </c>
      <c r="X45" s="19" t="s">
        <v>121</v>
      </c>
      <c r="Y45" s="17" t="s">
        <v>146</v>
      </c>
      <c r="Z45" s="22" t="s">
        <v>763</v>
      </c>
      <c r="AA45" s="58" t="s">
        <v>764</v>
      </c>
      <c r="AB45" s="58" t="s">
        <v>603</v>
      </c>
      <c r="AC45" s="67">
        <v>1</v>
      </c>
      <c r="AD45" s="22" t="s">
        <v>765</v>
      </c>
      <c r="AE45" s="58" t="s">
        <v>753</v>
      </c>
    </row>
    <row r="46" spans="1:32" s="146" customFormat="1" ht="60" x14ac:dyDescent="0.2">
      <c r="A46" s="58">
        <v>41</v>
      </c>
      <c r="B46" s="17" t="s">
        <v>31</v>
      </c>
      <c r="C46" s="22" t="s">
        <v>253</v>
      </c>
      <c r="D46" s="17" t="s">
        <v>254</v>
      </c>
      <c r="E46" s="17" t="s">
        <v>154</v>
      </c>
      <c r="F46" s="17" t="s">
        <v>81</v>
      </c>
      <c r="G46" s="17" t="s">
        <v>255</v>
      </c>
      <c r="H46" s="17" t="s">
        <v>256</v>
      </c>
      <c r="I46" s="48" t="s">
        <v>257</v>
      </c>
      <c r="J46" s="17" t="s">
        <v>258</v>
      </c>
      <c r="K46" s="17" t="s">
        <v>259</v>
      </c>
      <c r="L46" s="21">
        <v>44562</v>
      </c>
      <c r="M46" s="21">
        <v>44926</v>
      </c>
      <c r="N46" s="17" t="s">
        <v>260</v>
      </c>
      <c r="O46" s="17" t="s">
        <v>260</v>
      </c>
      <c r="P46" s="17" t="s">
        <v>124</v>
      </c>
      <c r="Q46" s="17" t="s">
        <v>261</v>
      </c>
      <c r="R46" s="17" t="s">
        <v>126</v>
      </c>
      <c r="S46" s="20">
        <v>0.98</v>
      </c>
      <c r="T46" s="17" t="s">
        <v>70</v>
      </c>
      <c r="U46" s="17" t="s">
        <v>262</v>
      </c>
      <c r="V46" s="17" t="s">
        <v>141</v>
      </c>
      <c r="W46" s="17" t="s">
        <v>93</v>
      </c>
      <c r="X46" s="19" t="s">
        <v>121</v>
      </c>
      <c r="Y46" s="17" t="s">
        <v>146</v>
      </c>
      <c r="Z46" s="17" t="s">
        <v>609</v>
      </c>
      <c r="AA46" s="58" t="s">
        <v>610</v>
      </c>
      <c r="AB46" s="58" t="s">
        <v>121</v>
      </c>
      <c r="AC46" s="67">
        <v>0.5</v>
      </c>
      <c r="AD46" s="130" t="s">
        <v>611</v>
      </c>
      <c r="AE46" s="130" t="s">
        <v>612</v>
      </c>
    </row>
    <row r="47" spans="1:32" ht="60" x14ac:dyDescent="0.2">
      <c r="A47" s="58">
        <v>42</v>
      </c>
      <c r="B47" s="17" t="s">
        <v>31</v>
      </c>
      <c r="C47" s="22" t="s">
        <v>253</v>
      </c>
      <c r="D47" s="17" t="s">
        <v>254</v>
      </c>
      <c r="E47" s="17" t="s">
        <v>154</v>
      </c>
      <c r="F47" s="17" t="s">
        <v>263</v>
      </c>
      <c r="G47" s="17" t="s">
        <v>255</v>
      </c>
      <c r="H47" s="17" t="s">
        <v>256</v>
      </c>
      <c r="I47" s="27" t="s">
        <v>257</v>
      </c>
      <c r="J47" s="17" t="s">
        <v>258</v>
      </c>
      <c r="K47" s="17" t="s">
        <v>264</v>
      </c>
      <c r="L47" s="21">
        <v>44652</v>
      </c>
      <c r="M47" s="21">
        <v>44926</v>
      </c>
      <c r="N47" s="17" t="s">
        <v>265</v>
      </c>
      <c r="O47" s="17" t="s">
        <v>265</v>
      </c>
      <c r="P47" s="17" t="s">
        <v>39</v>
      </c>
      <c r="Q47" s="17" t="s">
        <v>266</v>
      </c>
      <c r="R47" s="17" t="s">
        <v>40</v>
      </c>
      <c r="S47" s="17">
        <v>4</v>
      </c>
      <c r="T47" s="17" t="s">
        <v>41</v>
      </c>
      <c r="U47" s="17" t="s">
        <v>267</v>
      </c>
      <c r="V47" s="17" t="s">
        <v>141</v>
      </c>
      <c r="W47" s="17" t="s">
        <v>268</v>
      </c>
      <c r="X47" s="18">
        <v>1258170046</v>
      </c>
      <c r="Y47" s="17" t="s">
        <v>80</v>
      </c>
      <c r="Z47" s="17" t="s">
        <v>613</v>
      </c>
      <c r="AA47" s="12">
        <v>2</v>
      </c>
      <c r="AB47" s="18">
        <v>203340219</v>
      </c>
      <c r="AC47" s="147">
        <v>0.5</v>
      </c>
      <c r="AD47" s="1" t="s">
        <v>614</v>
      </c>
      <c r="AE47" s="39" t="s">
        <v>612</v>
      </c>
      <c r="AF47" s="148"/>
    </row>
    <row r="48" spans="1:32" s="146" customFormat="1" ht="72" x14ac:dyDescent="0.2">
      <c r="A48" s="58">
        <v>43</v>
      </c>
      <c r="B48" s="17" t="s">
        <v>31</v>
      </c>
      <c r="C48" s="22" t="s">
        <v>253</v>
      </c>
      <c r="D48" s="17" t="s">
        <v>254</v>
      </c>
      <c r="E48" s="17" t="s">
        <v>154</v>
      </c>
      <c r="F48" s="17" t="s">
        <v>81</v>
      </c>
      <c r="G48" s="17" t="s">
        <v>255</v>
      </c>
      <c r="H48" s="17" t="s">
        <v>256</v>
      </c>
      <c r="I48" s="48" t="s">
        <v>257</v>
      </c>
      <c r="J48" s="17" t="s">
        <v>258</v>
      </c>
      <c r="K48" s="17" t="s">
        <v>264</v>
      </c>
      <c r="L48" s="21">
        <v>44652</v>
      </c>
      <c r="M48" s="21">
        <v>44926</v>
      </c>
      <c r="N48" s="17" t="s">
        <v>269</v>
      </c>
      <c r="O48" s="17" t="s">
        <v>269</v>
      </c>
      <c r="P48" s="17" t="s">
        <v>39</v>
      </c>
      <c r="Q48" s="17" t="s">
        <v>270</v>
      </c>
      <c r="R48" s="17" t="s">
        <v>40</v>
      </c>
      <c r="S48" s="17">
        <v>4</v>
      </c>
      <c r="T48" s="17" t="s">
        <v>41</v>
      </c>
      <c r="U48" s="17" t="s">
        <v>271</v>
      </c>
      <c r="V48" s="17" t="s">
        <v>141</v>
      </c>
      <c r="W48" s="17" t="s">
        <v>73</v>
      </c>
      <c r="X48" s="19" t="s">
        <v>272</v>
      </c>
      <c r="Y48" s="17" t="s">
        <v>146</v>
      </c>
      <c r="Z48" s="17" t="s">
        <v>615</v>
      </c>
      <c r="AA48" s="58">
        <v>2</v>
      </c>
      <c r="AB48" s="22" t="s">
        <v>616</v>
      </c>
      <c r="AC48" s="67">
        <v>0.5</v>
      </c>
      <c r="AD48" s="53" t="s">
        <v>617</v>
      </c>
      <c r="AE48" s="130" t="s">
        <v>612</v>
      </c>
    </row>
    <row r="49" spans="1:31" s="146" customFormat="1" ht="84" x14ac:dyDescent="0.2">
      <c r="A49" s="58">
        <v>44</v>
      </c>
      <c r="B49" s="17" t="s">
        <v>31</v>
      </c>
      <c r="C49" s="22" t="s">
        <v>32</v>
      </c>
      <c r="D49" s="17" t="s">
        <v>273</v>
      </c>
      <c r="E49" s="17" t="s">
        <v>154</v>
      </c>
      <c r="F49" s="17" t="s">
        <v>81</v>
      </c>
      <c r="G49" s="17" t="s">
        <v>255</v>
      </c>
      <c r="H49" s="17" t="s">
        <v>256</v>
      </c>
      <c r="I49" s="48" t="s">
        <v>257</v>
      </c>
      <c r="J49" s="17" t="s">
        <v>258</v>
      </c>
      <c r="K49" s="17" t="s">
        <v>274</v>
      </c>
      <c r="L49" s="21">
        <v>44774</v>
      </c>
      <c r="M49" s="21">
        <v>44895</v>
      </c>
      <c r="N49" s="17" t="s">
        <v>275</v>
      </c>
      <c r="O49" s="17" t="s">
        <v>275</v>
      </c>
      <c r="P49" s="17" t="s">
        <v>276</v>
      </c>
      <c r="Q49" s="17" t="s">
        <v>277</v>
      </c>
      <c r="R49" s="17" t="s">
        <v>40</v>
      </c>
      <c r="S49" s="17">
        <v>1</v>
      </c>
      <c r="T49" s="17" t="s">
        <v>41</v>
      </c>
      <c r="U49" s="17" t="s">
        <v>278</v>
      </c>
      <c r="V49" s="17" t="s">
        <v>42</v>
      </c>
      <c r="W49" s="17" t="s">
        <v>268</v>
      </c>
      <c r="X49" s="18">
        <v>58076255</v>
      </c>
      <c r="Y49" s="17" t="s">
        <v>80</v>
      </c>
      <c r="Z49" s="130" t="s">
        <v>618</v>
      </c>
      <c r="AA49" s="58" t="s">
        <v>74</v>
      </c>
      <c r="AB49" s="58">
        <v>0</v>
      </c>
      <c r="AC49" s="58">
        <v>0</v>
      </c>
      <c r="AD49" s="130"/>
      <c r="AE49" s="130" t="s">
        <v>612</v>
      </c>
    </row>
    <row r="50" spans="1:31" s="146" customFormat="1" ht="60" x14ac:dyDescent="0.2">
      <c r="A50" s="58">
        <v>45</v>
      </c>
      <c r="B50" s="17" t="s">
        <v>31</v>
      </c>
      <c r="C50" s="22" t="s">
        <v>253</v>
      </c>
      <c r="D50" s="17" t="s">
        <v>254</v>
      </c>
      <c r="E50" s="17" t="s">
        <v>154</v>
      </c>
      <c r="F50" s="17" t="s">
        <v>81</v>
      </c>
      <c r="G50" s="17" t="s">
        <v>255</v>
      </c>
      <c r="H50" s="17" t="s">
        <v>256</v>
      </c>
      <c r="I50" s="48" t="s">
        <v>257</v>
      </c>
      <c r="J50" s="17" t="s">
        <v>258</v>
      </c>
      <c r="K50" s="17" t="s">
        <v>279</v>
      </c>
      <c r="L50" s="21">
        <v>44562</v>
      </c>
      <c r="M50" s="21">
        <v>44926</v>
      </c>
      <c r="N50" s="17" t="s">
        <v>280</v>
      </c>
      <c r="O50" s="17" t="s">
        <v>280</v>
      </c>
      <c r="P50" s="17" t="s">
        <v>39</v>
      </c>
      <c r="Q50" s="17" t="s">
        <v>281</v>
      </c>
      <c r="R50" s="17" t="s">
        <v>40</v>
      </c>
      <c r="S50" s="17">
        <v>1</v>
      </c>
      <c r="T50" s="17" t="s">
        <v>41</v>
      </c>
      <c r="U50" s="17" t="s">
        <v>282</v>
      </c>
      <c r="V50" s="17" t="s">
        <v>42</v>
      </c>
      <c r="W50" s="17" t="s">
        <v>268</v>
      </c>
      <c r="X50" s="18">
        <v>117149252</v>
      </c>
      <c r="Y50" s="17" t="s">
        <v>80</v>
      </c>
      <c r="Z50" s="53" t="s">
        <v>619</v>
      </c>
      <c r="AA50" s="58">
        <v>1</v>
      </c>
      <c r="AB50" s="18">
        <v>23429842</v>
      </c>
      <c r="AC50" s="67">
        <v>0.36</v>
      </c>
      <c r="AD50" s="53" t="s">
        <v>620</v>
      </c>
      <c r="AE50" s="130" t="s">
        <v>612</v>
      </c>
    </row>
    <row r="51" spans="1:31" s="146" customFormat="1" ht="84" x14ac:dyDescent="0.2">
      <c r="A51" s="58">
        <v>46</v>
      </c>
      <c r="B51" s="17" t="s">
        <v>31</v>
      </c>
      <c r="C51" s="22" t="s">
        <v>63</v>
      </c>
      <c r="D51" s="17" t="s">
        <v>88</v>
      </c>
      <c r="E51" s="17" t="s">
        <v>154</v>
      </c>
      <c r="F51" s="17" t="s">
        <v>81</v>
      </c>
      <c r="G51" s="17" t="s">
        <v>255</v>
      </c>
      <c r="H51" s="17" t="s">
        <v>256</v>
      </c>
      <c r="I51" s="48" t="s">
        <v>257</v>
      </c>
      <c r="J51" s="17" t="s">
        <v>258</v>
      </c>
      <c r="K51" s="17" t="s">
        <v>283</v>
      </c>
      <c r="L51" s="21">
        <v>44565</v>
      </c>
      <c r="M51" s="21">
        <v>44926</v>
      </c>
      <c r="N51" s="17" t="s">
        <v>284</v>
      </c>
      <c r="O51" s="17" t="s">
        <v>284</v>
      </c>
      <c r="P51" s="17" t="s">
        <v>39</v>
      </c>
      <c r="Q51" s="17" t="s">
        <v>285</v>
      </c>
      <c r="R51" s="17" t="s">
        <v>40</v>
      </c>
      <c r="S51" s="17">
        <v>1</v>
      </c>
      <c r="T51" s="17" t="s">
        <v>41</v>
      </c>
      <c r="U51" s="17" t="s">
        <v>286</v>
      </c>
      <c r="V51" s="17" t="s">
        <v>42</v>
      </c>
      <c r="W51" s="17" t="s">
        <v>268</v>
      </c>
      <c r="X51" s="18">
        <v>87762844</v>
      </c>
      <c r="Y51" s="17" t="s">
        <v>80</v>
      </c>
      <c r="Z51" s="150" t="s">
        <v>621</v>
      </c>
      <c r="AA51" s="58">
        <v>0</v>
      </c>
      <c r="AB51" s="18">
        <v>39892200</v>
      </c>
      <c r="AC51" s="67">
        <v>0.45</v>
      </c>
      <c r="AD51" s="53" t="s">
        <v>622</v>
      </c>
      <c r="AE51" s="130" t="s">
        <v>612</v>
      </c>
    </row>
    <row r="52" spans="1:31" s="146" customFormat="1" ht="84" x14ac:dyDescent="0.2">
      <c r="A52" s="58">
        <v>47</v>
      </c>
      <c r="B52" s="17" t="s">
        <v>31</v>
      </c>
      <c r="C52" s="22" t="s">
        <v>253</v>
      </c>
      <c r="D52" s="17" t="s">
        <v>254</v>
      </c>
      <c r="E52" s="17" t="s">
        <v>154</v>
      </c>
      <c r="F52" s="17" t="s">
        <v>287</v>
      </c>
      <c r="G52" s="17" t="s">
        <v>255</v>
      </c>
      <c r="H52" s="17" t="s">
        <v>256</v>
      </c>
      <c r="I52" s="48" t="s">
        <v>257</v>
      </c>
      <c r="J52" s="17" t="s">
        <v>258</v>
      </c>
      <c r="K52" s="17" t="s">
        <v>288</v>
      </c>
      <c r="L52" s="21">
        <v>44713</v>
      </c>
      <c r="M52" s="21">
        <v>44926</v>
      </c>
      <c r="N52" s="17" t="s">
        <v>289</v>
      </c>
      <c r="O52" s="17" t="s">
        <v>289</v>
      </c>
      <c r="P52" s="17" t="s">
        <v>39</v>
      </c>
      <c r="Q52" s="17" t="s">
        <v>290</v>
      </c>
      <c r="R52" s="17" t="s">
        <v>126</v>
      </c>
      <c r="S52" s="20">
        <v>1</v>
      </c>
      <c r="T52" s="17" t="s">
        <v>70</v>
      </c>
      <c r="U52" s="17" t="s">
        <v>291</v>
      </c>
      <c r="V52" s="17" t="s">
        <v>135</v>
      </c>
      <c r="W52" s="17" t="s">
        <v>268</v>
      </c>
      <c r="X52" s="18">
        <v>131724361</v>
      </c>
      <c r="Y52" s="17" t="s">
        <v>80</v>
      </c>
      <c r="Z52" s="53" t="s">
        <v>623</v>
      </c>
      <c r="AA52" s="58">
        <v>0</v>
      </c>
      <c r="AB52" s="58">
        <v>0</v>
      </c>
      <c r="AC52" s="67">
        <v>0.3</v>
      </c>
      <c r="AD52" s="130"/>
      <c r="AE52" s="130" t="s">
        <v>612</v>
      </c>
    </row>
    <row r="53" spans="1:31" s="146" customFormat="1" ht="60" x14ac:dyDescent="0.2">
      <c r="A53" s="58">
        <v>48</v>
      </c>
      <c r="B53" s="17" t="s">
        <v>31</v>
      </c>
      <c r="C53" s="22" t="s">
        <v>253</v>
      </c>
      <c r="D53" s="17" t="s">
        <v>254</v>
      </c>
      <c r="E53" s="17" t="s">
        <v>154</v>
      </c>
      <c r="F53" s="17" t="s">
        <v>81</v>
      </c>
      <c r="G53" s="17" t="s">
        <v>255</v>
      </c>
      <c r="H53" s="17" t="s">
        <v>256</v>
      </c>
      <c r="I53" s="48" t="s">
        <v>257</v>
      </c>
      <c r="J53" s="17" t="s">
        <v>258</v>
      </c>
      <c r="K53" s="17" t="s">
        <v>292</v>
      </c>
      <c r="L53" s="21">
        <v>44757</v>
      </c>
      <c r="M53" s="21">
        <v>44895</v>
      </c>
      <c r="N53" s="17" t="s">
        <v>293</v>
      </c>
      <c r="O53" s="17" t="s">
        <v>293</v>
      </c>
      <c r="P53" s="17" t="s">
        <v>117</v>
      </c>
      <c r="Q53" s="17" t="s">
        <v>294</v>
      </c>
      <c r="R53" s="17" t="s">
        <v>40</v>
      </c>
      <c r="S53" s="17">
        <v>4</v>
      </c>
      <c r="T53" s="17" t="s">
        <v>70</v>
      </c>
      <c r="U53" s="17" t="s">
        <v>295</v>
      </c>
      <c r="V53" s="17" t="s">
        <v>135</v>
      </c>
      <c r="W53" s="17" t="s">
        <v>93</v>
      </c>
      <c r="X53" s="18" t="s">
        <v>121</v>
      </c>
      <c r="Y53" s="17" t="s">
        <v>146</v>
      </c>
      <c r="Z53" s="130" t="s">
        <v>618</v>
      </c>
      <c r="AA53" s="58"/>
      <c r="AB53" s="58"/>
      <c r="AC53" s="58"/>
      <c r="AD53" s="130"/>
      <c r="AE53" s="130" t="s">
        <v>612</v>
      </c>
    </row>
    <row r="54" spans="1:31" s="146" customFormat="1" ht="84" x14ac:dyDescent="0.2">
      <c r="A54" s="58">
        <v>49</v>
      </c>
      <c r="B54" s="17" t="s">
        <v>31</v>
      </c>
      <c r="C54" s="22" t="s">
        <v>63</v>
      </c>
      <c r="D54" s="17" t="s">
        <v>88</v>
      </c>
      <c r="E54" s="17" t="s">
        <v>154</v>
      </c>
      <c r="F54" s="17" t="s">
        <v>81</v>
      </c>
      <c r="G54" s="17" t="s">
        <v>255</v>
      </c>
      <c r="H54" s="17" t="s">
        <v>256</v>
      </c>
      <c r="I54" s="48" t="s">
        <v>257</v>
      </c>
      <c r="J54" s="17" t="s">
        <v>258</v>
      </c>
      <c r="K54" s="17" t="s">
        <v>296</v>
      </c>
      <c r="L54" s="21">
        <v>44630</v>
      </c>
      <c r="M54" s="21">
        <v>44910</v>
      </c>
      <c r="N54" s="17" t="s">
        <v>297</v>
      </c>
      <c r="O54" s="17" t="s">
        <v>297</v>
      </c>
      <c r="P54" s="17" t="s">
        <v>39</v>
      </c>
      <c r="Q54" s="17" t="s">
        <v>298</v>
      </c>
      <c r="R54" s="17" t="s">
        <v>40</v>
      </c>
      <c r="S54" s="17">
        <v>5</v>
      </c>
      <c r="T54" s="17" t="s">
        <v>70</v>
      </c>
      <c r="U54" s="17" t="s">
        <v>299</v>
      </c>
      <c r="V54" s="17" t="s">
        <v>42</v>
      </c>
      <c r="W54" s="17" t="s">
        <v>268</v>
      </c>
      <c r="X54" s="18">
        <v>141627174</v>
      </c>
      <c r="Y54" s="17" t="s">
        <v>80</v>
      </c>
      <c r="Z54" s="53" t="s">
        <v>624</v>
      </c>
      <c r="AA54" s="58">
        <v>0</v>
      </c>
      <c r="AB54" s="58">
        <v>0</v>
      </c>
      <c r="AC54" s="58">
        <v>0</v>
      </c>
      <c r="AD54" s="130"/>
      <c r="AE54" s="130" t="s">
        <v>612</v>
      </c>
    </row>
    <row r="55" spans="1:31" s="146" customFormat="1" ht="84" x14ac:dyDescent="0.2">
      <c r="A55" s="58">
        <v>50</v>
      </c>
      <c r="B55" s="17" t="s">
        <v>31</v>
      </c>
      <c r="C55" s="22" t="s">
        <v>32</v>
      </c>
      <c r="D55" s="17" t="s">
        <v>273</v>
      </c>
      <c r="E55" s="17" t="s">
        <v>300</v>
      </c>
      <c r="F55" s="17" t="s">
        <v>301</v>
      </c>
      <c r="G55" s="17" t="s">
        <v>255</v>
      </c>
      <c r="H55" s="17" t="s">
        <v>256</v>
      </c>
      <c r="I55" s="48" t="s">
        <v>257</v>
      </c>
      <c r="J55" s="17" t="s">
        <v>258</v>
      </c>
      <c r="K55" s="17" t="s">
        <v>302</v>
      </c>
      <c r="L55" s="63">
        <v>44713</v>
      </c>
      <c r="M55" s="63">
        <v>44910</v>
      </c>
      <c r="N55" s="17" t="s">
        <v>303</v>
      </c>
      <c r="O55" s="17" t="s">
        <v>303</v>
      </c>
      <c r="P55" s="17" t="s">
        <v>276</v>
      </c>
      <c r="Q55" s="17" t="s">
        <v>304</v>
      </c>
      <c r="R55" s="17" t="s">
        <v>40</v>
      </c>
      <c r="S55" s="17">
        <v>6</v>
      </c>
      <c r="T55" s="17" t="s">
        <v>70</v>
      </c>
      <c r="U55" s="17" t="s">
        <v>305</v>
      </c>
      <c r="V55" s="17" t="s">
        <v>306</v>
      </c>
      <c r="W55" s="17" t="s">
        <v>93</v>
      </c>
      <c r="X55" s="18" t="s">
        <v>121</v>
      </c>
      <c r="Y55" s="17" t="s">
        <v>146</v>
      </c>
      <c r="Z55" s="53" t="s">
        <v>625</v>
      </c>
      <c r="AA55" s="58">
        <v>6</v>
      </c>
      <c r="AB55" s="58" t="s">
        <v>121</v>
      </c>
      <c r="AC55" s="67">
        <v>1</v>
      </c>
      <c r="AD55" s="53" t="s">
        <v>626</v>
      </c>
      <c r="AE55" s="130" t="s">
        <v>612</v>
      </c>
    </row>
    <row r="56" spans="1:31" s="146" customFormat="1" ht="84" x14ac:dyDescent="0.2">
      <c r="A56" s="58">
        <v>51</v>
      </c>
      <c r="B56" s="17" t="s">
        <v>31</v>
      </c>
      <c r="C56" s="22" t="s">
        <v>63</v>
      </c>
      <c r="D56" s="17" t="s">
        <v>88</v>
      </c>
      <c r="E56" s="17" t="s">
        <v>154</v>
      </c>
      <c r="F56" s="17" t="s">
        <v>287</v>
      </c>
      <c r="G56" s="17" t="s">
        <v>255</v>
      </c>
      <c r="H56" s="17" t="s">
        <v>256</v>
      </c>
      <c r="I56" s="48" t="s">
        <v>257</v>
      </c>
      <c r="J56" s="17" t="s">
        <v>258</v>
      </c>
      <c r="K56" s="17" t="s">
        <v>307</v>
      </c>
      <c r="L56" s="63">
        <v>44621</v>
      </c>
      <c r="M56" s="63">
        <v>44926</v>
      </c>
      <c r="N56" s="17" t="s">
        <v>308</v>
      </c>
      <c r="O56" s="17" t="s">
        <v>308</v>
      </c>
      <c r="P56" s="17" t="s">
        <v>276</v>
      </c>
      <c r="Q56" s="17" t="s">
        <v>309</v>
      </c>
      <c r="R56" s="17" t="s">
        <v>40</v>
      </c>
      <c r="S56" s="17">
        <v>1</v>
      </c>
      <c r="T56" s="17" t="s">
        <v>41</v>
      </c>
      <c r="U56" s="17" t="s">
        <v>310</v>
      </c>
      <c r="V56" s="17" t="s">
        <v>42</v>
      </c>
      <c r="W56" s="17" t="s">
        <v>268</v>
      </c>
      <c r="X56" s="19">
        <v>134123167</v>
      </c>
      <c r="Y56" s="17" t="s">
        <v>311</v>
      </c>
      <c r="Z56" s="53" t="s">
        <v>627</v>
      </c>
      <c r="AA56" s="58">
        <v>0</v>
      </c>
      <c r="AB56" s="58" t="s">
        <v>121</v>
      </c>
      <c r="AC56" s="58" t="s">
        <v>121</v>
      </c>
      <c r="AD56" s="53" t="s">
        <v>628</v>
      </c>
      <c r="AE56" s="130" t="s">
        <v>612</v>
      </c>
    </row>
    <row r="57" spans="1:31" s="146" customFormat="1" ht="84" x14ac:dyDescent="0.2">
      <c r="A57" s="58">
        <v>52</v>
      </c>
      <c r="B57" s="17" t="s">
        <v>31</v>
      </c>
      <c r="C57" s="22" t="s">
        <v>253</v>
      </c>
      <c r="D57" s="17" t="s">
        <v>254</v>
      </c>
      <c r="E57" s="17" t="s">
        <v>154</v>
      </c>
      <c r="F57" s="17" t="s">
        <v>287</v>
      </c>
      <c r="G57" s="17" t="s">
        <v>255</v>
      </c>
      <c r="H57" s="17" t="s">
        <v>256</v>
      </c>
      <c r="I57" s="48" t="s">
        <v>257</v>
      </c>
      <c r="J57" s="17" t="s">
        <v>258</v>
      </c>
      <c r="K57" s="17" t="s">
        <v>312</v>
      </c>
      <c r="L57" s="63">
        <v>44713</v>
      </c>
      <c r="M57" s="63">
        <v>44926</v>
      </c>
      <c r="N57" s="17" t="s">
        <v>313</v>
      </c>
      <c r="O57" s="17" t="s">
        <v>313</v>
      </c>
      <c r="P57" s="17" t="s">
        <v>276</v>
      </c>
      <c r="Q57" s="17" t="s">
        <v>314</v>
      </c>
      <c r="R57" s="17" t="s">
        <v>40</v>
      </c>
      <c r="S57" s="17">
        <v>2</v>
      </c>
      <c r="T57" s="17" t="s">
        <v>70</v>
      </c>
      <c r="U57" s="17" t="s">
        <v>315</v>
      </c>
      <c r="V57" s="17" t="s">
        <v>135</v>
      </c>
      <c r="W57" s="17" t="s">
        <v>93</v>
      </c>
      <c r="X57" s="19" t="s">
        <v>121</v>
      </c>
      <c r="Y57" s="17" t="s">
        <v>146</v>
      </c>
      <c r="Z57" s="53" t="s">
        <v>629</v>
      </c>
      <c r="AA57" s="58">
        <v>1</v>
      </c>
      <c r="AB57" s="58" t="s">
        <v>121</v>
      </c>
      <c r="AC57" s="67">
        <v>0.5</v>
      </c>
      <c r="AD57" s="53" t="s">
        <v>630</v>
      </c>
      <c r="AE57" s="130" t="s">
        <v>612</v>
      </c>
    </row>
    <row r="58" spans="1:31" s="146" customFormat="1" ht="72" x14ac:dyDescent="0.2">
      <c r="A58" s="58">
        <v>53</v>
      </c>
      <c r="B58" s="17" t="s">
        <v>31</v>
      </c>
      <c r="C58" s="22" t="s">
        <v>253</v>
      </c>
      <c r="D58" s="17" t="s">
        <v>254</v>
      </c>
      <c r="E58" s="17" t="s">
        <v>154</v>
      </c>
      <c r="F58" s="17" t="s">
        <v>287</v>
      </c>
      <c r="G58" s="17" t="s">
        <v>255</v>
      </c>
      <c r="H58" s="17" t="s">
        <v>256</v>
      </c>
      <c r="I58" s="48" t="s">
        <v>257</v>
      </c>
      <c r="J58" s="17" t="s">
        <v>258</v>
      </c>
      <c r="K58" s="17" t="s">
        <v>316</v>
      </c>
      <c r="L58" s="63">
        <v>44682</v>
      </c>
      <c r="M58" s="63" t="s">
        <v>317</v>
      </c>
      <c r="N58" s="17" t="s">
        <v>318</v>
      </c>
      <c r="O58" s="17" t="s">
        <v>318</v>
      </c>
      <c r="P58" s="17" t="s">
        <v>39</v>
      </c>
      <c r="Q58" s="17" t="s">
        <v>319</v>
      </c>
      <c r="R58" s="17" t="s">
        <v>40</v>
      </c>
      <c r="S58" s="17">
        <v>1</v>
      </c>
      <c r="T58" s="17" t="s">
        <v>70</v>
      </c>
      <c r="U58" s="17" t="s">
        <v>320</v>
      </c>
      <c r="V58" s="17" t="s">
        <v>42</v>
      </c>
      <c r="W58" s="17" t="s">
        <v>268</v>
      </c>
      <c r="X58" s="18">
        <v>56382200</v>
      </c>
      <c r="Y58" s="17" t="s">
        <v>146</v>
      </c>
      <c r="Z58" s="53" t="s">
        <v>631</v>
      </c>
      <c r="AA58" s="58">
        <v>0</v>
      </c>
      <c r="AB58" s="58">
        <v>0</v>
      </c>
      <c r="AC58" s="67">
        <v>0.16</v>
      </c>
      <c r="AD58" s="53" t="s">
        <v>632</v>
      </c>
      <c r="AE58" s="130" t="s">
        <v>612</v>
      </c>
    </row>
    <row r="59" spans="1:31" s="146" customFormat="1" ht="60" x14ac:dyDescent="0.2">
      <c r="A59" s="58">
        <v>54</v>
      </c>
      <c r="B59" s="17" t="s">
        <v>31</v>
      </c>
      <c r="C59" s="22" t="s">
        <v>253</v>
      </c>
      <c r="D59" s="17" t="s">
        <v>254</v>
      </c>
      <c r="E59" s="17" t="s">
        <v>154</v>
      </c>
      <c r="F59" s="17" t="s">
        <v>287</v>
      </c>
      <c r="G59" s="17" t="s">
        <v>255</v>
      </c>
      <c r="H59" s="17" t="s">
        <v>256</v>
      </c>
      <c r="I59" s="48" t="s">
        <v>257</v>
      </c>
      <c r="J59" s="17" t="s">
        <v>258</v>
      </c>
      <c r="K59" s="17" t="s">
        <v>321</v>
      </c>
      <c r="L59" s="63">
        <v>44682</v>
      </c>
      <c r="M59" s="63" t="s">
        <v>317</v>
      </c>
      <c r="N59" s="17" t="s">
        <v>322</v>
      </c>
      <c r="O59" s="17" t="s">
        <v>322</v>
      </c>
      <c r="P59" s="17" t="s">
        <v>39</v>
      </c>
      <c r="Q59" s="17" t="s">
        <v>322</v>
      </c>
      <c r="R59" s="17" t="s">
        <v>40</v>
      </c>
      <c r="S59" s="17">
        <v>1</v>
      </c>
      <c r="T59" s="17" t="s">
        <v>41</v>
      </c>
      <c r="U59" s="17" t="s">
        <v>323</v>
      </c>
      <c r="V59" s="17" t="s">
        <v>42</v>
      </c>
      <c r="W59" s="17" t="s">
        <v>93</v>
      </c>
      <c r="X59" s="19" t="s">
        <v>121</v>
      </c>
      <c r="Y59" s="17" t="s">
        <v>146</v>
      </c>
      <c r="Z59" s="53" t="s">
        <v>633</v>
      </c>
      <c r="AA59" s="58">
        <v>0</v>
      </c>
      <c r="AB59" s="58" t="s">
        <v>121</v>
      </c>
      <c r="AC59" s="67">
        <v>0.8</v>
      </c>
      <c r="AD59" s="53" t="s">
        <v>634</v>
      </c>
      <c r="AE59" s="130" t="s">
        <v>612</v>
      </c>
    </row>
    <row r="60" spans="1:31" s="146" customFormat="1" ht="60" x14ac:dyDescent="0.2">
      <c r="A60" s="58">
        <v>55</v>
      </c>
      <c r="B60" s="17" t="s">
        <v>31</v>
      </c>
      <c r="C60" s="22" t="s">
        <v>253</v>
      </c>
      <c r="D60" s="17" t="s">
        <v>254</v>
      </c>
      <c r="E60" s="17" t="s">
        <v>154</v>
      </c>
      <c r="F60" s="17" t="s">
        <v>287</v>
      </c>
      <c r="G60" s="17" t="s">
        <v>255</v>
      </c>
      <c r="H60" s="22" t="s">
        <v>256</v>
      </c>
      <c r="I60" s="48" t="s">
        <v>257</v>
      </c>
      <c r="J60" s="22" t="s">
        <v>258</v>
      </c>
      <c r="K60" s="17" t="s">
        <v>324</v>
      </c>
      <c r="L60" s="63">
        <v>44682</v>
      </c>
      <c r="M60" s="63" t="s">
        <v>317</v>
      </c>
      <c r="N60" s="17" t="s">
        <v>325</v>
      </c>
      <c r="O60" s="17" t="s">
        <v>325</v>
      </c>
      <c r="P60" s="17" t="s">
        <v>276</v>
      </c>
      <c r="Q60" s="17" t="s">
        <v>326</v>
      </c>
      <c r="R60" s="17" t="s">
        <v>40</v>
      </c>
      <c r="S60" s="17">
        <v>1</v>
      </c>
      <c r="T60" s="17" t="s">
        <v>70</v>
      </c>
      <c r="U60" s="17" t="s">
        <v>323</v>
      </c>
      <c r="V60" s="17" t="s">
        <v>42</v>
      </c>
      <c r="W60" s="17" t="s">
        <v>93</v>
      </c>
      <c r="X60" s="19" t="s">
        <v>121</v>
      </c>
      <c r="Y60" s="17" t="s">
        <v>146</v>
      </c>
      <c r="Z60" s="53" t="s">
        <v>635</v>
      </c>
      <c r="AA60" s="58"/>
      <c r="AB60" s="58" t="s">
        <v>121</v>
      </c>
      <c r="AC60" s="67">
        <v>0.1</v>
      </c>
      <c r="AD60" s="130"/>
      <c r="AE60" s="130" t="s">
        <v>612</v>
      </c>
    </row>
    <row r="61" spans="1:31" s="146" customFormat="1" ht="108" x14ac:dyDescent="0.2">
      <c r="A61" s="58">
        <v>56</v>
      </c>
      <c r="B61" s="17" t="s">
        <v>31</v>
      </c>
      <c r="C61" s="58" t="s">
        <v>156</v>
      </c>
      <c r="D61" s="17" t="s">
        <v>327</v>
      </c>
      <c r="E61" s="17" t="s">
        <v>328</v>
      </c>
      <c r="F61" s="17" t="s">
        <v>102</v>
      </c>
      <c r="G61" s="75" t="s">
        <v>329</v>
      </c>
      <c r="H61" s="76" t="s">
        <v>330</v>
      </c>
      <c r="I61" s="48" t="s">
        <v>331</v>
      </c>
      <c r="J61" s="17" t="s">
        <v>332</v>
      </c>
      <c r="K61" s="17" t="s">
        <v>333</v>
      </c>
      <c r="L61" s="77">
        <v>44576</v>
      </c>
      <c r="M61" s="77">
        <v>44926</v>
      </c>
      <c r="N61" s="21" t="s">
        <v>334</v>
      </c>
      <c r="O61" s="21" t="s">
        <v>334</v>
      </c>
      <c r="P61" s="58" t="s">
        <v>335</v>
      </c>
      <c r="Q61" s="17" t="s">
        <v>336</v>
      </c>
      <c r="R61" s="66" t="s">
        <v>40</v>
      </c>
      <c r="S61" s="58">
        <v>40</v>
      </c>
      <c r="T61" s="66" t="s">
        <v>41</v>
      </c>
      <c r="U61" s="17" t="s">
        <v>337</v>
      </c>
      <c r="V61" s="58" t="s">
        <v>135</v>
      </c>
      <c r="W61" s="17" t="s">
        <v>93</v>
      </c>
      <c r="X61" s="19"/>
      <c r="Y61" s="76"/>
      <c r="Z61" s="53" t="s">
        <v>706</v>
      </c>
      <c r="AA61" s="53" t="s">
        <v>707</v>
      </c>
      <c r="AB61" s="130" t="s">
        <v>708</v>
      </c>
      <c r="AC61" s="67">
        <v>0.52</v>
      </c>
      <c r="AD61" s="53" t="s">
        <v>709</v>
      </c>
      <c r="AE61" s="53" t="s">
        <v>710</v>
      </c>
    </row>
    <row r="62" spans="1:31" s="146" customFormat="1" ht="108" x14ac:dyDescent="0.2">
      <c r="A62" s="58">
        <v>57</v>
      </c>
      <c r="B62" s="17" t="s">
        <v>31</v>
      </c>
      <c r="C62" s="58" t="s">
        <v>32</v>
      </c>
      <c r="D62" s="17" t="s">
        <v>273</v>
      </c>
      <c r="E62" s="17" t="s">
        <v>300</v>
      </c>
      <c r="F62" s="17" t="s">
        <v>338</v>
      </c>
      <c r="G62" s="17" t="s">
        <v>339</v>
      </c>
      <c r="H62" s="76" t="s">
        <v>330</v>
      </c>
      <c r="I62" s="48" t="s">
        <v>331</v>
      </c>
      <c r="J62" s="17" t="s">
        <v>332</v>
      </c>
      <c r="K62" s="17" t="s">
        <v>340</v>
      </c>
      <c r="L62" s="77">
        <v>44576</v>
      </c>
      <c r="M62" s="77">
        <v>44926</v>
      </c>
      <c r="N62" s="21" t="s">
        <v>341</v>
      </c>
      <c r="O62" s="21" t="s">
        <v>341</v>
      </c>
      <c r="P62" s="58" t="s">
        <v>39</v>
      </c>
      <c r="Q62" s="17" t="s">
        <v>342</v>
      </c>
      <c r="R62" s="66" t="s">
        <v>119</v>
      </c>
      <c r="S62" s="58">
        <v>1</v>
      </c>
      <c r="T62" s="66" t="s">
        <v>41</v>
      </c>
      <c r="U62" s="17" t="s">
        <v>567</v>
      </c>
      <c r="V62" s="58" t="s">
        <v>141</v>
      </c>
      <c r="W62" s="17" t="s">
        <v>343</v>
      </c>
      <c r="X62" s="78">
        <v>1015000000</v>
      </c>
      <c r="Y62" s="76"/>
      <c r="Z62" s="151" t="s">
        <v>711</v>
      </c>
      <c r="AA62" s="58">
        <v>0</v>
      </c>
      <c r="AB62" s="58">
        <v>0</v>
      </c>
      <c r="AC62" s="67">
        <v>0.5</v>
      </c>
      <c r="AD62" s="152" t="s">
        <v>712</v>
      </c>
      <c r="AE62" s="53" t="s">
        <v>713</v>
      </c>
    </row>
    <row r="63" spans="1:31" s="146" customFormat="1" ht="168" x14ac:dyDescent="0.2">
      <c r="A63" s="58">
        <v>58</v>
      </c>
      <c r="B63" s="17" t="s">
        <v>31</v>
      </c>
      <c r="C63" s="22" t="s">
        <v>32</v>
      </c>
      <c r="D63" s="17" t="s">
        <v>273</v>
      </c>
      <c r="E63" s="17" t="s">
        <v>300</v>
      </c>
      <c r="F63" s="17" t="s">
        <v>338</v>
      </c>
      <c r="G63" s="17" t="s">
        <v>339</v>
      </c>
      <c r="H63" s="22" t="s">
        <v>330</v>
      </c>
      <c r="I63" s="48" t="s">
        <v>331</v>
      </c>
      <c r="J63" s="22" t="s">
        <v>332</v>
      </c>
      <c r="K63" s="17" t="s">
        <v>344</v>
      </c>
      <c r="L63" s="77">
        <v>44562</v>
      </c>
      <c r="M63" s="77">
        <v>44926</v>
      </c>
      <c r="N63" s="21" t="s">
        <v>559</v>
      </c>
      <c r="O63" s="21" t="s">
        <v>560</v>
      </c>
      <c r="P63" s="58" t="s">
        <v>39</v>
      </c>
      <c r="Q63" s="17" t="s">
        <v>346</v>
      </c>
      <c r="R63" s="66" t="s">
        <v>40</v>
      </c>
      <c r="S63" s="58">
        <v>4</v>
      </c>
      <c r="T63" s="66" t="s">
        <v>41</v>
      </c>
      <c r="U63" s="17" t="s">
        <v>561</v>
      </c>
      <c r="V63" s="58" t="s">
        <v>141</v>
      </c>
      <c r="W63" s="17" t="s">
        <v>93</v>
      </c>
      <c r="X63" s="10"/>
      <c r="Y63" s="76"/>
      <c r="Z63" s="53" t="s">
        <v>714</v>
      </c>
      <c r="AA63" s="130">
        <v>3</v>
      </c>
      <c r="AB63" s="130" t="s">
        <v>708</v>
      </c>
      <c r="AC63" s="67">
        <v>0.53</v>
      </c>
      <c r="AD63" s="53" t="s">
        <v>715</v>
      </c>
      <c r="AE63" s="53" t="s">
        <v>713</v>
      </c>
    </row>
    <row r="64" spans="1:31" s="146" customFormat="1" ht="84" x14ac:dyDescent="0.2">
      <c r="A64" s="58">
        <v>59</v>
      </c>
      <c r="B64" s="17" t="s">
        <v>31</v>
      </c>
      <c r="C64" s="22" t="s">
        <v>63</v>
      </c>
      <c r="D64" s="17" t="s">
        <v>273</v>
      </c>
      <c r="E64" s="17" t="s">
        <v>300</v>
      </c>
      <c r="F64" s="17" t="s">
        <v>338</v>
      </c>
      <c r="G64" s="17" t="s">
        <v>339</v>
      </c>
      <c r="H64" s="22" t="s">
        <v>330</v>
      </c>
      <c r="I64" s="48" t="s">
        <v>331</v>
      </c>
      <c r="J64" s="22" t="s">
        <v>332</v>
      </c>
      <c r="K64" s="17" t="s">
        <v>347</v>
      </c>
      <c r="L64" s="77">
        <v>44562</v>
      </c>
      <c r="M64" s="77">
        <v>44926</v>
      </c>
      <c r="N64" s="21" t="s">
        <v>348</v>
      </c>
      <c r="O64" s="21" t="s">
        <v>348</v>
      </c>
      <c r="P64" s="58" t="s">
        <v>335</v>
      </c>
      <c r="Q64" s="17" t="s">
        <v>349</v>
      </c>
      <c r="R64" s="66" t="s">
        <v>40</v>
      </c>
      <c r="S64" s="58">
        <v>14</v>
      </c>
      <c r="T64" s="66" t="s">
        <v>41</v>
      </c>
      <c r="U64" s="17" t="s">
        <v>577</v>
      </c>
      <c r="V64" s="58" t="s">
        <v>141</v>
      </c>
      <c r="W64" s="17" t="s">
        <v>350</v>
      </c>
      <c r="X64" s="10">
        <v>50365950</v>
      </c>
      <c r="Y64" s="22" t="s">
        <v>75</v>
      </c>
      <c r="Z64" s="53" t="s">
        <v>716</v>
      </c>
      <c r="AA64" s="153" t="s">
        <v>717</v>
      </c>
      <c r="AB64" s="154">
        <v>4325216</v>
      </c>
      <c r="AC64" s="67">
        <v>0.65</v>
      </c>
      <c r="AD64" s="53" t="s">
        <v>718</v>
      </c>
      <c r="AE64" s="53" t="s">
        <v>713</v>
      </c>
    </row>
    <row r="65" spans="1:31" s="146" customFormat="1" ht="120" x14ac:dyDescent="0.2">
      <c r="A65" s="58">
        <v>60</v>
      </c>
      <c r="B65" s="17" t="s">
        <v>31</v>
      </c>
      <c r="C65" s="22" t="s">
        <v>32</v>
      </c>
      <c r="D65" s="17" t="s">
        <v>273</v>
      </c>
      <c r="E65" s="17" t="s">
        <v>300</v>
      </c>
      <c r="F65" s="17" t="s">
        <v>338</v>
      </c>
      <c r="G65" s="17" t="s">
        <v>339</v>
      </c>
      <c r="H65" s="22" t="s">
        <v>330</v>
      </c>
      <c r="I65" s="48" t="s">
        <v>351</v>
      </c>
      <c r="J65" s="22" t="s">
        <v>352</v>
      </c>
      <c r="K65" s="17" t="s">
        <v>353</v>
      </c>
      <c r="L65" s="77">
        <v>44576</v>
      </c>
      <c r="M65" s="77">
        <v>44926</v>
      </c>
      <c r="N65" s="21" t="s">
        <v>354</v>
      </c>
      <c r="O65" s="21" t="s">
        <v>345</v>
      </c>
      <c r="P65" s="59" t="s">
        <v>39</v>
      </c>
      <c r="Q65" s="17" t="s">
        <v>355</v>
      </c>
      <c r="R65" s="66" t="s">
        <v>40</v>
      </c>
      <c r="S65" s="58">
        <v>1</v>
      </c>
      <c r="T65" s="66" t="s">
        <v>41</v>
      </c>
      <c r="U65" s="17" t="s">
        <v>562</v>
      </c>
      <c r="V65" s="58" t="s">
        <v>141</v>
      </c>
      <c r="W65" s="17" t="s">
        <v>343</v>
      </c>
      <c r="X65" s="10">
        <v>500000000</v>
      </c>
      <c r="Y65" s="22" t="s">
        <v>75</v>
      </c>
      <c r="Z65" s="17" t="s">
        <v>840</v>
      </c>
      <c r="AA65" s="58">
        <v>0</v>
      </c>
      <c r="AB65" s="130">
        <v>0</v>
      </c>
      <c r="AC65" s="67">
        <v>0.5</v>
      </c>
      <c r="AD65" s="53" t="s">
        <v>719</v>
      </c>
      <c r="AE65" s="53" t="s">
        <v>713</v>
      </c>
    </row>
    <row r="66" spans="1:31" s="146" customFormat="1" ht="120" x14ac:dyDescent="0.2">
      <c r="A66" s="58">
        <v>61</v>
      </c>
      <c r="B66" s="17" t="s">
        <v>31</v>
      </c>
      <c r="C66" s="22" t="s">
        <v>32</v>
      </c>
      <c r="D66" s="17" t="s">
        <v>273</v>
      </c>
      <c r="E66" s="17" t="s">
        <v>300</v>
      </c>
      <c r="F66" s="17" t="s">
        <v>338</v>
      </c>
      <c r="G66" s="17" t="s">
        <v>339</v>
      </c>
      <c r="H66" s="22" t="s">
        <v>330</v>
      </c>
      <c r="I66" s="48" t="s">
        <v>351</v>
      </c>
      <c r="J66" s="22" t="s">
        <v>352</v>
      </c>
      <c r="K66" s="17" t="s">
        <v>353</v>
      </c>
      <c r="L66" s="77">
        <v>44576</v>
      </c>
      <c r="M66" s="77">
        <v>44926</v>
      </c>
      <c r="N66" s="21" t="s">
        <v>565</v>
      </c>
      <c r="O66" s="21" t="s">
        <v>566</v>
      </c>
      <c r="P66" s="59" t="s">
        <v>335</v>
      </c>
      <c r="Q66" s="17" t="s">
        <v>356</v>
      </c>
      <c r="R66" s="66" t="s">
        <v>40</v>
      </c>
      <c r="S66" s="58">
        <v>1</v>
      </c>
      <c r="T66" s="66" t="s">
        <v>41</v>
      </c>
      <c r="U66" s="17" t="s">
        <v>357</v>
      </c>
      <c r="V66" s="58" t="s">
        <v>42</v>
      </c>
      <c r="W66" s="17" t="s">
        <v>343</v>
      </c>
      <c r="X66" s="10">
        <v>15000000</v>
      </c>
      <c r="Y66" s="22" t="s">
        <v>75</v>
      </c>
      <c r="Z66" s="53" t="s">
        <v>720</v>
      </c>
      <c r="AA66" s="58">
        <v>0</v>
      </c>
      <c r="AB66" s="58">
        <v>0</v>
      </c>
      <c r="AC66" s="67">
        <v>0.5</v>
      </c>
      <c r="AD66" s="53" t="s">
        <v>721</v>
      </c>
      <c r="AE66" s="53" t="s">
        <v>713</v>
      </c>
    </row>
    <row r="67" spans="1:31" s="146" customFormat="1" ht="180" x14ac:dyDescent="0.2">
      <c r="A67" s="58">
        <v>62</v>
      </c>
      <c r="B67" s="17" t="s">
        <v>155</v>
      </c>
      <c r="C67" s="22" t="s">
        <v>156</v>
      </c>
      <c r="D67" s="17" t="s">
        <v>157</v>
      </c>
      <c r="E67" s="17" t="s">
        <v>158</v>
      </c>
      <c r="F67" s="17" t="s">
        <v>81</v>
      </c>
      <c r="G67" s="17" t="s">
        <v>110</v>
      </c>
      <c r="H67" s="22" t="s">
        <v>330</v>
      </c>
      <c r="I67" s="48" t="s">
        <v>351</v>
      </c>
      <c r="J67" s="22" t="s">
        <v>352</v>
      </c>
      <c r="K67" s="17" t="s">
        <v>358</v>
      </c>
      <c r="L67" s="77">
        <v>44621</v>
      </c>
      <c r="M67" s="77">
        <v>44926</v>
      </c>
      <c r="N67" s="17" t="s">
        <v>359</v>
      </c>
      <c r="O67" s="17" t="s">
        <v>359</v>
      </c>
      <c r="P67" s="59" t="s">
        <v>39</v>
      </c>
      <c r="Q67" s="17" t="s">
        <v>360</v>
      </c>
      <c r="R67" s="66" t="s">
        <v>40</v>
      </c>
      <c r="S67" s="58">
        <v>4</v>
      </c>
      <c r="T67" s="66" t="s">
        <v>41</v>
      </c>
      <c r="U67" s="17" t="s">
        <v>360</v>
      </c>
      <c r="V67" s="58" t="s">
        <v>135</v>
      </c>
      <c r="W67" s="17" t="s">
        <v>350</v>
      </c>
      <c r="X67" s="10">
        <v>310000000</v>
      </c>
      <c r="Y67" s="22" t="s">
        <v>75</v>
      </c>
      <c r="Z67" s="53" t="s">
        <v>722</v>
      </c>
      <c r="AA67" s="58">
        <v>2</v>
      </c>
      <c r="AB67" s="154">
        <v>87000000</v>
      </c>
      <c r="AC67" s="67">
        <v>0.6</v>
      </c>
      <c r="AD67" s="152" t="s">
        <v>723</v>
      </c>
      <c r="AE67" s="53" t="s">
        <v>713</v>
      </c>
    </row>
    <row r="68" spans="1:31" s="146" customFormat="1" ht="96" x14ac:dyDescent="0.2">
      <c r="A68" s="58">
        <v>63</v>
      </c>
      <c r="B68" s="17" t="s">
        <v>155</v>
      </c>
      <c r="C68" s="22" t="s">
        <v>156</v>
      </c>
      <c r="D68" s="17" t="s">
        <v>157</v>
      </c>
      <c r="E68" s="17" t="s">
        <v>158</v>
      </c>
      <c r="F68" s="17" t="s">
        <v>81</v>
      </c>
      <c r="G68" s="17" t="s">
        <v>110</v>
      </c>
      <c r="H68" s="22" t="s">
        <v>330</v>
      </c>
      <c r="I68" s="48" t="s">
        <v>351</v>
      </c>
      <c r="J68" s="22" t="s">
        <v>352</v>
      </c>
      <c r="K68" s="17" t="s">
        <v>361</v>
      </c>
      <c r="L68" s="77">
        <v>44562</v>
      </c>
      <c r="M68" s="77">
        <v>44926</v>
      </c>
      <c r="N68" s="17" t="s">
        <v>362</v>
      </c>
      <c r="O68" s="17" t="s">
        <v>363</v>
      </c>
      <c r="P68" s="59" t="s">
        <v>39</v>
      </c>
      <c r="Q68" s="79" t="s">
        <v>48</v>
      </c>
      <c r="R68" s="66" t="s">
        <v>40</v>
      </c>
      <c r="S68" s="58">
        <v>1</v>
      </c>
      <c r="T68" s="66" t="s">
        <v>41</v>
      </c>
      <c r="U68" s="79" t="s">
        <v>48</v>
      </c>
      <c r="V68" s="58" t="s">
        <v>141</v>
      </c>
      <c r="W68" s="17" t="s">
        <v>350</v>
      </c>
      <c r="X68" s="10">
        <v>230000000</v>
      </c>
      <c r="Y68" s="22" t="s">
        <v>75</v>
      </c>
      <c r="Z68" s="53" t="s">
        <v>724</v>
      </c>
      <c r="AA68" s="130">
        <v>0</v>
      </c>
      <c r="AB68" s="130">
        <v>0</v>
      </c>
      <c r="AC68" s="67">
        <v>0.7</v>
      </c>
      <c r="AD68" s="53" t="s">
        <v>725</v>
      </c>
      <c r="AE68" s="53" t="s">
        <v>713</v>
      </c>
    </row>
    <row r="69" spans="1:31" s="146" customFormat="1" ht="96" x14ac:dyDescent="0.2">
      <c r="A69" s="58">
        <v>64</v>
      </c>
      <c r="B69" s="17" t="s">
        <v>155</v>
      </c>
      <c r="C69" s="22" t="s">
        <v>156</v>
      </c>
      <c r="D69" s="17" t="s">
        <v>157</v>
      </c>
      <c r="E69" s="17" t="s">
        <v>158</v>
      </c>
      <c r="F69" s="17" t="s">
        <v>81</v>
      </c>
      <c r="G69" s="17" t="s">
        <v>110</v>
      </c>
      <c r="H69" s="22" t="s">
        <v>330</v>
      </c>
      <c r="I69" s="48" t="s">
        <v>351</v>
      </c>
      <c r="J69" s="22" t="s">
        <v>352</v>
      </c>
      <c r="K69" s="17" t="s">
        <v>361</v>
      </c>
      <c r="L69" s="77">
        <v>44562</v>
      </c>
      <c r="M69" s="77">
        <v>44926</v>
      </c>
      <c r="N69" s="21" t="s">
        <v>364</v>
      </c>
      <c r="O69" s="21" t="s">
        <v>365</v>
      </c>
      <c r="P69" s="59" t="s">
        <v>366</v>
      </c>
      <c r="Q69" s="17" t="s">
        <v>367</v>
      </c>
      <c r="R69" s="66" t="s">
        <v>126</v>
      </c>
      <c r="S69" s="67">
        <v>0.95</v>
      </c>
      <c r="T69" s="66" t="s">
        <v>41</v>
      </c>
      <c r="U69" s="17" t="s">
        <v>568</v>
      </c>
      <c r="V69" s="58" t="s">
        <v>141</v>
      </c>
      <c r="W69" s="17" t="s">
        <v>350</v>
      </c>
      <c r="X69" s="10">
        <v>450000000</v>
      </c>
      <c r="Y69" s="22" t="s">
        <v>75</v>
      </c>
      <c r="Z69" s="53" t="s">
        <v>726</v>
      </c>
      <c r="AA69" s="155" t="s">
        <v>727</v>
      </c>
      <c r="AB69" s="154">
        <v>112123000</v>
      </c>
      <c r="AC69" s="67">
        <v>0.6</v>
      </c>
      <c r="AD69" s="53" t="s">
        <v>728</v>
      </c>
      <c r="AE69" s="53" t="s">
        <v>713</v>
      </c>
    </row>
    <row r="70" spans="1:31" s="146" customFormat="1" ht="96" x14ac:dyDescent="0.2">
      <c r="A70" s="58">
        <v>65</v>
      </c>
      <c r="B70" s="17" t="s">
        <v>31</v>
      </c>
      <c r="C70" s="22" t="s">
        <v>32</v>
      </c>
      <c r="D70" s="17" t="s">
        <v>273</v>
      </c>
      <c r="E70" s="17" t="s">
        <v>300</v>
      </c>
      <c r="F70" s="17" t="s">
        <v>338</v>
      </c>
      <c r="G70" s="17" t="s">
        <v>339</v>
      </c>
      <c r="H70" s="22" t="s">
        <v>330</v>
      </c>
      <c r="I70" s="53" t="s">
        <v>351</v>
      </c>
      <c r="J70" s="22" t="s">
        <v>352</v>
      </c>
      <c r="K70" s="17" t="s">
        <v>368</v>
      </c>
      <c r="L70" s="77">
        <v>44835</v>
      </c>
      <c r="M70" s="77">
        <v>44926</v>
      </c>
      <c r="N70" s="21" t="s">
        <v>369</v>
      </c>
      <c r="O70" s="21" t="s">
        <v>369</v>
      </c>
      <c r="P70" s="59" t="s">
        <v>370</v>
      </c>
      <c r="Q70" s="17" t="s">
        <v>371</v>
      </c>
      <c r="R70" s="66" t="s">
        <v>40</v>
      </c>
      <c r="S70" s="58">
        <v>1</v>
      </c>
      <c r="T70" s="66" t="s">
        <v>41</v>
      </c>
      <c r="U70" s="17" t="s">
        <v>372</v>
      </c>
      <c r="V70" s="58" t="s">
        <v>42</v>
      </c>
      <c r="W70" s="17" t="s">
        <v>350</v>
      </c>
      <c r="X70" s="10">
        <v>27000000</v>
      </c>
      <c r="Y70" s="22" t="s">
        <v>75</v>
      </c>
      <c r="Z70" s="53" t="s">
        <v>729</v>
      </c>
      <c r="AA70" s="130">
        <v>0</v>
      </c>
      <c r="AB70" s="130">
        <v>0</v>
      </c>
      <c r="AC70" s="67">
        <v>0.3</v>
      </c>
      <c r="AD70" s="53" t="s">
        <v>730</v>
      </c>
      <c r="AE70" s="53" t="s">
        <v>713</v>
      </c>
    </row>
    <row r="71" spans="1:31" ht="144" x14ac:dyDescent="0.2">
      <c r="A71" s="58">
        <v>66</v>
      </c>
      <c r="B71" s="34" t="s">
        <v>31</v>
      </c>
      <c r="C71" s="14" t="s">
        <v>32</v>
      </c>
      <c r="D71" s="34" t="s">
        <v>157</v>
      </c>
      <c r="E71" s="34" t="s">
        <v>158</v>
      </c>
      <c r="F71" s="34" t="s">
        <v>81</v>
      </c>
      <c r="G71" s="34" t="s">
        <v>110</v>
      </c>
      <c r="H71" s="14" t="s">
        <v>373</v>
      </c>
      <c r="I71" s="27" t="s">
        <v>733</v>
      </c>
      <c r="J71" s="14" t="s">
        <v>374</v>
      </c>
      <c r="K71" s="34" t="s">
        <v>375</v>
      </c>
      <c r="L71" s="24">
        <v>44576</v>
      </c>
      <c r="M71" s="16">
        <v>44926</v>
      </c>
      <c r="N71" s="34" t="s">
        <v>376</v>
      </c>
      <c r="O71" s="34" t="s">
        <v>377</v>
      </c>
      <c r="P71" s="35" t="s">
        <v>152</v>
      </c>
      <c r="Q71" s="34" t="s">
        <v>378</v>
      </c>
      <c r="R71" s="34" t="s">
        <v>40</v>
      </c>
      <c r="S71" s="14">
        <v>1</v>
      </c>
      <c r="T71" s="14" t="s">
        <v>41</v>
      </c>
      <c r="U71" s="34" t="s">
        <v>379</v>
      </c>
      <c r="V71" s="34" t="s">
        <v>141</v>
      </c>
      <c r="W71" s="34" t="s">
        <v>380</v>
      </c>
      <c r="X71" s="23">
        <v>1384000000</v>
      </c>
      <c r="Y71" s="34" t="s">
        <v>75</v>
      </c>
      <c r="Z71" s="1" t="s">
        <v>734</v>
      </c>
      <c r="AA71" s="1" t="s">
        <v>735</v>
      </c>
      <c r="AB71" s="36">
        <v>658400000</v>
      </c>
      <c r="AC71" s="37">
        <v>0.55000000000000004</v>
      </c>
      <c r="AD71" s="38" t="s">
        <v>736</v>
      </c>
      <c r="AE71" s="39" t="s">
        <v>737</v>
      </c>
    </row>
    <row r="72" spans="1:31" ht="168" x14ac:dyDescent="0.2">
      <c r="A72" s="58">
        <v>67</v>
      </c>
      <c r="B72" s="34" t="s">
        <v>31</v>
      </c>
      <c r="C72" s="14" t="s">
        <v>32</v>
      </c>
      <c r="D72" s="34" t="s">
        <v>157</v>
      </c>
      <c r="E72" s="34" t="s">
        <v>158</v>
      </c>
      <c r="F72" s="34" t="s">
        <v>81</v>
      </c>
      <c r="G72" s="34" t="s">
        <v>110</v>
      </c>
      <c r="H72" s="14" t="s">
        <v>373</v>
      </c>
      <c r="I72" s="27" t="s">
        <v>733</v>
      </c>
      <c r="J72" s="14" t="s">
        <v>374</v>
      </c>
      <c r="K72" s="34" t="s">
        <v>167</v>
      </c>
      <c r="L72" s="25">
        <v>44576</v>
      </c>
      <c r="M72" s="26">
        <v>44926</v>
      </c>
      <c r="N72" s="34" t="s">
        <v>381</v>
      </c>
      <c r="O72" s="34" t="s">
        <v>382</v>
      </c>
      <c r="P72" s="35" t="s">
        <v>152</v>
      </c>
      <c r="Q72" s="34" t="s">
        <v>383</v>
      </c>
      <c r="R72" s="34" t="s">
        <v>40</v>
      </c>
      <c r="S72" s="14">
        <v>4</v>
      </c>
      <c r="T72" s="14" t="s">
        <v>41</v>
      </c>
      <c r="U72" s="34" t="s">
        <v>385</v>
      </c>
      <c r="V72" s="34" t="s">
        <v>141</v>
      </c>
      <c r="W72" s="34" t="s">
        <v>380</v>
      </c>
      <c r="X72" s="23">
        <v>1294936000</v>
      </c>
      <c r="Y72" s="34" t="s">
        <v>75</v>
      </c>
      <c r="Z72" s="1" t="s">
        <v>738</v>
      </c>
      <c r="AA72" s="1" t="s">
        <v>739</v>
      </c>
      <c r="AB72" s="36">
        <v>431736000</v>
      </c>
      <c r="AC72" s="37">
        <v>0.52</v>
      </c>
      <c r="AD72" s="40" t="s">
        <v>740</v>
      </c>
      <c r="AE72" s="39" t="s">
        <v>737</v>
      </c>
    </row>
    <row r="73" spans="1:31" ht="228" x14ac:dyDescent="0.2">
      <c r="A73" s="58">
        <v>68</v>
      </c>
      <c r="B73" s="34" t="s">
        <v>31</v>
      </c>
      <c r="C73" s="14" t="s">
        <v>32</v>
      </c>
      <c r="D73" s="34" t="s">
        <v>157</v>
      </c>
      <c r="E73" s="34" t="s">
        <v>158</v>
      </c>
      <c r="F73" s="34" t="s">
        <v>81</v>
      </c>
      <c r="G73" s="34" t="s">
        <v>110</v>
      </c>
      <c r="H73" s="14" t="s">
        <v>373</v>
      </c>
      <c r="I73" s="27" t="s">
        <v>733</v>
      </c>
      <c r="J73" s="14" t="s">
        <v>374</v>
      </c>
      <c r="K73" s="34" t="s">
        <v>386</v>
      </c>
      <c r="L73" s="24">
        <v>44576</v>
      </c>
      <c r="M73" s="16">
        <v>44926</v>
      </c>
      <c r="N73" s="34" t="s">
        <v>387</v>
      </c>
      <c r="O73" s="34" t="s">
        <v>388</v>
      </c>
      <c r="P73" s="35" t="s">
        <v>117</v>
      </c>
      <c r="Q73" s="34" t="s">
        <v>389</v>
      </c>
      <c r="R73" s="34" t="s">
        <v>40</v>
      </c>
      <c r="S73" s="14">
        <v>43</v>
      </c>
      <c r="T73" s="14" t="s">
        <v>390</v>
      </c>
      <c r="U73" s="34" t="s">
        <v>391</v>
      </c>
      <c r="V73" s="34" t="s">
        <v>141</v>
      </c>
      <c r="W73" s="34" t="s">
        <v>93</v>
      </c>
      <c r="X73" s="23">
        <v>0</v>
      </c>
      <c r="Y73" s="14" t="s">
        <v>392</v>
      </c>
      <c r="Z73" s="1" t="s">
        <v>741</v>
      </c>
      <c r="AA73" s="41" t="s">
        <v>742</v>
      </c>
      <c r="AB73" s="14" t="s">
        <v>392</v>
      </c>
      <c r="AC73" s="37">
        <v>0.51</v>
      </c>
      <c r="AD73" s="1" t="s">
        <v>743</v>
      </c>
      <c r="AE73" s="39" t="s">
        <v>737</v>
      </c>
    </row>
    <row r="74" spans="1:31" ht="156" x14ac:dyDescent="0.2">
      <c r="A74" s="58">
        <v>69</v>
      </c>
      <c r="B74" s="34" t="s">
        <v>155</v>
      </c>
      <c r="C74" s="14" t="s">
        <v>156</v>
      </c>
      <c r="D74" s="34" t="s">
        <v>157</v>
      </c>
      <c r="E74" s="34" t="s">
        <v>158</v>
      </c>
      <c r="F74" s="34" t="s">
        <v>81</v>
      </c>
      <c r="G74" s="34" t="s">
        <v>110</v>
      </c>
      <c r="H74" s="14" t="s">
        <v>373</v>
      </c>
      <c r="I74" s="27" t="s">
        <v>733</v>
      </c>
      <c r="J74" s="14" t="s">
        <v>393</v>
      </c>
      <c r="K74" s="34" t="s">
        <v>394</v>
      </c>
      <c r="L74" s="24">
        <v>44576</v>
      </c>
      <c r="M74" s="16">
        <v>44926</v>
      </c>
      <c r="N74" s="34" t="s">
        <v>395</v>
      </c>
      <c r="O74" s="34" t="s">
        <v>396</v>
      </c>
      <c r="P74" s="35" t="s">
        <v>117</v>
      </c>
      <c r="Q74" s="34" t="s">
        <v>397</v>
      </c>
      <c r="R74" s="34" t="s">
        <v>40</v>
      </c>
      <c r="S74" s="14">
        <v>86</v>
      </c>
      <c r="T74" s="14" t="s">
        <v>390</v>
      </c>
      <c r="U74" s="34" t="s">
        <v>398</v>
      </c>
      <c r="V74" s="34" t="s">
        <v>135</v>
      </c>
      <c r="W74" s="14" t="s">
        <v>392</v>
      </c>
      <c r="X74" s="23">
        <v>0</v>
      </c>
      <c r="Y74" s="14" t="s">
        <v>392</v>
      </c>
      <c r="Z74" s="1" t="s">
        <v>744</v>
      </c>
      <c r="AA74" s="1" t="s">
        <v>745</v>
      </c>
      <c r="AB74" s="14" t="s">
        <v>392</v>
      </c>
      <c r="AC74" s="37">
        <v>0.5</v>
      </c>
      <c r="AD74" s="38" t="s">
        <v>746</v>
      </c>
      <c r="AE74" s="39" t="s">
        <v>737</v>
      </c>
    </row>
    <row r="75" spans="1:31" ht="168" x14ac:dyDescent="0.2">
      <c r="A75" s="58">
        <v>70</v>
      </c>
      <c r="B75" s="14" t="s">
        <v>155</v>
      </c>
      <c r="C75" s="14" t="s">
        <v>156</v>
      </c>
      <c r="D75" s="14" t="s">
        <v>157</v>
      </c>
      <c r="E75" s="14" t="s">
        <v>158</v>
      </c>
      <c r="F75" s="14" t="s">
        <v>81</v>
      </c>
      <c r="G75" s="14" t="s">
        <v>110</v>
      </c>
      <c r="H75" s="14" t="s">
        <v>373</v>
      </c>
      <c r="I75" s="27" t="s">
        <v>733</v>
      </c>
      <c r="J75" s="14" t="s">
        <v>399</v>
      </c>
      <c r="K75" s="34" t="s">
        <v>400</v>
      </c>
      <c r="L75" s="24">
        <v>44576</v>
      </c>
      <c r="M75" s="16">
        <v>44926</v>
      </c>
      <c r="N75" s="14" t="s">
        <v>401</v>
      </c>
      <c r="O75" s="14" t="s">
        <v>402</v>
      </c>
      <c r="P75" s="35" t="s">
        <v>117</v>
      </c>
      <c r="Q75" s="14" t="s">
        <v>403</v>
      </c>
      <c r="R75" s="34" t="s">
        <v>40</v>
      </c>
      <c r="S75" s="14">
        <v>16</v>
      </c>
      <c r="T75" s="14" t="s">
        <v>390</v>
      </c>
      <c r="U75" s="34" t="s">
        <v>404</v>
      </c>
      <c r="V75" s="34" t="s">
        <v>141</v>
      </c>
      <c r="W75" s="14" t="s">
        <v>392</v>
      </c>
      <c r="X75" s="23">
        <v>0</v>
      </c>
      <c r="Y75" s="14" t="s">
        <v>392</v>
      </c>
      <c r="Z75" s="31" t="s">
        <v>747</v>
      </c>
      <c r="AA75" s="31" t="s">
        <v>748</v>
      </c>
      <c r="AB75" s="42">
        <v>0</v>
      </c>
      <c r="AC75" s="37">
        <v>0.5</v>
      </c>
      <c r="AD75" s="31" t="s">
        <v>749</v>
      </c>
      <c r="AE75" s="31" t="s">
        <v>750</v>
      </c>
    </row>
    <row r="76" spans="1:31" ht="96.75" thickBot="1" x14ac:dyDescent="0.25">
      <c r="A76" s="58">
        <v>71</v>
      </c>
      <c r="B76" s="34" t="s">
        <v>31</v>
      </c>
      <c r="C76" s="14" t="s">
        <v>32</v>
      </c>
      <c r="D76" s="34" t="s">
        <v>157</v>
      </c>
      <c r="E76" s="34" t="s">
        <v>158</v>
      </c>
      <c r="F76" s="34" t="s">
        <v>81</v>
      </c>
      <c r="G76" s="34" t="s">
        <v>110</v>
      </c>
      <c r="H76" s="14" t="s">
        <v>373</v>
      </c>
      <c r="I76" s="27" t="s">
        <v>733</v>
      </c>
      <c r="J76" s="14" t="s">
        <v>374</v>
      </c>
      <c r="K76" s="34" t="s">
        <v>405</v>
      </c>
      <c r="L76" s="24">
        <v>44835</v>
      </c>
      <c r="M76" s="16">
        <v>44926</v>
      </c>
      <c r="N76" s="14" t="s">
        <v>406</v>
      </c>
      <c r="O76" s="14" t="s">
        <v>407</v>
      </c>
      <c r="P76" s="35" t="s">
        <v>117</v>
      </c>
      <c r="Q76" s="14" t="s">
        <v>408</v>
      </c>
      <c r="R76" s="34" t="s">
        <v>40</v>
      </c>
      <c r="S76" s="14">
        <v>1</v>
      </c>
      <c r="T76" s="14" t="s">
        <v>390</v>
      </c>
      <c r="U76" s="14" t="s">
        <v>409</v>
      </c>
      <c r="V76" s="34" t="s">
        <v>42</v>
      </c>
      <c r="W76" s="34" t="s">
        <v>380</v>
      </c>
      <c r="X76" s="23">
        <v>27000000</v>
      </c>
      <c r="Y76" s="34" t="s">
        <v>75</v>
      </c>
      <c r="Z76" s="43" t="s">
        <v>751</v>
      </c>
      <c r="AA76" s="43" t="s">
        <v>751</v>
      </c>
      <c r="AB76" s="43" t="s">
        <v>751</v>
      </c>
      <c r="AC76" s="43" t="s">
        <v>751</v>
      </c>
      <c r="AD76" s="43" t="s">
        <v>751</v>
      </c>
      <c r="AE76" s="31" t="s">
        <v>750</v>
      </c>
    </row>
    <row r="77" spans="1:31" s="146" customFormat="1" ht="84" x14ac:dyDescent="0.2">
      <c r="A77" s="58">
        <v>72</v>
      </c>
      <c r="B77" s="17" t="s">
        <v>31</v>
      </c>
      <c r="C77" s="22" t="s">
        <v>63</v>
      </c>
      <c r="D77" s="17" t="s">
        <v>88</v>
      </c>
      <c r="E77" s="17" t="s">
        <v>33</v>
      </c>
      <c r="F77" s="17" t="s">
        <v>81</v>
      </c>
      <c r="G77" s="17" t="s">
        <v>410</v>
      </c>
      <c r="H77" s="22" t="s">
        <v>111</v>
      </c>
      <c r="I77" s="48" t="s">
        <v>411</v>
      </c>
      <c r="J77" s="22" t="s">
        <v>412</v>
      </c>
      <c r="K77" s="17" t="s">
        <v>413</v>
      </c>
      <c r="L77" s="62">
        <v>44562</v>
      </c>
      <c r="M77" s="62" t="s">
        <v>832</v>
      </c>
      <c r="N77" s="17" t="s">
        <v>414</v>
      </c>
      <c r="O77" s="17" t="s">
        <v>414</v>
      </c>
      <c r="P77" s="17" t="s">
        <v>91</v>
      </c>
      <c r="Q77" s="17" t="s">
        <v>415</v>
      </c>
      <c r="R77" s="66" t="s">
        <v>126</v>
      </c>
      <c r="S77" s="20">
        <v>1</v>
      </c>
      <c r="T77" s="66" t="s">
        <v>70</v>
      </c>
      <c r="U77" s="17" t="s">
        <v>416</v>
      </c>
      <c r="V77" s="66" t="s">
        <v>42</v>
      </c>
      <c r="W77" s="17" t="s">
        <v>93</v>
      </c>
      <c r="X77" s="68" t="s">
        <v>417</v>
      </c>
      <c r="Y77" s="17" t="s">
        <v>75</v>
      </c>
      <c r="Z77" s="53" t="s">
        <v>602</v>
      </c>
      <c r="AA77" s="156">
        <v>0.75</v>
      </c>
      <c r="AB77" s="130" t="s">
        <v>603</v>
      </c>
      <c r="AC77" s="130" t="s">
        <v>603</v>
      </c>
      <c r="AD77" s="53" t="s">
        <v>604</v>
      </c>
      <c r="AE77" s="53" t="s">
        <v>605</v>
      </c>
    </row>
    <row r="78" spans="1:31" s="146" customFormat="1" ht="84" x14ac:dyDescent="0.2">
      <c r="A78" s="58">
        <v>73</v>
      </c>
      <c r="B78" s="17" t="s">
        <v>31</v>
      </c>
      <c r="C78" s="22" t="s">
        <v>63</v>
      </c>
      <c r="D78" s="17" t="s">
        <v>88</v>
      </c>
      <c r="E78" s="17" t="s">
        <v>33</v>
      </c>
      <c r="F78" s="17" t="s">
        <v>102</v>
      </c>
      <c r="G78" s="17" t="s">
        <v>103</v>
      </c>
      <c r="H78" s="22" t="s">
        <v>111</v>
      </c>
      <c r="I78" s="48" t="s">
        <v>411</v>
      </c>
      <c r="J78" s="22" t="s">
        <v>412</v>
      </c>
      <c r="K78" s="17" t="s">
        <v>418</v>
      </c>
      <c r="L78" s="62">
        <v>44562</v>
      </c>
      <c r="M78" s="62">
        <v>44926</v>
      </c>
      <c r="N78" s="17" t="s">
        <v>419</v>
      </c>
      <c r="O78" s="17" t="s">
        <v>420</v>
      </c>
      <c r="P78" s="17" t="s">
        <v>91</v>
      </c>
      <c r="Q78" s="17" t="s">
        <v>421</v>
      </c>
      <c r="R78" s="17" t="s">
        <v>126</v>
      </c>
      <c r="S78" s="20">
        <v>1</v>
      </c>
      <c r="T78" s="17" t="s">
        <v>70</v>
      </c>
      <c r="U78" s="17" t="s">
        <v>422</v>
      </c>
      <c r="V78" s="66" t="s">
        <v>141</v>
      </c>
      <c r="W78" s="17" t="s">
        <v>93</v>
      </c>
      <c r="X78" s="68" t="s">
        <v>417</v>
      </c>
      <c r="Y78" s="17" t="s">
        <v>146</v>
      </c>
      <c r="Z78" s="53" t="s">
        <v>606</v>
      </c>
      <c r="AA78" s="156">
        <v>1</v>
      </c>
      <c r="AB78" s="130" t="s">
        <v>603</v>
      </c>
      <c r="AC78" s="130" t="s">
        <v>603</v>
      </c>
      <c r="AD78" s="138" t="s">
        <v>607</v>
      </c>
      <c r="AE78" s="53" t="s">
        <v>605</v>
      </c>
    </row>
    <row r="79" spans="1:31" s="146" customFormat="1" ht="84" x14ac:dyDescent="0.2">
      <c r="A79" s="58">
        <v>74</v>
      </c>
      <c r="B79" s="17" t="s">
        <v>31</v>
      </c>
      <c r="C79" s="22" t="s">
        <v>63</v>
      </c>
      <c r="D79" s="17" t="s">
        <v>88</v>
      </c>
      <c r="E79" s="17" t="s">
        <v>33</v>
      </c>
      <c r="F79" s="17" t="s">
        <v>81</v>
      </c>
      <c r="G79" s="17" t="s">
        <v>410</v>
      </c>
      <c r="H79" s="22" t="s">
        <v>111</v>
      </c>
      <c r="I79" s="48" t="s">
        <v>423</v>
      </c>
      <c r="J79" s="22" t="s">
        <v>424</v>
      </c>
      <c r="K79" s="17" t="s">
        <v>425</v>
      </c>
      <c r="L79" s="62">
        <v>44563</v>
      </c>
      <c r="M79" s="62">
        <v>44926</v>
      </c>
      <c r="N79" s="17" t="s">
        <v>537</v>
      </c>
      <c r="O79" s="17" t="s">
        <v>426</v>
      </c>
      <c r="P79" s="17" t="s">
        <v>427</v>
      </c>
      <c r="Q79" s="17" t="s">
        <v>538</v>
      </c>
      <c r="R79" s="17" t="s">
        <v>40</v>
      </c>
      <c r="S79" s="22">
        <v>4</v>
      </c>
      <c r="T79" s="17" t="s">
        <v>70</v>
      </c>
      <c r="U79" s="17" t="s">
        <v>539</v>
      </c>
      <c r="V79" s="17" t="s">
        <v>141</v>
      </c>
      <c r="W79" s="17" t="s">
        <v>121</v>
      </c>
      <c r="X79" s="47" t="s">
        <v>121</v>
      </c>
      <c r="Y79" s="17" t="s">
        <v>540</v>
      </c>
      <c r="Z79" s="53" t="s">
        <v>641</v>
      </c>
      <c r="AA79" s="130">
        <v>1</v>
      </c>
      <c r="AB79" s="130" t="s">
        <v>642</v>
      </c>
      <c r="AC79" s="130" t="s">
        <v>642</v>
      </c>
      <c r="AD79" s="133" t="s">
        <v>643</v>
      </c>
      <c r="AE79" s="53" t="s">
        <v>644</v>
      </c>
    </row>
    <row r="80" spans="1:31" s="146" customFormat="1" ht="84" x14ac:dyDescent="0.2">
      <c r="A80" s="58">
        <v>75</v>
      </c>
      <c r="B80" s="17" t="s">
        <v>31</v>
      </c>
      <c r="C80" s="22" t="s">
        <v>63</v>
      </c>
      <c r="D80" s="17" t="s">
        <v>88</v>
      </c>
      <c r="E80" s="17" t="s">
        <v>33</v>
      </c>
      <c r="F80" s="17" t="s">
        <v>81</v>
      </c>
      <c r="G80" s="17" t="s">
        <v>110</v>
      </c>
      <c r="H80" s="22" t="s">
        <v>111</v>
      </c>
      <c r="I80" s="48" t="s">
        <v>423</v>
      </c>
      <c r="J80" s="22" t="s">
        <v>424</v>
      </c>
      <c r="K80" s="17" t="s">
        <v>428</v>
      </c>
      <c r="L80" s="62">
        <v>44563</v>
      </c>
      <c r="M80" s="62">
        <v>44926</v>
      </c>
      <c r="N80" s="17" t="s">
        <v>541</v>
      </c>
      <c r="O80" s="17" t="s">
        <v>426</v>
      </c>
      <c r="P80" s="17" t="s">
        <v>427</v>
      </c>
      <c r="Q80" s="17" t="s">
        <v>542</v>
      </c>
      <c r="R80" s="17" t="s">
        <v>40</v>
      </c>
      <c r="S80" s="22">
        <v>4</v>
      </c>
      <c r="T80" s="17" t="s">
        <v>70</v>
      </c>
      <c r="U80" s="17" t="s">
        <v>543</v>
      </c>
      <c r="V80" s="17" t="s">
        <v>141</v>
      </c>
      <c r="W80" s="17" t="s">
        <v>544</v>
      </c>
      <c r="X80" s="47" t="s">
        <v>545</v>
      </c>
      <c r="Y80" s="17" t="s">
        <v>546</v>
      </c>
      <c r="Z80" s="53" t="s">
        <v>645</v>
      </c>
      <c r="AA80" s="130">
        <v>1</v>
      </c>
      <c r="AB80" s="130">
        <v>0</v>
      </c>
      <c r="AC80" s="130">
        <v>0</v>
      </c>
      <c r="AD80" s="53" t="s">
        <v>646</v>
      </c>
      <c r="AE80" s="53" t="s">
        <v>647</v>
      </c>
    </row>
    <row r="81" spans="1:31" s="146" customFormat="1" ht="84" x14ac:dyDescent="0.2">
      <c r="A81" s="58">
        <v>76</v>
      </c>
      <c r="B81" s="17" t="s">
        <v>31</v>
      </c>
      <c r="C81" s="22" t="s">
        <v>63</v>
      </c>
      <c r="D81" s="17" t="s">
        <v>88</v>
      </c>
      <c r="E81" s="17" t="s">
        <v>33</v>
      </c>
      <c r="F81" s="17" t="s">
        <v>81</v>
      </c>
      <c r="G81" s="17" t="s">
        <v>110</v>
      </c>
      <c r="H81" s="22" t="s">
        <v>111</v>
      </c>
      <c r="I81" s="48" t="s">
        <v>423</v>
      </c>
      <c r="J81" s="22" t="s">
        <v>424</v>
      </c>
      <c r="K81" s="17" t="s">
        <v>429</v>
      </c>
      <c r="L81" s="62">
        <v>44563</v>
      </c>
      <c r="M81" s="62">
        <v>44926</v>
      </c>
      <c r="N81" s="17" t="s">
        <v>547</v>
      </c>
      <c r="O81" s="17" t="s">
        <v>426</v>
      </c>
      <c r="P81" s="17" t="s">
        <v>427</v>
      </c>
      <c r="Q81" s="17" t="s">
        <v>548</v>
      </c>
      <c r="R81" s="20" t="s">
        <v>40</v>
      </c>
      <c r="S81" s="22">
        <v>4</v>
      </c>
      <c r="T81" s="17" t="s">
        <v>70</v>
      </c>
      <c r="U81" s="17" t="s">
        <v>552</v>
      </c>
      <c r="V81" s="17" t="s">
        <v>483</v>
      </c>
      <c r="W81" s="17" t="s">
        <v>549</v>
      </c>
      <c r="X81" s="47">
        <v>5500000</v>
      </c>
      <c r="Y81" s="17" t="s">
        <v>121</v>
      </c>
      <c r="Z81" s="53" t="s">
        <v>648</v>
      </c>
      <c r="AA81" s="130">
        <v>1</v>
      </c>
      <c r="AB81" s="130">
        <v>0</v>
      </c>
      <c r="AC81" s="130">
        <v>0</v>
      </c>
      <c r="AD81" s="53" t="s">
        <v>649</v>
      </c>
      <c r="AE81" s="53" t="s">
        <v>647</v>
      </c>
    </row>
    <row r="82" spans="1:31" s="146" customFormat="1" ht="84" x14ac:dyDescent="0.2">
      <c r="A82" s="58">
        <v>77</v>
      </c>
      <c r="B82" s="17" t="s">
        <v>31</v>
      </c>
      <c r="C82" s="22" t="s">
        <v>63</v>
      </c>
      <c r="D82" s="17" t="s">
        <v>88</v>
      </c>
      <c r="E82" s="17" t="s">
        <v>33</v>
      </c>
      <c r="F82" s="17" t="s">
        <v>81</v>
      </c>
      <c r="G82" s="17" t="s">
        <v>110</v>
      </c>
      <c r="H82" s="22" t="s">
        <v>111</v>
      </c>
      <c r="I82" s="48" t="s">
        <v>423</v>
      </c>
      <c r="J82" s="22" t="s">
        <v>424</v>
      </c>
      <c r="K82" s="17" t="s">
        <v>434</v>
      </c>
      <c r="L82" s="62">
        <v>44563</v>
      </c>
      <c r="M82" s="62">
        <v>44926</v>
      </c>
      <c r="N82" s="17" t="s">
        <v>550</v>
      </c>
      <c r="O82" s="17" t="s">
        <v>426</v>
      </c>
      <c r="P82" s="17" t="s">
        <v>427</v>
      </c>
      <c r="Q82" s="17" t="s">
        <v>551</v>
      </c>
      <c r="R82" s="17" t="s">
        <v>163</v>
      </c>
      <c r="S82" s="22">
        <v>4</v>
      </c>
      <c r="T82" s="17" t="s">
        <v>70</v>
      </c>
      <c r="U82" s="17" t="s">
        <v>553</v>
      </c>
      <c r="V82" s="17" t="s">
        <v>141</v>
      </c>
      <c r="W82" s="17" t="s">
        <v>121</v>
      </c>
      <c r="X82" s="47" t="s">
        <v>121</v>
      </c>
      <c r="Y82" s="17" t="s">
        <v>121</v>
      </c>
      <c r="Z82" s="53" t="s">
        <v>650</v>
      </c>
      <c r="AA82" s="130">
        <v>1</v>
      </c>
      <c r="AB82" s="130" t="s">
        <v>642</v>
      </c>
      <c r="AC82" s="130" t="s">
        <v>642</v>
      </c>
      <c r="AD82" s="53" t="s">
        <v>651</v>
      </c>
      <c r="AE82" s="53" t="s">
        <v>647</v>
      </c>
    </row>
    <row r="83" spans="1:31" s="146" customFormat="1" ht="84" x14ac:dyDescent="0.2">
      <c r="A83" s="58">
        <v>78</v>
      </c>
      <c r="B83" s="17" t="s">
        <v>31</v>
      </c>
      <c r="C83" s="22" t="s">
        <v>63</v>
      </c>
      <c r="D83" s="17" t="s">
        <v>88</v>
      </c>
      <c r="E83" s="17" t="s">
        <v>33</v>
      </c>
      <c r="F83" s="17" t="s">
        <v>81</v>
      </c>
      <c r="G83" s="17" t="s">
        <v>110</v>
      </c>
      <c r="H83" s="22" t="s">
        <v>111</v>
      </c>
      <c r="I83" s="48" t="s">
        <v>423</v>
      </c>
      <c r="J83" s="22" t="s">
        <v>439</v>
      </c>
      <c r="K83" s="17" t="s">
        <v>440</v>
      </c>
      <c r="L83" s="62">
        <v>44564</v>
      </c>
      <c r="M83" s="62">
        <v>44926</v>
      </c>
      <c r="N83" s="17" t="s">
        <v>430</v>
      </c>
      <c r="O83" s="17" t="s">
        <v>431</v>
      </c>
      <c r="P83" s="17" t="s">
        <v>91</v>
      </c>
      <c r="Q83" s="17" t="s">
        <v>432</v>
      </c>
      <c r="R83" s="20" t="s">
        <v>126</v>
      </c>
      <c r="S83" s="65">
        <v>1</v>
      </c>
      <c r="T83" s="17" t="s">
        <v>70</v>
      </c>
      <c r="U83" s="17" t="s">
        <v>433</v>
      </c>
      <c r="V83" s="17" t="s">
        <v>135</v>
      </c>
      <c r="W83" s="17" t="s">
        <v>121</v>
      </c>
      <c r="X83" s="47" t="s">
        <v>121</v>
      </c>
      <c r="Y83" s="17" t="s">
        <v>121</v>
      </c>
      <c r="Z83" s="53" t="s">
        <v>652</v>
      </c>
      <c r="AA83" s="157">
        <f>(80/148)</f>
        <v>0.54054054054054057</v>
      </c>
      <c r="AB83" s="58" t="s">
        <v>642</v>
      </c>
      <c r="AC83" s="58" t="s">
        <v>642</v>
      </c>
      <c r="AD83" s="53" t="s">
        <v>653</v>
      </c>
      <c r="AE83" s="53" t="s">
        <v>654</v>
      </c>
    </row>
    <row r="84" spans="1:31" s="146" customFormat="1" ht="84" x14ac:dyDescent="0.2">
      <c r="A84" s="58">
        <v>79</v>
      </c>
      <c r="B84" s="17" t="s">
        <v>31</v>
      </c>
      <c r="C84" s="22" t="s">
        <v>63</v>
      </c>
      <c r="D84" s="17" t="s">
        <v>88</v>
      </c>
      <c r="E84" s="17" t="s">
        <v>33</v>
      </c>
      <c r="F84" s="17" t="s">
        <v>81</v>
      </c>
      <c r="G84" s="17" t="s">
        <v>110</v>
      </c>
      <c r="H84" s="22" t="s">
        <v>111</v>
      </c>
      <c r="I84" s="53" t="s">
        <v>423</v>
      </c>
      <c r="J84" s="22" t="s">
        <v>439</v>
      </c>
      <c r="K84" s="17" t="s">
        <v>441</v>
      </c>
      <c r="L84" s="62">
        <v>44564</v>
      </c>
      <c r="M84" s="62">
        <v>44926</v>
      </c>
      <c r="N84" s="17" t="s">
        <v>435</v>
      </c>
      <c r="O84" s="17" t="s">
        <v>436</v>
      </c>
      <c r="P84" s="17" t="s">
        <v>91</v>
      </c>
      <c r="Q84" s="17" t="s">
        <v>437</v>
      </c>
      <c r="R84" s="17" t="s">
        <v>126</v>
      </c>
      <c r="S84" s="65">
        <v>1</v>
      </c>
      <c r="T84" s="17" t="s">
        <v>70</v>
      </c>
      <c r="U84" s="17" t="s">
        <v>438</v>
      </c>
      <c r="V84" s="17" t="s">
        <v>141</v>
      </c>
      <c r="W84" s="17" t="s">
        <v>121</v>
      </c>
      <c r="X84" s="47" t="s">
        <v>121</v>
      </c>
      <c r="Y84" s="17" t="s">
        <v>121</v>
      </c>
      <c r="Z84" s="53" t="s">
        <v>655</v>
      </c>
      <c r="AA84" s="58" t="s">
        <v>642</v>
      </c>
      <c r="AB84" s="58" t="s">
        <v>642</v>
      </c>
      <c r="AC84" s="58" t="s">
        <v>642</v>
      </c>
      <c r="AD84" s="53" t="s">
        <v>642</v>
      </c>
      <c r="AE84" s="53" t="s">
        <v>654</v>
      </c>
    </row>
    <row r="85" spans="1:31" s="146" customFormat="1" ht="252" x14ac:dyDescent="0.2">
      <c r="A85" s="58">
        <v>80</v>
      </c>
      <c r="B85" s="17" t="s">
        <v>31</v>
      </c>
      <c r="C85" s="17" t="s">
        <v>63</v>
      </c>
      <c r="D85" s="17" t="s">
        <v>88</v>
      </c>
      <c r="E85" s="17" t="s">
        <v>33</v>
      </c>
      <c r="F85" s="17" t="s">
        <v>442</v>
      </c>
      <c r="G85" s="17" t="s">
        <v>443</v>
      </c>
      <c r="H85" s="22" t="s">
        <v>111</v>
      </c>
      <c r="I85" s="22"/>
      <c r="J85" s="22" t="s">
        <v>444</v>
      </c>
      <c r="K85" s="17" t="s">
        <v>445</v>
      </c>
      <c r="L85" s="62">
        <v>44612</v>
      </c>
      <c r="M85" s="62">
        <v>44926</v>
      </c>
      <c r="N85" s="158" t="s">
        <v>841</v>
      </c>
      <c r="O85" s="17" t="s">
        <v>446</v>
      </c>
      <c r="P85" s="17" t="s">
        <v>39</v>
      </c>
      <c r="Q85" s="17" t="s">
        <v>447</v>
      </c>
      <c r="R85" s="66" t="s">
        <v>40</v>
      </c>
      <c r="S85" s="58">
        <v>1</v>
      </c>
      <c r="T85" s="66" t="s">
        <v>70</v>
      </c>
      <c r="U85" s="17" t="s">
        <v>448</v>
      </c>
      <c r="V85" s="66" t="s">
        <v>42</v>
      </c>
      <c r="W85" s="17" t="s">
        <v>380</v>
      </c>
      <c r="X85" s="69">
        <v>25000000</v>
      </c>
      <c r="Y85" s="17" t="s">
        <v>449</v>
      </c>
      <c r="Z85" s="159" t="s">
        <v>842</v>
      </c>
      <c r="AA85" s="130">
        <v>1</v>
      </c>
      <c r="AB85" s="160">
        <v>25000000</v>
      </c>
      <c r="AC85" s="130">
        <v>100</v>
      </c>
      <c r="AD85" s="159" t="s">
        <v>843</v>
      </c>
      <c r="AE85" s="48" t="s">
        <v>691</v>
      </c>
    </row>
    <row r="86" spans="1:31" s="146" customFormat="1" ht="132" x14ac:dyDescent="0.2">
      <c r="A86" s="58">
        <v>81</v>
      </c>
      <c r="B86" s="17" t="s">
        <v>31</v>
      </c>
      <c r="C86" s="17" t="s">
        <v>63</v>
      </c>
      <c r="D86" s="17" t="s">
        <v>88</v>
      </c>
      <c r="E86" s="17" t="s">
        <v>33</v>
      </c>
      <c r="F86" s="17" t="s">
        <v>442</v>
      </c>
      <c r="G86" s="17" t="s">
        <v>443</v>
      </c>
      <c r="H86" s="22" t="s">
        <v>111</v>
      </c>
      <c r="I86" s="22"/>
      <c r="J86" s="22" t="s">
        <v>444</v>
      </c>
      <c r="K86" s="17" t="s">
        <v>445</v>
      </c>
      <c r="L86" s="62">
        <v>44612</v>
      </c>
      <c r="M86" s="62">
        <v>44926</v>
      </c>
      <c r="N86" s="17" t="s">
        <v>450</v>
      </c>
      <c r="O86" s="17" t="s">
        <v>451</v>
      </c>
      <c r="P86" s="17" t="s">
        <v>39</v>
      </c>
      <c r="Q86" s="17" t="s">
        <v>452</v>
      </c>
      <c r="R86" s="17" t="s">
        <v>40</v>
      </c>
      <c r="S86" s="58">
        <v>9</v>
      </c>
      <c r="T86" s="66" t="s">
        <v>70</v>
      </c>
      <c r="U86" s="17" t="s">
        <v>453</v>
      </c>
      <c r="V86" s="66" t="s">
        <v>135</v>
      </c>
      <c r="W86" s="17" t="s">
        <v>380</v>
      </c>
      <c r="X86" s="69">
        <v>459225998</v>
      </c>
      <c r="Y86" s="17" t="s">
        <v>449</v>
      </c>
      <c r="Z86" s="159" t="s">
        <v>844</v>
      </c>
      <c r="AA86" s="130">
        <v>2</v>
      </c>
      <c r="AB86" s="154">
        <v>152826284</v>
      </c>
      <c r="AC86" s="161">
        <v>0.30759999999999998</v>
      </c>
      <c r="AD86" s="159" t="s">
        <v>845</v>
      </c>
      <c r="AE86" s="70" t="s">
        <v>692</v>
      </c>
    </row>
    <row r="87" spans="1:31" s="146" customFormat="1" ht="409.5" x14ac:dyDescent="0.2">
      <c r="A87" s="58">
        <v>82</v>
      </c>
      <c r="B87" s="17" t="s">
        <v>31</v>
      </c>
      <c r="C87" s="17" t="s">
        <v>63</v>
      </c>
      <c r="D87" s="17" t="s">
        <v>88</v>
      </c>
      <c r="E87" s="17" t="s">
        <v>33</v>
      </c>
      <c r="F87" s="17" t="s">
        <v>442</v>
      </c>
      <c r="G87" s="17" t="s">
        <v>443</v>
      </c>
      <c r="H87" s="22" t="s">
        <v>111</v>
      </c>
      <c r="I87" s="22"/>
      <c r="J87" s="22" t="s">
        <v>444</v>
      </c>
      <c r="K87" s="17" t="s">
        <v>454</v>
      </c>
      <c r="L87" s="62">
        <v>44593</v>
      </c>
      <c r="M87" s="62">
        <v>44926</v>
      </c>
      <c r="N87" s="17" t="s">
        <v>693</v>
      </c>
      <c r="O87" s="76" t="s">
        <v>694</v>
      </c>
      <c r="P87" s="79" t="s">
        <v>39</v>
      </c>
      <c r="Q87" s="17" t="s">
        <v>695</v>
      </c>
      <c r="R87" s="66" t="s">
        <v>40</v>
      </c>
      <c r="S87" s="22">
        <v>1</v>
      </c>
      <c r="T87" s="17" t="s">
        <v>70</v>
      </c>
      <c r="U87" s="17" t="s">
        <v>455</v>
      </c>
      <c r="V87" s="66" t="s">
        <v>42</v>
      </c>
      <c r="W87" s="17" t="s">
        <v>380</v>
      </c>
      <c r="X87" s="71">
        <v>130000000</v>
      </c>
      <c r="Y87" s="17" t="s">
        <v>449</v>
      </c>
      <c r="Z87" s="159" t="s">
        <v>846</v>
      </c>
      <c r="AA87" s="130"/>
      <c r="AB87" s="162">
        <v>54328000</v>
      </c>
      <c r="AC87" s="156">
        <v>0.59</v>
      </c>
      <c r="AD87" s="159" t="s">
        <v>847</v>
      </c>
      <c r="AE87" s="56" t="s">
        <v>696</v>
      </c>
    </row>
    <row r="88" spans="1:31" s="146" customFormat="1" ht="409.5" x14ac:dyDescent="0.2">
      <c r="A88" s="58">
        <v>83</v>
      </c>
      <c r="B88" s="17" t="s">
        <v>31</v>
      </c>
      <c r="C88" s="17" t="s">
        <v>63</v>
      </c>
      <c r="D88" s="17" t="s">
        <v>88</v>
      </c>
      <c r="E88" s="17" t="s">
        <v>33</v>
      </c>
      <c r="F88" s="17" t="s">
        <v>442</v>
      </c>
      <c r="G88" s="17" t="s">
        <v>443</v>
      </c>
      <c r="H88" s="22" t="s">
        <v>111</v>
      </c>
      <c r="I88" s="22"/>
      <c r="J88" s="22" t="s">
        <v>444</v>
      </c>
      <c r="K88" s="17" t="s">
        <v>454</v>
      </c>
      <c r="L88" s="62">
        <v>44593</v>
      </c>
      <c r="M88" s="62">
        <v>44926</v>
      </c>
      <c r="N88" s="76" t="s">
        <v>563</v>
      </c>
      <c r="O88" s="17" t="s">
        <v>697</v>
      </c>
      <c r="P88" s="17" t="s">
        <v>39</v>
      </c>
      <c r="Q88" s="17" t="s">
        <v>564</v>
      </c>
      <c r="R88" s="66" t="s">
        <v>40</v>
      </c>
      <c r="S88" s="58">
        <v>1</v>
      </c>
      <c r="T88" s="17" t="s">
        <v>70</v>
      </c>
      <c r="U88" s="76" t="s">
        <v>698</v>
      </c>
      <c r="V88" s="66" t="s">
        <v>42</v>
      </c>
      <c r="W88" s="17" t="s">
        <v>380</v>
      </c>
      <c r="X88" s="69">
        <v>44600000</v>
      </c>
      <c r="Y88" s="17" t="s">
        <v>449</v>
      </c>
      <c r="Z88" s="159" t="s">
        <v>848</v>
      </c>
      <c r="AA88" s="130"/>
      <c r="AB88" s="162">
        <v>24400000</v>
      </c>
      <c r="AC88" s="156">
        <v>0.55000000000000004</v>
      </c>
      <c r="AD88" s="163" t="s">
        <v>849</v>
      </c>
      <c r="AE88" s="48" t="s">
        <v>699</v>
      </c>
    </row>
    <row r="89" spans="1:31" s="146" customFormat="1" ht="409.5" x14ac:dyDescent="0.2">
      <c r="A89" s="58">
        <v>84</v>
      </c>
      <c r="B89" s="17" t="s">
        <v>31</v>
      </c>
      <c r="C89" s="17" t="s">
        <v>63</v>
      </c>
      <c r="D89" s="17" t="s">
        <v>88</v>
      </c>
      <c r="E89" s="17" t="s">
        <v>33</v>
      </c>
      <c r="F89" s="17" t="s">
        <v>442</v>
      </c>
      <c r="G89" s="17" t="s">
        <v>443</v>
      </c>
      <c r="H89" s="22" t="s">
        <v>111</v>
      </c>
      <c r="I89" s="22"/>
      <c r="J89" s="22" t="s">
        <v>444</v>
      </c>
      <c r="K89" s="17" t="s">
        <v>456</v>
      </c>
      <c r="L89" s="62">
        <v>44562</v>
      </c>
      <c r="M89" s="62">
        <v>44926</v>
      </c>
      <c r="N89" s="62" t="s">
        <v>457</v>
      </c>
      <c r="O89" s="62" t="s">
        <v>457</v>
      </c>
      <c r="P89" s="62" t="s">
        <v>39</v>
      </c>
      <c r="Q89" s="17" t="s">
        <v>458</v>
      </c>
      <c r="R89" s="17" t="s">
        <v>40</v>
      </c>
      <c r="S89" s="58">
        <v>4</v>
      </c>
      <c r="T89" s="66" t="s">
        <v>70</v>
      </c>
      <c r="U89" s="17" t="s">
        <v>453</v>
      </c>
      <c r="V89" s="58" t="s">
        <v>141</v>
      </c>
      <c r="W89" s="17" t="s">
        <v>93</v>
      </c>
      <c r="X89" s="69">
        <v>16864133685</v>
      </c>
      <c r="Y89" s="17" t="s">
        <v>449</v>
      </c>
      <c r="Z89" s="159" t="s">
        <v>850</v>
      </c>
      <c r="AA89" s="164"/>
      <c r="AB89" s="162">
        <v>5606759997</v>
      </c>
      <c r="AC89" s="164">
        <v>0.33200000000000002</v>
      </c>
      <c r="AD89" s="165" t="s">
        <v>851</v>
      </c>
      <c r="AE89" s="72" t="s">
        <v>700</v>
      </c>
    </row>
    <row r="90" spans="1:31" s="146" customFormat="1" ht="409.5" x14ac:dyDescent="0.2">
      <c r="A90" s="58">
        <v>85</v>
      </c>
      <c r="B90" s="17" t="s">
        <v>31</v>
      </c>
      <c r="C90" s="17" t="s">
        <v>63</v>
      </c>
      <c r="D90" s="17" t="s">
        <v>88</v>
      </c>
      <c r="E90" s="17" t="s">
        <v>33</v>
      </c>
      <c r="F90" s="17" t="s">
        <v>442</v>
      </c>
      <c r="G90" s="17" t="s">
        <v>443</v>
      </c>
      <c r="H90" s="22" t="s">
        <v>111</v>
      </c>
      <c r="I90" s="22"/>
      <c r="J90" s="22" t="s">
        <v>444</v>
      </c>
      <c r="K90" s="17" t="s">
        <v>456</v>
      </c>
      <c r="L90" s="62">
        <v>44593</v>
      </c>
      <c r="M90" s="62">
        <v>44926</v>
      </c>
      <c r="N90" s="17" t="s">
        <v>459</v>
      </c>
      <c r="O90" s="17" t="s">
        <v>460</v>
      </c>
      <c r="P90" s="17" t="s">
        <v>39</v>
      </c>
      <c r="Q90" s="65" t="s">
        <v>461</v>
      </c>
      <c r="R90" s="17" t="s">
        <v>462</v>
      </c>
      <c r="S90" s="65">
        <v>1</v>
      </c>
      <c r="T90" s="66" t="s">
        <v>141</v>
      </c>
      <c r="U90" s="17" t="s">
        <v>463</v>
      </c>
      <c r="V90" s="166" t="s">
        <v>141</v>
      </c>
      <c r="W90" s="17" t="s">
        <v>93</v>
      </c>
      <c r="X90" s="69">
        <v>300000000</v>
      </c>
      <c r="Y90" s="17" t="s">
        <v>464</v>
      </c>
      <c r="Z90" s="159" t="s">
        <v>852</v>
      </c>
      <c r="AA90" s="156">
        <v>0.57999999999999996</v>
      </c>
      <c r="AB90" s="130"/>
      <c r="AC90" s="156">
        <v>0.57999999999999996</v>
      </c>
      <c r="AD90" s="158" t="s">
        <v>853</v>
      </c>
      <c r="AE90" s="53" t="s">
        <v>701</v>
      </c>
    </row>
    <row r="91" spans="1:31" s="146" customFormat="1" ht="144" x14ac:dyDescent="0.2">
      <c r="A91" s="58">
        <v>86</v>
      </c>
      <c r="B91" s="17" t="s">
        <v>31</v>
      </c>
      <c r="C91" s="17" t="s">
        <v>63</v>
      </c>
      <c r="D91" s="17" t="s">
        <v>88</v>
      </c>
      <c r="E91" s="17" t="s">
        <v>33</v>
      </c>
      <c r="F91" s="17" t="s">
        <v>442</v>
      </c>
      <c r="G91" s="17" t="s">
        <v>443</v>
      </c>
      <c r="H91" s="22" t="s">
        <v>111</v>
      </c>
      <c r="I91" s="22"/>
      <c r="J91" s="22" t="s">
        <v>444</v>
      </c>
      <c r="K91" s="17" t="s">
        <v>456</v>
      </c>
      <c r="L91" s="62">
        <v>44612</v>
      </c>
      <c r="M91" s="62">
        <v>44926</v>
      </c>
      <c r="N91" s="17" t="s">
        <v>465</v>
      </c>
      <c r="O91" s="17" t="s">
        <v>466</v>
      </c>
      <c r="P91" s="17" t="s">
        <v>39</v>
      </c>
      <c r="Q91" s="65" t="s">
        <v>467</v>
      </c>
      <c r="R91" s="17" t="s">
        <v>126</v>
      </c>
      <c r="S91" s="65">
        <v>1</v>
      </c>
      <c r="T91" s="66" t="s">
        <v>141</v>
      </c>
      <c r="U91" s="17" t="s">
        <v>468</v>
      </c>
      <c r="V91" s="166" t="s">
        <v>141</v>
      </c>
      <c r="W91" s="17" t="s">
        <v>93</v>
      </c>
      <c r="X91" s="69">
        <v>756800000</v>
      </c>
      <c r="Y91" s="17" t="s">
        <v>469</v>
      </c>
      <c r="Z91" s="159" t="s">
        <v>854</v>
      </c>
      <c r="AA91" s="161">
        <v>0.34649999999999997</v>
      </c>
      <c r="AB91" s="154">
        <v>70314664</v>
      </c>
      <c r="AC91" s="161">
        <v>0.34649999999999997</v>
      </c>
      <c r="AD91" s="159" t="s">
        <v>855</v>
      </c>
      <c r="AE91" s="53" t="s">
        <v>702</v>
      </c>
    </row>
    <row r="92" spans="1:31" s="146" customFormat="1" ht="84" x14ac:dyDescent="0.2">
      <c r="A92" s="58">
        <v>87</v>
      </c>
      <c r="B92" s="17" t="s">
        <v>31</v>
      </c>
      <c r="C92" s="17" t="s">
        <v>63</v>
      </c>
      <c r="D92" s="17" t="s">
        <v>88</v>
      </c>
      <c r="E92" s="17" t="s">
        <v>33</v>
      </c>
      <c r="F92" s="17" t="s">
        <v>442</v>
      </c>
      <c r="G92" s="17" t="s">
        <v>443</v>
      </c>
      <c r="H92" s="22" t="s">
        <v>111</v>
      </c>
      <c r="I92" s="22"/>
      <c r="J92" s="22" t="s">
        <v>444</v>
      </c>
      <c r="K92" s="17" t="s">
        <v>456</v>
      </c>
      <c r="L92" s="62">
        <v>44612</v>
      </c>
      <c r="M92" s="62">
        <v>44926</v>
      </c>
      <c r="N92" s="17" t="s">
        <v>470</v>
      </c>
      <c r="O92" s="17" t="s">
        <v>470</v>
      </c>
      <c r="P92" s="65" t="s">
        <v>39</v>
      </c>
      <c r="Q92" s="65" t="s">
        <v>471</v>
      </c>
      <c r="R92" s="66" t="s">
        <v>126</v>
      </c>
      <c r="S92" s="20">
        <v>1</v>
      </c>
      <c r="T92" s="17" t="s">
        <v>141</v>
      </c>
      <c r="U92" s="17" t="s">
        <v>468</v>
      </c>
      <c r="V92" s="66" t="s">
        <v>141</v>
      </c>
      <c r="W92" s="17" t="s">
        <v>93</v>
      </c>
      <c r="X92" s="69">
        <v>43200000</v>
      </c>
      <c r="Y92" s="17" t="s">
        <v>472</v>
      </c>
      <c r="Z92" s="53" t="s">
        <v>703</v>
      </c>
      <c r="AA92" s="130"/>
      <c r="AB92" s="130"/>
      <c r="AC92" s="130"/>
      <c r="AD92" s="130"/>
      <c r="AE92" s="53" t="s">
        <v>702</v>
      </c>
    </row>
    <row r="93" spans="1:31" s="146" customFormat="1" ht="409.5" x14ac:dyDescent="0.2">
      <c r="A93" s="58">
        <v>88</v>
      </c>
      <c r="B93" s="17" t="s">
        <v>31</v>
      </c>
      <c r="C93" s="17" t="s">
        <v>63</v>
      </c>
      <c r="D93" s="17" t="s">
        <v>88</v>
      </c>
      <c r="E93" s="17" t="s">
        <v>33</v>
      </c>
      <c r="F93" s="17" t="s">
        <v>442</v>
      </c>
      <c r="G93" s="17" t="s">
        <v>443</v>
      </c>
      <c r="H93" s="22" t="s">
        <v>111</v>
      </c>
      <c r="I93" s="22"/>
      <c r="J93" s="22" t="s">
        <v>444</v>
      </c>
      <c r="K93" s="17" t="s">
        <v>456</v>
      </c>
      <c r="L93" s="62">
        <v>44591</v>
      </c>
      <c r="M93" s="62">
        <v>44926</v>
      </c>
      <c r="N93" s="17" t="s">
        <v>473</v>
      </c>
      <c r="O93" s="17" t="s">
        <v>474</v>
      </c>
      <c r="P93" s="79" t="s">
        <v>39</v>
      </c>
      <c r="Q93" s="17" t="s">
        <v>475</v>
      </c>
      <c r="R93" s="65" t="s">
        <v>462</v>
      </c>
      <c r="S93" s="65">
        <v>1</v>
      </c>
      <c r="T93" s="79" t="s">
        <v>141</v>
      </c>
      <c r="U93" s="17" t="s">
        <v>468</v>
      </c>
      <c r="V93" s="66" t="s">
        <v>141</v>
      </c>
      <c r="W93" s="17" t="s">
        <v>93</v>
      </c>
      <c r="X93" s="69">
        <v>72722945</v>
      </c>
      <c r="Y93" s="17" t="s">
        <v>476</v>
      </c>
      <c r="Z93" s="159" t="s">
        <v>856</v>
      </c>
      <c r="AA93" s="73">
        <v>0.49</v>
      </c>
      <c r="AB93" s="74" t="s">
        <v>704</v>
      </c>
      <c r="AC93" s="73">
        <v>0.49</v>
      </c>
      <c r="AD93" s="159" t="s">
        <v>857</v>
      </c>
      <c r="AE93" s="53" t="s">
        <v>705</v>
      </c>
    </row>
    <row r="94" spans="1:31" ht="72" x14ac:dyDescent="0.2">
      <c r="A94" s="58">
        <v>89</v>
      </c>
      <c r="B94" s="34" t="s">
        <v>155</v>
      </c>
      <c r="C94" s="14" t="s">
        <v>156</v>
      </c>
      <c r="D94" s="34" t="s">
        <v>157</v>
      </c>
      <c r="E94" s="34" t="s">
        <v>154</v>
      </c>
      <c r="F94" s="34" t="s">
        <v>81</v>
      </c>
      <c r="G94" s="34" t="s">
        <v>477</v>
      </c>
      <c r="H94" s="34" t="s">
        <v>478</v>
      </c>
      <c r="I94" s="27" t="s">
        <v>771</v>
      </c>
      <c r="J94" s="34" t="s">
        <v>479</v>
      </c>
      <c r="K94" s="34" t="s">
        <v>772</v>
      </c>
      <c r="L94" s="62">
        <v>44562</v>
      </c>
      <c r="M94" s="15">
        <v>44926</v>
      </c>
      <c r="N94" s="31" t="s">
        <v>773</v>
      </c>
      <c r="O94" s="31" t="s">
        <v>480</v>
      </c>
      <c r="P94" s="5" t="s">
        <v>276</v>
      </c>
      <c r="Q94" s="34" t="s">
        <v>481</v>
      </c>
      <c r="R94" s="5" t="s">
        <v>384</v>
      </c>
      <c r="S94" s="34">
        <v>4</v>
      </c>
      <c r="T94" s="5" t="s">
        <v>41</v>
      </c>
      <c r="U94" s="34" t="s">
        <v>482</v>
      </c>
      <c r="V94" s="13" t="s">
        <v>483</v>
      </c>
      <c r="W94" s="31" t="s">
        <v>93</v>
      </c>
      <c r="X94" s="11" t="s">
        <v>121</v>
      </c>
      <c r="Y94" s="31" t="s">
        <v>484</v>
      </c>
      <c r="Z94" s="173" t="s">
        <v>859</v>
      </c>
      <c r="AA94" s="174">
        <v>4</v>
      </c>
      <c r="AB94" s="174">
        <v>0</v>
      </c>
      <c r="AC94" s="175" t="s">
        <v>597</v>
      </c>
      <c r="AD94" s="173" t="s">
        <v>774</v>
      </c>
      <c r="AE94" s="173" t="s">
        <v>771</v>
      </c>
    </row>
    <row r="95" spans="1:31" ht="108" x14ac:dyDescent="0.2">
      <c r="A95" s="58">
        <v>90</v>
      </c>
      <c r="B95" s="34" t="s">
        <v>155</v>
      </c>
      <c r="C95" s="14" t="s">
        <v>156</v>
      </c>
      <c r="D95" s="34" t="s">
        <v>157</v>
      </c>
      <c r="E95" s="34" t="s">
        <v>154</v>
      </c>
      <c r="F95" s="34" t="s">
        <v>81</v>
      </c>
      <c r="G95" s="34" t="s">
        <v>477</v>
      </c>
      <c r="H95" s="34" t="s">
        <v>478</v>
      </c>
      <c r="I95" s="27" t="s">
        <v>771</v>
      </c>
      <c r="J95" s="34" t="s">
        <v>479</v>
      </c>
      <c r="K95" s="34" t="s">
        <v>775</v>
      </c>
      <c r="L95" s="62">
        <v>44805</v>
      </c>
      <c r="M95" s="15">
        <v>44926</v>
      </c>
      <c r="N95" s="31" t="s">
        <v>485</v>
      </c>
      <c r="O95" s="31" t="s">
        <v>486</v>
      </c>
      <c r="P95" s="5" t="s">
        <v>487</v>
      </c>
      <c r="Q95" s="31" t="s">
        <v>488</v>
      </c>
      <c r="R95" s="5" t="s">
        <v>384</v>
      </c>
      <c r="S95" s="34">
        <v>1</v>
      </c>
      <c r="T95" s="5" t="s">
        <v>41</v>
      </c>
      <c r="U95" s="34" t="s">
        <v>489</v>
      </c>
      <c r="V95" s="13" t="s">
        <v>42</v>
      </c>
      <c r="W95" s="31" t="s">
        <v>490</v>
      </c>
      <c r="X95" s="11">
        <v>27000000</v>
      </c>
      <c r="Y95" s="31" t="s">
        <v>491</v>
      </c>
      <c r="Z95" s="174" t="s">
        <v>776</v>
      </c>
      <c r="AA95" s="174" t="s">
        <v>597</v>
      </c>
      <c r="AB95" s="174" t="s">
        <v>597</v>
      </c>
      <c r="AC95" s="175" t="s">
        <v>597</v>
      </c>
      <c r="AD95" s="175" t="s">
        <v>597</v>
      </c>
      <c r="AE95" s="173" t="s">
        <v>771</v>
      </c>
    </row>
    <row r="96" spans="1:31" ht="84" x14ac:dyDescent="0.2">
      <c r="A96" s="58">
        <v>91</v>
      </c>
      <c r="B96" s="34" t="s">
        <v>31</v>
      </c>
      <c r="C96" s="14" t="s">
        <v>63</v>
      </c>
      <c r="D96" s="34" t="s">
        <v>88</v>
      </c>
      <c r="E96" s="34" t="s">
        <v>33</v>
      </c>
      <c r="F96" s="34" t="s">
        <v>81</v>
      </c>
      <c r="G96" s="34" t="s">
        <v>492</v>
      </c>
      <c r="H96" s="34" t="s">
        <v>478</v>
      </c>
      <c r="I96" s="27" t="s">
        <v>771</v>
      </c>
      <c r="J96" s="34" t="s">
        <v>479</v>
      </c>
      <c r="K96" s="34" t="s">
        <v>493</v>
      </c>
      <c r="L96" s="15">
        <v>44652</v>
      </c>
      <c r="M96" s="15">
        <v>44926</v>
      </c>
      <c r="N96" s="31" t="s">
        <v>494</v>
      </c>
      <c r="O96" s="31" t="s">
        <v>495</v>
      </c>
      <c r="P96" s="5" t="s">
        <v>39</v>
      </c>
      <c r="Q96" s="31" t="s">
        <v>496</v>
      </c>
      <c r="R96" s="5" t="s">
        <v>126</v>
      </c>
      <c r="S96" s="44">
        <v>0.9</v>
      </c>
      <c r="T96" s="31" t="s">
        <v>70</v>
      </c>
      <c r="U96" s="31" t="s">
        <v>497</v>
      </c>
      <c r="V96" s="13" t="s">
        <v>135</v>
      </c>
      <c r="W96" s="31" t="s">
        <v>490</v>
      </c>
      <c r="X96" s="11">
        <v>258992000</v>
      </c>
      <c r="Y96" s="31" t="s">
        <v>491</v>
      </c>
      <c r="Z96" s="173" t="s">
        <v>860</v>
      </c>
      <c r="AA96" s="175">
        <v>0.5</v>
      </c>
      <c r="AB96" s="176">
        <v>134000000</v>
      </c>
      <c r="AC96" s="175">
        <f>AB96/X96</f>
        <v>0.51739049854821773</v>
      </c>
      <c r="AD96" s="173" t="s">
        <v>777</v>
      </c>
      <c r="AE96" s="173" t="s">
        <v>771</v>
      </c>
    </row>
    <row r="97" spans="1:31" ht="84" x14ac:dyDescent="0.2">
      <c r="A97" s="58">
        <v>92</v>
      </c>
      <c r="B97" s="34" t="s">
        <v>31</v>
      </c>
      <c r="C97" s="14" t="s">
        <v>63</v>
      </c>
      <c r="D97" s="34" t="s">
        <v>88</v>
      </c>
      <c r="E97" s="34" t="s">
        <v>33</v>
      </c>
      <c r="F97" s="34" t="s">
        <v>81</v>
      </c>
      <c r="G97" s="34" t="s">
        <v>477</v>
      </c>
      <c r="H97" s="34" t="s">
        <v>478</v>
      </c>
      <c r="I97" s="27" t="s">
        <v>771</v>
      </c>
      <c r="J97" s="34" t="s">
        <v>479</v>
      </c>
      <c r="K97" s="34" t="s">
        <v>498</v>
      </c>
      <c r="L97" s="15">
        <v>44652</v>
      </c>
      <c r="M97" s="15">
        <v>44926</v>
      </c>
      <c r="N97" s="31" t="s">
        <v>499</v>
      </c>
      <c r="O97" s="31" t="s">
        <v>499</v>
      </c>
      <c r="P97" s="31" t="s">
        <v>487</v>
      </c>
      <c r="Q97" s="34" t="s">
        <v>500</v>
      </c>
      <c r="R97" s="5" t="s">
        <v>163</v>
      </c>
      <c r="S97" s="34">
        <v>2</v>
      </c>
      <c r="T97" s="5" t="s">
        <v>41</v>
      </c>
      <c r="U97" s="34" t="s">
        <v>501</v>
      </c>
      <c r="V97" s="8" t="s">
        <v>165</v>
      </c>
      <c r="W97" s="31" t="s">
        <v>93</v>
      </c>
      <c r="X97" s="9" t="s">
        <v>121</v>
      </c>
      <c r="Y97" s="31" t="s">
        <v>146</v>
      </c>
      <c r="Z97" s="173" t="s">
        <v>861</v>
      </c>
      <c r="AA97" s="174">
        <f>4.2/4.5</f>
        <v>0.93333333333333335</v>
      </c>
      <c r="AB97" s="174" t="s">
        <v>597</v>
      </c>
      <c r="AC97" s="175" t="s">
        <v>597</v>
      </c>
      <c r="AD97" s="173" t="s">
        <v>778</v>
      </c>
      <c r="AE97" s="173" t="s">
        <v>771</v>
      </c>
    </row>
    <row r="98" spans="1:31" ht="84" x14ac:dyDescent="0.2">
      <c r="A98" s="58">
        <v>93</v>
      </c>
      <c r="B98" s="34" t="s">
        <v>31</v>
      </c>
      <c r="C98" s="14" t="s">
        <v>63</v>
      </c>
      <c r="D98" s="34" t="s">
        <v>88</v>
      </c>
      <c r="E98" s="34" t="s">
        <v>33</v>
      </c>
      <c r="F98" s="34" t="s">
        <v>81</v>
      </c>
      <c r="G98" s="34" t="s">
        <v>110</v>
      </c>
      <c r="H98" s="34" t="s">
        <v>478</v>
      </c>
      <c r="I98" s="27" t="s">
        <v>771</v>
      </c>
      <c r="J98" s="34" t="s">
        <v>479</v>
      </c>
      <c r="K98" s="34" t="s">
        <v>502</v>
      </c>
      <c r="L98" s="15">
        <v>44652</v>
      </c>
      <c r="M98" s="15">
        <v>44895</v>
      </c>
      <c r="N98" s="31" t="s">
        <v>503</v>
      </c>
      <c r="O98" s="31" t="s">
        <v>504</v>
      </c>
      <c r="P98" s="31" t="s">
        <v>487</v>
      </c>
      <c r="Q98" s="34" t="s">
        <v>505</v>
      </c>
      <c r="R98" s="31" t="s">
        <v>163</v>
      </c>
      <c r="S98" s="45">
        <v>3</v>
      </c>
      <c r="T98" s="5" t="s">
        <v>41</v>
      </c>
      <c r="U98" s="31" t="s">
        <v>506</v>
      </c>
      <c r="V98" s="8" t="s">
        <v>507</v>
      </c>
      <c r="W98" s="31" t="s">
        <v>93</v>
      </c>
      <c r="X98" s="9" t="s">
        <v>121</v>
      </c>
      <c r="Y98" s="31" t="s">
        <v>508</v>
      </c>
      <c r="Z98" s="173" t="s">
        <v>862</v>
      </c>
      <c r="AA98" s="174">
        <v>1</v>
      </c>
      <c r="AB98" s="174" t="s">
        <v>597</v>
      </c>
      <c r="AC98" s="175">
        <v>0</v>
      </c>
      <c r="AD98" s="174" t="s">
        <v>863</v>
      </c>
      <c r="AE98" s="173" t="s">
        <v>771</v>
      </c>
    </row>
    <row r="99" spans="1:31" s="146" customFormat="1" ht="84" x14ac:dyDescent="0.2">
      <c r="A99" s="58">
        <v>94</v>
      </c>
      <c r="B99" s="17" t="s">
        <v>31</v>
      </c>
      <c r="C99" s="22" t="s">
        <v>63</v>
      </c>
      <c r="D99" s="17" t="s">
        <v>88</v>
      </c>
      <c r="E99" s="17" t="s">
        <v>33</v>
      </c>
      <c r="F99" s="17" t="s">
        <v>81</v>
      </c>
      <c r="G99" s="17" t="s">
        <v>410</v>
      </c>
      <c r="H99" s="17" t="s">
        <v>111</v>
      </c>
      <c r="I99" s="48" t="s">
        <v>509</v>
      </c>
      <c r="J99" s="17" t="s">
        <v>510</v>
      </c>
      <c r="K99" s="17" t="s">
        <v>511</v>
      </c>
      <c r="L99" s="62">
        <v>44621</v>
      </c>
      <c r="M99" s="62">
        <v>44926</v>
      </c>
      <c r="N99" s="17" t="s">
        <v>512</v>
      </c>
      <c r="O99" s="17" t="s">
        <v>512</v>
      </c>
      <c r="P99" s="66" t="s">
        <v>513</v>
      </c>
      <c r="Q99" s="17" t="s">
        <v>514</v>
      </c>
      <c r="R99" s="66" t="s">
        <v>163</v>
      </c>
      <c r="S99" s="17" t="s">
        <v>49</v>
      </c>
      <c r="T99" s="66" t="s">
        <v>41</v>
      </c>
      <c r="U99" s="17" t="s">
        <v>515</v>
      </c>
      <c r="V99" s="60" t="s">
        <v>168</v>
      </c>
      <c r="W99" s="17" t="s">
        <v>93</v>
      </c>
      <c r="X99" s="61" t="s">
        <v>121</v>
      </c>
      <c r="Y99" s="17" t="s">
        <v>491</v>
      </c>
      <c r="Z99" s="17" t="s">
        <v>790</v>
      </c>
      <c r="AA99" s="167">
        <f>5/12</f>
        <v>0.41666666666666669</v>
      </c>
      <c r="AB99" s="58" t="s">
        <v>74</v>
      </c>
      <c r="AC99" s="58" t="s">
        <v>74</v>
      </c>
      <c r="AD99" s="177" t="s">
        <v>874</v>
      </c>
      <c r="AE99" s="22" t="s">
        <v>791</v>
      </c>
    </row>
    <row r="100" spans="1:31" s="146" customFormat="1" ht="156" x14ac:dyDescent="0.2">
      <c r="A100" s="58">
        <v>95</v>
      </c>
      <c r="B100" s="17" t="s">
        <v>31</v>
      </c>
      <c r="C100" s="22" t="s">
        <v>63</v>
      </c>
      <c r="D100" s="17" t="s">
        <v>88</v>
      </c>
      <c r="E100" s="17" t="s">
        <v>33</v>
      </c>
      <c r="F100" s="17" t="s">
        <v>81</v>
      </c>
      <c r="G100" s="17" t="s">
        <v>410</v>
      </c>
      <c r="H100" s="17" t="s">
        <v>111</v>
      </c>
      <c r="I100" s="48" t="s">
        <v>509</v>
      </c>
      <c r="J100" s="17" t="s">
        <v>510</v>
      </c>
      <c r="K100" s="17" t="s">
        <v>516</v>
      </c>
      <c r="L100" s="62">
        <v>44593</v>
      </c>
      <c r="M100" s="62">
        <v>44926</v>
      </c>
      <c r="N100" s="17" t="s">
        <v>517</v>
      </c>
      <c r="O100" s="17" t="s">
        <v>518</v>
      </c>
      <c r="P100" s="17" t="s">
        <v>519</v>
      </c>
      <c r="Q100" s="17" t="s">
        <v>520</v>
      </c>
      <c r="R100" s="17" t="s">
        <v>521</v>
      </c>
      <c r="S100" s="46" t="s">
        <v>522</v>
      </c>
      <c r="T100" s="66" t="s">
        <v>70</v>
      </c>
      <c r="U100" s="17" t="s">
        <v>523</v>
      </c>
      <c r="V100" s="66" t="s">
        <v>141</v>
      </c>
      <c r="W100" s="17" t="s">
        <v>93</v>
      </c>
      <c r="X100" s="47" t="s">
        <v>121</v>
      </c>
      <c r="Y100" s="17" t="s">
        <v>80</v>
      </c>
      <c r="Z100" s="17" t="s">
        <v>792</v>
      </c>
      <c r="AA100" s="167">
        <f>8/12</f>
        <v>0.66666666666666663</v>
      </c>
      <c r="AB100" s="58" t="s">
        <v>74</v>
      </c>
      <c r="AC100" s="58" t="s">
        <v>74</v>
      </c>
      <c r="AD100" s="178" t="s">
        <v>876</v>
      </c>
      <c r="AE100" s="22" t="s">
        <v>791</v>
      </c>
    </row>
    <row r="101" spans="1:31" s="146" customFormat="1" ht="156" x14ac:dyDescent="0.2">
      <c r="A101" s="58">
        <v>96</v>
      </c>
      <c r="B101" s="17" t="s">
        <v>31</v>
      </c>
      <c r="C101" s="22" t="s">
        <v>63</v>
      </c>
      <c r="D101" s="17" t="s">
        <v>88</v>
      </c>
      <c r="E101" s="17" t="s">
        <v>33</v>
      </c>
      <c r="F101" s="17" t="s">
        <v>81</v>
      </c>
      <c r="G101" s="17" t="s">
        <v>410</v>
      </c>
      <c r="H101" s="17" t="s">
        <v>111</v>
      </c>
      <c r="I101" s="48" t="s">
        <v>509</v>
      </c>
      <c r="J101" s="17" t="s">
        <v>510</v>
      </c>
      <c r="K101" s="17" t="s">
        <v>524</v>
      </c>
      <c r="L101" s="62">
        <v>44593</v>
      </c>
      <c r="M101" s="62">
        <v>44926</v>
      </c>
      <c r="N101" s="17" t="s">
        <v>525</v>
      </c>
      <c r="O101" s="17" t="s">
        <v>518</v>
      </c>
      <c r="P101" s="17" t="s">
        <v>519</v>
      </c>
      <c r="Q101" s="17" t="s">
        <v>526</v>
      </c>
      <c r="R101" s="17" t="s">
        <v>521</v>
      </c>
      <c r="S101" s="46" t="s">
        <v>522</v>
      </c>
      <c r="T101" s="66" t="s">
        <v>70</v>
      </c>
      <c r="U101" s="17" t="s">
        <v>527</v>
      </c>
      <c r="V101" s="66" t="s">
        <v>141</v>
      </c>
      <c r="W101" s="17" t="s">
        <v>93</v>
      </c>
      <c r="X101" s="47" t="s">
        <v>121</v>
      </c>
      <c r="Y101" s="17" t="s">
        <v>75</v>
      </c>
      <c r="Z101" s="17" t="s">
        <v>793</v>
      </c>
      <c r="AA101" s="167">
        <f>8/12</f>
        <v>0.66666666666666663</v>
      </c>
      <c r="AB101" s="58" t="s">
        <v>74</v>
      </c>
      <c r="AC101" s="58" t="s">
        <v>74</v>
      </c>
      <c r="AD101" s="22" t="s">
        <v>794</v>
      </c>
      <c r="AE101" s="22" t="s">
        <v>791</v>
      </c>
    </row>
    <row r="102" spans="1:31" s="146" customFormat="1" ht="84" x14ac:dyDescent="0.2">
      <c r="A102" s="58">
        <v>97</v>
      </c>
      <c r="B102" s="17" t="s">
        <v>31</v>
      </c>
      <c r="C102" s="22" t="s">
        <v>63</v>
      </c>
      <c r="D102" s="17" t="s">
        <v>88</v>
      </c>
      <c r="E102" s="17" t="s">
        <v>33</v>
      </c>
      <c r="F102" s="17" t="s">
        <v>81</v>
      </c>
      <c r="G102" s="17" t="s">
        <v>410</v>
      </c>
      <c r="H102" s="17" t="s">
        <v>111</v>
      </c>
      <c r="I102" s="17" t="s">
        <v>509</v>
      </c>
      <c r="J102" s="17" t="s">
        <v>510</v>
      </c>
      <c r="K102" s="17" t="s">
        <v>528</v>
      </c>
      <c r="L102" s="62">
        <v>44593</v>
      </c>
      <c r="M102" s="62">
        <v>44742</v>
      </c>
      <c r="N102" s="17" t="s">
        <v>77</v>
      </c>
      <c r="O102" s="17" t="s">
        <v>529</v>
      </c>
      <c r="P102" s="17" t="s">
        <v>162</v>
      </c>
      <c r="Q102" s="17" t="s">
        <v>530</v>
      </c>
      <c r="R102" s="17" t="s">
        <v>40</v>
      </c>
      <c r="S102" s="22">
        <v>1</v>
      </c>
      <c r="T102" s="17" t="s">
        <v>70</v>
      </c>
      <c r="U102" s="17" t="s">
        <v>531</v>
      </c>
      <c r="V102" s="17" t="s">
        <v>135</v>
      </c>
      <c r="W102" s="17" t="s">
        <v>93</v>
      </c>
      <c r="X102" s="10" t="s">
        <v>74</v>
      </c>
      <c r="Y102" s="17" t="s">
        <v>101</v>
      </c>
      <c r="Z102" s="17" t="s">
        <v>795</v>
      </c>
      <c r="AA102" s="65">
        <v>1</v>
      </c>
      <c r="AB102" s="58" t="s">
        <v>74</v>
      </c>
      <c r="AC102" s="58" t="s">
        <v>74</v>
      </c>
      <c r="AD102" s="22" t="s">
        <v>794</v>
      </c>
      <c r="AE102" s="22" t="s">
        <v>791</v>
      </c>
    </row>
    <row r="103" spans="1:31" s="146" customFormat="1" ht="96" x14ac:dyDescent="0.2">
      <c r="A103" s="58">
        <v>98</v>
      </c>
      <c r="B103" s="17" t="s">
        <v>155</v>
      </c>
      <c r="C103" s="22" t="s">
        <v>32</v>
      </c>
      <c r="D103" s="17" t="s">
        <v>157</v>
      </c>
      <c r="E103" s="80" t="s">
        <v>158</v>
      </c>
      <c r="F103" s="81" t="s">
        <v>81</v>
      </c>
      <c r="G103" s="81" t="s">
        <v>110</v>
      </c>
      <c r="H103" s="17" t="s">
        <v>330</v>
      </c>
      <c r="I103" s="17" t="s">
        <v>351</v>
      </c>
      <c r="J103" s="17" t="s">
        <v>352</v>
      </c>
      <c r="K103" s="17" t="s">
        <v>570</v>
      </c>
      <c r="L103" s="21">
        <v>44562</v>
      </c>
      <c r="M103" s="62">
        <v>44926</v>
      </c>
      <c r="N103" s="17" t="s">
        <v>348</v>
      </c>
      <c r="O103" s="17" t="s">
        <v>348</v>
      </c>
      <c r="P103" s="81" t="s">
        <v>571</v>
      </c>
      <c r="Q103" s="17" t="s">
        <v>572</v>
      </c>
      <c r="R103" s="17" t="s">
        <v>40</v>
      </c>
      <c r="S103" s="22">
        <v>24</v>
      </c>
      <c r="T103" s="17" t="s">
        <v>41</v>
      </c>
      <c r="U103" s="17" t="s">
        <v>573</v>
      </c>
      <c r="V103" s="17" t="s">
        <v>574</v>
      </c>
      <c r="W103" s="17" t="s">
        <v>575</v>
      </c>
      <c r="X103" s="10"/>
      <c r="Y103" s="17" t="s">
        <v>576</v>
      </c>
      <c r="Z103" s="168" t="s">
        <v>731</v>
      </c>
      <c r="AA103" s="153" t="s">
        <v>717</v>
      </c>
      <c r="AB103" s="130"/>
      <c r="AC103" s="67">
        <v>0.5</v>
      </c>
      <c r="AD103" s="53" t="s">
        <v>732</v>
      </c>
      <c r="AE103" s="53" t="s">
        <v>713</v>
      </c>
    </row>
  </sheetData>
  <autoFilter ref="A5:AE103" xr:uid="{00000000-0009-0000-0000-000000000000}"/>
  <mergeCells count="6">
    <mergeCell ref="A2:AE2"/>
    <mergeCell ref="B4:G4"/>
    <mergeCell ref="H4:N4"/>
    <mergeCell ref="Q4:V4"/>
    <mergeCell ref="W4:X4"/>
    <mergeCell ref="Z4:AE4"/>
  </mergeCells>
  <dataValidations count="11">
    <dataValidation type="list" allowBlank="1" showInputMessage="1" showErrorMessage="1" sqref="E52:E54 E67:E69 E40:E45 E6:E15" xr:uid="{00000000-0002-0000-0000-000000000000}">
      <formula1>INDIRECT($C6)</formula1>
    </dataValidation>
    <dataValidation type="list" allowBlank="1" showInputMessage="1" showErrorMessage="1" sqref="R16:R17 R40:R45 R102:R103 R6:R14" xr:uid="{00000000-0002-0000-0000-000001000000}">
      <formula1>"Porcentaje,Número,Horas"</formula1>
    </dataValidation>
    <dataValidation type="list" allowBlank="1" showInputMessage="1" showErrorMessage="1" sqref="V14 V16:V17 U15 V102:V103 V6:V11" xr:uid="{00000000-0002-0000-0000-000002000000}">
      <formula1>Periodicidad</formula1>
    </dataValidation>
    <dataValidation type="list" allowBlank="1" showInputMessage="1" showErrorMessage="1" sqref="T14 T16:T17 S15 T102:T103 T6:T11" xr:uid="{00000000-0002-0000-0000-000003000000}">
      <formula1>TipoIndicador</formula1>
    </dataValidation>
    <dataValidation type="list" allowBlank="1" showInputMessage="1" showErrorMessage="1" sqref="U13 W16:W17 V15 W76 W95:W96 W102:W103 W30:W45 W6:W14" xr:uid="{00000000-0002-0000-0000-000004000000}">
      <formula1>Fuentes</formula1>
    </dataValidation>
    <dataValidation type="list" allowBlank="1" showInputMessage="1" showErrorMessage="1" sqref="H22:I22 H27:I39 H6:I15" xr:uid="{00000000-0002-0000-0000-000005000000}">
      <formula1>Dependencias</formula1>
    </dataValidation>
    <dataValidation type="list" allowBlank="1" showInputMessage="1" showErrorMessage="1" sqref="G40:G45 G6:G15" xr:uid="{00000000-0002-0000-0000-00000A000000}">
      <formula1>INDIRECT($F6)</formula1>
    </dataValidation>
    <dataValidation type="list" allowBlank="1" showInputMessage="1" showErrorMessage="1" sqref="F6:F15" xr:uid="{00000000-0002-0000-0000-000006000000}">
      <formula1>DimensionesMIPG</formula1>
    </dataValidation>
    <dataValidation type="list" allowBlank="1" showInputMessage="1" showErrorMessage="1" sqref="C6:C15" xr:uid="{00000000-0002-0000-0000-000007000000}">
      <formula1>ObjetivosE</formula1>
    </dataValidation>
    <dataValidation type="list" allowBlank="1" showInputMessage="1" showErrorMessage="1" sqref="B6:B15" xr:uid="{00000000-0002-0000-0000-000008000000}">
      <formula1>ObjetivosS</formula1>
    </dataValidation>
    <dataValidation type="list" allowBlank="1" showInputMessage="1" showErrorMessage="1" sqref="J6:J15" xr:uid="{00000000-0002-0000-0000-000009000000}">
      <formula1>Procesos</formula1>
    </dataValidation>
  </dataValidations>
  <hyperlinks>
    <hyperlink ref="AD78" r:id="rId1" xr:uid="{F9AD57AC-286C-42DF-918D-965AC0B7DC56}"/>
    <hyperlink ref="AD79" r:id="rId2" xr:uid="{8C72F12D-CEB2-48FB-9EFB-B3363C1CE14C}"/>
    <hyperlink ref="AD26" r:id="rId3" xr:uid="{7DC67E86-C8D7-49E5-AF66-5723111C373D}"/>
    <hyperlink ref="AD109" r:id="rId4" display="https://observatorio.ssf.gov.co/indicadores-del-sistema-de-subsidio/_x000a__x000a_Anexo 4 Presentación de las nuevas lineas de investigación del  Observatorio _x000a_Actas de reunión semanales de seguimiento del Observatorio del Sistema del Subsidio Familiar " xr:uid="{00000000-0004-0000-0000-000000000000}"/>
    <hyperlink ref="AD67" r:id="rId5" display="https://observatorio.ssf.gov.co/indicadores-del-sistema-de-subsidio/_x000a__x000a_Anexo 4 Presentación de las nuevas lineas de investigación del  Observatorio _x000a_Actas de reunión semanales de seguimiento del Observatorio del Sistema del Subsidio Familiar " xr:uid="{D4423F5E-B332-4750-9EE8-8A83482EF01D}"/>
    <hyperlink ref="AD27" r:id="rId6" display="https://ssfgov-my.sharepoint.com/:f:/g/personal/latehortuaj_ssf_gov_co/EsFSyP1mY6RLs2aJwUUvTnsBQG9Iz34K8NRmTBIPEaD5Bw?e=jBNFey" xr:uid="{012AB37E-AC22-41A3-9EC5-5862B226B7A1}"/>
    <hyperlink ref="AD33" r:id="rId7" xr:uid="{B9F19516-639D-4198-9400-7E4157498D9B}"/>
    <hyperlink ref="AD32" r:id="rId8" xr:uid="{831AA659-9E85-489C-8216-D2F4AF70EC31}"/>
    <hyperlink ref="AD31" r:id="rId9" xr:uid="{29125974-CD0F-4343-87B1-14794F446FF6}"/>
    <hyperlink ref="AD18" r:id="rId10" xr:uid="{F785F5AC-EC19-4094-AC38-7EAA1351A16E}"/>
    <hyperlink ref="AD99" r:id="rId11" xr:uid="{C8A23C17-B86D-4DEA-B072-EAB4179F52DF}"/>
    <hyperlink ref="AD100" r:id="rId12" display="https://www.ssf.gov.co/transparencia/presupuesto/ejecucion-presupuestal-historica-anual/presupuesto-de-gastos" xr:uid="{B7F8320C-6BB6-43D9-B58A-9F3375422BC7}"/>
  </hyperlinks>
  <pageMargins left="0.7" right="0.7" top="0.75" bottom="0.75" header="0.3" footer="0.3"/>
  <pageSetup paperSize="9" orientation="portrait" verticalDpi="597"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3" ma:contentTypeDescription="Crear nuevo documento." ma:contentTypeScope="" ma:versionID="6a2ae2938b42102dde95465478b8e004">
  <xsd:schema xmlns:xsd="http://www.w3.org/2001/XMLSchema" xmlns:xs="http://www.w3.org/2001/XMLSchema" xmlns:p="http://schemas.microsoft.com/office/2006/metadata/properties" xmlns:ns3="68da5f85-e182-4cd5-ad53-4b88b7fa14a8" xmlns:ns4="fc9bb637-31a1-45e3-99d8-5503741ee48a" targetNamespace="http://schemas.microsoft.com/office/2006/metadata/properties" ma:root="true" ma:fieldsID="127b2a05dab55727b1ff86c246632a31" ns3:_="" ns4:_="">
    <xsd:import namespace="68da5f85-e182-4cd5-ad53-4b88b7fa14a8"/>
    <xsd:import namespace="fc9bb637-31a1-45e3-99d8-5503741ee48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DBA134-44A9-4038-B051-8D59C8704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da5f85-e182-4cd5-ad53-4b88b7fa14a8"/>
    <ds:schemaRef ds:uri="fc9bb637-31a1-45e3-99d8-5503741ee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2840C-C205-435F-BF7D-E35A3EEEACF4}">
  <ds:schemaRefs>
    <ds:schemaRef ds:uri="http://schemas.microsoft.com/sharepoint/v3/contenttype/forms"/>
  </ds:schemaRefs>
</ds:datastoreItem>
</file>

<file path=customXml/itemProps3.xml><?xml version="1.0" encoding="utf-8"?>
<ds:datastoreItem xmlns:ds="http://schemas.openxmlformats.org/officeDocument/2006/customXml" ds:itemID="{95462FA1-D4E4-4818-95BE-D7F33D7792D5}">
  <ds:schemaRefs>
    <ds:schemaRef ds:uri="68da5f85-e182-4cd5-ad53-4b88b7fa14a8"/>
    <ds:schemaRef ds:uri="http://schemas.microsoft.com/office/infopath/2007/PartnerControl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fc9bb637-31a1-45e3-99d8-5503741ee48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Marquez</dc:creator>
  <cp:lastModifiedBy>Sandra Milena Bernal Salazar</cp:lastModifiedBy>
  <dcterms:created xsi:type="dcterms:W3CDTF">2022-03-17T20:59:45Z</dcterms:created>
  <dcterms:modified xsi:type="dcterms:W3CDTF">2022-08-01T20:38:00Z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