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crubiot\Desktop\"/>
    </mc:Choice>
  </mc:AlternateContent>
  <xr:revisionPtr revIDLastSave="0" documentId="13_ncr:1_{DEEB2E9F-FE44-4202-9236-6B67EBEAFB7A}" xr6:coauthVersionLast="47" xr6:coauthVersionMax="47" xr10:uidLastSave="{00000000-0000-0000-0000-000000000000}"/>
  <bookViews>
    <workbookView xWindow="-120" yWindow="-120" windowWidth="20730" windowHeight="11160"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E33" i="1"/>
  <c r="G31" i="1"/>
  <c r="E31" i="1"/>
  <c r="G29" i="1"/>
  <c r="E29" i="1"/>
  <c r="G27" i="1"/>
  <c r="E27" i="1"/>
  <c r="G25" i="1"/>
  <c r="E25" i="1"/>
  <c r="M7" i="1" l="1"/>
</calcChain>
</file>

<file path=xl/sharedStrings.xml><?xml version="1.0" encoding="utf-8"?>
<sst xmlns="http://schemas.openxmlformats.org/spreadsheetml/2006/main" count="37" uniqueCount="31">
  <si>
    <t>Nombre de la Entidad:</t>
  </si>
  <si>
    <t xml:space="preserve">SUPERINTENDENCIA DEL SUBSIDIO FAMILIAR </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</si>
  <si>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</si>
  <si>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</si>
  <si>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</si>
  <si>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</si>
  <si>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</si>
  <si>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</si>
  <si>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</si>
  <si>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</si>
  <si>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</si>
  <si>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</si>
  <si>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</si>
  <si>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</si>
  <si>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</si>
  <si>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</si>
  <si>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</si>
  <si>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</si>
  <si>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Información y comunicación</t>
  </si>
  <si>
    <t xml:space="preserve">Monitoreo </t>
  </si>
  <si>
    <t>La Superintendencia del Subsidio Familiar adopto el Modelo Integrado de Planeación y Gestión (MIPG). Están activos y funcionando, operando de manera integral y articulados, esto permite un monitoreo continuo. En el Ambiente de Control tienen las condiciones básicas y necesarias que la Alta Dirección brinda para fortalecer el sistema,  se cuenta con un proceso que permite evaluar los Riesgos en los momentos tanto internos como externos de la Superintendencia a través de las actividades que se generan de los controles  establecidos y de las políticas internas de acuerdo a los lineamientos de la alta dirección de la entidad,  la Información y la Comunicación permiten conocer los controles y las actividades de la gestión de la Superintendencia esto efectuando un monitoreo y un  seguimiento continuo a cada uno de los procesos y se convierten en un insumo coherente mediante la evaluación independiente.</t>
  </si>
  <si>
    <t xml:space="preserve">DEBILIDAD: Superintendencia debe garantizar la adopción de la totalidad de las políticas del MIPG aplicables para garantizar su total aplicabilidad y generar controles efectivos para mitigar los riesgos 
FORTALEZA: Superintendencia está trabajando en el fortalecimiento de los riesgos y sus controles y en las políticas de operación las cuales son aprobadas desde el Modelo Integrado de Planeación y Gestión. 
</t>
  </si>
  <si>
    <t xml:space="preserve">DEBILIDAD: En la Superintendencia la autoevaluación es un punto a veces débil por la falta de personal, por la cantidad de informes y auditorias que se generan. 
FORTALEZA: Oficina de Control Interno en su rol de evaluador independiente cumple con los seguimientos, monitoreo, evaluación y controles establecidos, donde se generan unos resultados que sirven para la toma de acciones preventivas, correctivas para la alta dirección y sus líderes de los procesos, esto con el fin de que ellos tomen acciones de mejora a tiempo.
La Oficina de Control Interno cumplio con el Plan Anual de Trabajo y con el de Auditorías Internas para la el primer semestre del año 2024, aprobado por el Comité Institucional de Coordinación de Control Interno, esto permitiendo que la Oficina de Control Interno cumpla con la evaluación al sistema y a toda la gestión de la entidad, generando alertas tempranas con el fin de que los dueños de los procesos y a la alta dirección hagan  los correctivos a tiempo y tenga controles establecidos y necesarios para mitigar los riesgos de la entidad y así tener un mejor impacto social.
</t>
  </si>
  <si>
    <t>DEBILIDAD: Superintendencia del Subsidio Familiar en la página web institucional no cumplió durante el primer semestre  2024 con lo establecido en la Ley 1712 del 2014 en el menu de  transparencia y acceso a  la información,  donde se debe publicar toda lo atienete al anexo técnico 1,2 y 3 para poderse visualizar toda la Información y Comunicación de la entidad y dar cumplimeinto al lineamiento.
FORTALEZA: Superintendencia ha venido ajustando el contenido dentro de la página web.</t>
  </si>
  <si>
    <t xml:space="preserve">DEBILIDAD: Superintendencia tiene permanentemente un monitoreo en sus funciones y  objetivos continuamente, por parte de la primera y segunda línea de defensa, a los controles establecidos,  sin embargo en algunos procesos no reportan en las fechas establecidas, en varios procesos durante el semestre se materializaron los riesgos.
FORTALEZA: La oficina de Control Interno realiza el seguimiento y evaluación continúo a todos los riesgos de gestión y de corrupción,  de acuerdo a sus controles establecidos,  valorados y controlados. Se genera los respectivos informes trimestrales  dejando las observaciones al respecto y si algún riesgo se materializa, se generan planes de mejoramiento a los procesos de la entidad y se hacen sus respectivos seguimientos.
</t>
  </si>
  <si>
    <t xml:space="preserve">DEBILIDAD: Superintendencia del Subsidio Familiar es una entidad pequeña y cuenta con pocos funcionarios, esto genera alguna dificultad en el desarrollo de todas sus funciones. 
FORTALEZA:Superintendencia cuenta con un liderazgo desde el Superintendente, la alta dirección, los jefes y todos los demás funcionarios, son comprometidos en aplicar y mejorar todos los métodos y controles establecidos y siempre se busca la mejora continua para la gestión de la entidad.
</t>
  </si>
  <si>
    <t xml:space="preserve">Pendiente para el segundo semestre del 2024.
</t>
  </si>
  <si>
    <t>PRIMER SEMESTRE DEL AÑO 2024</t>
  </si>
  <si>
    <t xml:space="preserve">En la Superintendencia del Subsidio Familiar si hay un instancia decisoria en el Sistema de Control Interno y está a nivel de la Línea Estratégica que es el la alta dirección y el comité de gestión y desempeño institucional, la primera linea de defensa son todos los lideres de los procesos (jefes) de los procesos con que cuenta la entidad, tienen la responsabilidad de liderar, cumplir, asesorar y responder por todo el sistema y cada uno de los funcionarios y contratistas,  la segunda línea de defensa esta a cargo del Jefe de la Oficina Asesora de Planeación dentro de sus actividades tienen la administración de riesgos y funciones de cumplimiento, control y gestión de riesgos, las funciones de cumplimiento, seguridad, calidad y otras similares supervisan la implementación de prácticas de gestión de riesgo eficaces por parte de la alta dirección,  ayudan a los responsables de riesgos a distribuir la información adecuada sobre riesgos de la entidad,  la tercera línea de defensa está a cargo del Jefe de la Oficina de Control Interno que es el responsable de  la prevención, seguimiento y evaluación independiente del tratamiento de todos los riesgos de la SSF. </t>
  </si>
  <si>
    <t>La Superintendencia Subsidio Familiar, cuenta con un Sistema de Control Interno establecido de acuerdo a sus controles, monitoreos, seguimientos y evaluaciones permanentes con que cuenta cada uno de los procesos, procedimientos, manuales, políticas e instructivos los cuales definen los lineamientos y actividades de control para  desarrollar de cada uno de los procesos de la entidad, dando cumplimiento a  los objetivos estratégicos esto permitiendo su fortalecimiento, crecimiento y generando niveles de eficiencia, efectividad y eficacia con un nivel de seguridad y de razonabilidad. Así dando cumplimiento a las políticas internas y a las normas generales, esto permitiendo que el Sistema de Control Interno a través de la evaluación independiente sea más fortalecido para el sistema de la Superintendencia.</t>
  </si>
  <si>
    <t>Estado del Sistema de Control Interno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</si>
</sst>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b/>
      <sz val="20"/>
      <color theme="1"/>
      <name val="Arial"/>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2"/>
      <color theme="1"/>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5" fillId="5" borderId="27" xfId="0" applyFont="1" applyFill="1" applyBorder="1" applyAlignment="1">
      <alignment horizontal="center" vertical="center" wrapText="1"/>
    </xf>
    <xf numFmtId="0" fontId="9" fillId="0" borderId="0" xfId="0" applyFont="1" applyAlignment="1">
      <alignment horizontal="center" vertical="center" wrapText="1"/>
    </xf>
    <xf numFmtId="0" fontId="14" fillId="5" borderId="27"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8"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29" xfId="0" applyBorder="1"/>
    <xf numFmtId="0" fontId="5" fillId="6"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7" borderId="6" xfId="0" applyNumberFormat="1" applyFont="1" applyFill="1" applyBorder="1" applyAlignment="1" applyProtection="1">
      <alignment horizontal="center" vertical="center"/>
      <protection hidden="1"/>
    </xf>
    <xf numFmtId="0" fontId="9" fillId="0" borderId="30" xfId="0" applyFont="1" applyBorder="1" applyAlignment="1" applyProtection="1">
      <alignment vertical="center" wrapText="1"/>
      <protection locked="0"/>
    </xf>
    <xf numFmtId="0" fontId="9" fillId="0" borderId="0" xfId="0" applyFont="1" applyAlignment="1">
      <alignment vertical="center"/>
    </xf>
    <xf numFmtId="9" fontId="18" fillId="7"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0" xfId="0" applyBorder="1"/>
    <xf numFmtId="0" fontId="0" fillId="0" borderId="0" xfId="0" applyAlignment="1">
      <alignment horizontal="left"/>
    </xf>
    <xf numFmtId="0" fontId="0" fillId="0" borderId="6" xfId="0" applyBorder="1" applyAlignment="1">
      <alignment horizontal="left"/>
    </xf>
    <xf numFmtId="0" fontId="5" fillId="8" borderId="6" xfId="0" applyFont="1" applyFill="1" applyBorder="1" applyAlignment="1">
      <alignment horizontal="center" vertical="center" wrapText="1"/>
    </xf>
    <xf numFmtId="0" fontId="19" fillId="0" borderId="30" xfId="0" applyFont="1" applyBorder="1" applyAlignment="1" applyProtection="1">
      <alignment vertical="top" wrapText="1"/>
      <protection locked="0"/>
    </xf>
    <xf numFmtId="0" fontId="0" fillId="0" borderId="11" xfId="0" applyBorder="1"/>
    <xf numFmtId="0" fontId="5" fillId="3" borderId="6" xfId="0" applyFont="1" applyFill="1" applyBorder="1" applyAlignment="1">
      <alignment horizontal="center" vertical="center" wrapText="1"/>
    </xf>
    <xf numFmtId="0" fontId="19" fillId="0" borderId="30" xfId="0" applyFont="1" applyBorder="1" applyAlignment="1" applyProtection="1">
      <alignment wrapText="1"/>
      <protection locked="0"/>
    </xf>
    <xf numFmtId="0" fontId="5" fillId="9" borderId="6"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19" fillId="0" borderId="31" xfId="0" applyFont="1" applyBorder="1" applyAlignment="1" applyProtection="1">
      <alignment vertical="top"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2" xfId="0" applyFill="1" applyBorder="1"/>
    <xf numFmtId="0" fontId="0" fillId="2" borderId="33" xfId="0" applyFill="1" applyBorder="1"/>
    <xf numFmtId="0" fontId="0" fillId="2" borderId="34" xfId="0" applyFill="1" applyBorder="1"/>
    <xf numFmtId="0" fontId="9" fillId="0" borderId="11" xfId="0" applyFont="1" applyBorder="1" applyAlignment="1" applyProtection="1">
      <alignment horizontal="left" vertical="center" wrapText="1"/>
      <protection locked="0"/>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center" wrapText="1"/>
      <protection locked="0"/>
    </xf>
    <xf numFmtId="49" fontId="12" fillId="4" borderId="24" xfId="0" applyNumberFormat="1" applyFont="1" applyFill="1" applyBorder="1" applyAlignment="1" applyProtection="1">
      <alignment horizontal="justify" vertical="center" wrapText="1"/>
      <protection locked="0"/>
    </xf>
    <xf numFmtId="49" fontId="10" fillId="2" borderId="25" xfId="0" applyNumberFormat="1" applyFont="1" applyFill="1" applyBorder="1" applyAlignment="1">
      <alignment horizontal="left" vertical="center" wrapText="1"/>
    </xf>
    <xf numFmtId="49" fontId="10" fillId="2" borderId="26"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top" wrapText="1"/>
      <protection locked="0"/>
    </xf>
    <xf numFmtId="49" fontId="12" fillId="4" borderId="24" xfId="0" applyNumberFormat="1" applyFont="1" applyFill="1" applyBorder="1" applyAlignment="1" applyProtection="1">
      <alignment horizontal="justify" vertical="top" wrapText="1"/>
      <protection locked="0"/>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314778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JOSE%20A/Documents/Datos%20Varios/2024/SuperSubsidio/Informes/Informe%20semestral%20OCI/INFORME%20OK%20(1)-MATRIZ.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srussir/Desktop/DOCTOR%20A&#209;O%202021/INFORME%20CUATRIMENSUAL%20LEY%201474/PORMENORIZADO%20DICIEMBRE%20DEL%202020/INFORME%20EVALUACION%20SEMESTRAL%20SCI%2031%20DICIEMBRE%202020%20SS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iente de Control"/>
      <sheetName val="Evaluación de riesgos"/>
      <sheetName val="Actividades de control"/>
      <sheetName val="Info y Comunicación"/>
      <sheetName val="Actividades de Monitoreo"/>
      <sheetName val="Hoja1"/>
    </sheetNames>
    <sheetDataSet>
      <sheetData sheetId="0"/>
      <sheetData sheetId="1"/>
      <sheetData sheetId="2"/>
      <sheetData sheetId="3"/>
      <sheetData sheetId="4"/>
      <sheetData sheetId="5">
        <row r="2">
          <cell r="N2">
            <v>0.9375</v>
          </cell>
        </row>
        <row r="26">
          <cell r="N26">
            <v>0.97058823529411764</v>
          </cell>
        </row>
        <row r="43">
          <cell r="N43">
            <v>0.91666666666666663</v>
          </cell>
        </row>
        <row r="55">
          <cell r="N55">
            <v>0.9285714285714286</v>
          </cell>
        </row>
        <row r="69">
          <cell r="N69">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efreshError="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3"/>
      <sheetName val="[97pbth.xls][97pbth.xls]_E_tm_3"/>
      <sheetName val="[97pbth.xls][97pbth.xls]_tmp__2"/>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38"/>
  <sheetViews>
    <sheetView tabSelected="1" topLeftCell="F25" zoomScale="84" zoomScaleNormal="84" workbookViewId="0">
      <selection activeCell="K25" sqref="K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26.7109375" style="1" customWidth="1"/>
    <col min="6" max="6" width="5.2851562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49.28515625" style="1" customWidth="1"/>
    <col min="14" max="14" width="3.85546875" style="1" customWidth="1"/>
    <col min="15" max="15" width="16.5703125" style="1" customWidth="1"/>
    <col min="16" max="16" width="3.5703125"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3" t="s">
        <v>0</v>
      </c>
      <c r="F3" s="75" t="s">
        <v>1</v>
      </c>
      <c r="G3" s="75"/>
      <c r="H3" s="75"/>
      <c r="I3" s="75"/>
      <c r="J3" s="75"/>
      <c r="K3" s="75"/>
      <c r="L3" s="75"/>
      <c r="M3" s="75"/>
      <c r="N3" s="6"/>
      <c r="O3" s="6"/>
      <c r="P3" s="7"/>
    </row>
    <row r="4" spans="2:16" ht="19.899999999999999" customHeight="1" x14ac:dyDescent="0.3">
      <c r="B4" s="5"/>
      <c r="E4" s="74"/>
      <c r="F4" s="75"/>
      <c r="G4" s="75"/>
      <c r="H4" s="75"/>
      <c r="I4" s="75"/>
      <c r="J4" s="75"/>
      <c r="K4" s="75"/>
      <c r="L4" s="75"/>
      <c r="M4" s="75"/>
      <c r="N4" s="6"/>
      <c r="O4" s="6"/>
      <c r="P4" s="7"/>
    </row>
    <row r="5" spans="2:16" ht="41.25" customHeight="1" x14ac:dyDescent="0.4">
      <c r="B5" s="5"/>
      <c r="E5" s="8" t="s">
        <v>2</v>
      </c>
      <c r="F5" s="76" t="s">
        <v>27</v>
      </c>
      <c r="G5" s="77"/>
      <c r="H5" s="77"/>
      <c r="I5" s="77"/>
      <c r="J5" s="77"/>
      <c r="K5" s="77"/>
      <c r="L5" s="77"/>
      <c r="M5" s="78"/>
      <c r="N5" s="9"/>
      <c r="O5" s="9"/>
      <c r="P5" s="7"/>
    </row>
    <row r="6" spans="2:16" ht="18" customHeight="1" thickBot="1" x14ac:dyDescent="0.35">
      <c r="B6" s="5"/>
      <c r="E6" s="10"/>
      <c r="F6" s="9"/>
      <c r="G6" s="9"/>
      <c r="H6" s="9"/>
      <c r="I6" s="9"/>
      <c r="J6" s="9"/>
      <c r="K6" s="9"/>
      <c r="L6" s="9"/>
      <c r="P6" s="7"/>
    </row>
    <row r="7" spans="2:16" ht="93" customHeight="1" thickBot="1" x14ac:dyDescent="0.25">
      <c r="B7" s="5"/>
      <c r="I7" s="79" t="s">
        <v>30</v>
      </c>
      <c r="J7" s="80"/>
      <c r="K7" s="81"/>
      <c r="M7" s="11">
        <f>+AVERAGE(G25,G27,G29,G31,G33)</f>
        <v>0.95066526610644253</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2" t="s">
        <v>3</v>
      </c>
      <c r="D17" s="83"/>
      <c r="E17" s="83"/>
      <c r="F17" s="83"/>
      <c r="G17" s="83"/>
      <c r="H17" s="83"/>
      <c r="I17" s="83"/>
      <c r="J17" s="83"/>
      <c r="K17" s="83"/>
      <c r="L17" s="83"/>
      <c r="M17" s="84"/>
      <c r="N17" s="14"/>
      <c r="O17" s="14"/>
      <c r="P17" s="7"/>
    </row>
    <row r="18" spans="2:22" ht="15.75" customHeight="1" thickBot="1" x14ac:dyDescent="0.25">
      <c r="B18" s="5"/>
      <c r="C18" s="15"/>
      <c r="D18" s="15"/>
      <c r="E18" s="15"/>
      <c r="F18" s="15"/>
      <c r="G18" s="15"/>
      <c r="H18" s="15"/>
      <c r="I18" s="15"/>
      <c r="J18" s="15"/>
      <c r="K18" s="15"/>
      <c r="L18" s="15"/>
      <c r="M18" s="15"/>
      <c r="N18" s="16"/>
      <c r="O18" s="16"/>
      <c r="P18" s="7"/>
    </row>
    <row r="19" spans="2:22" ht="141.75" customHeight="1" thickBot="1" x14ac:dyDescent="0.25">
      <c r="B19" s="5"/>
      <c r="C19" s="65" t="s">
        <v>4</v>
      </c>
      <c r="D19" s="66"/>
      <c r="E19" s="17" t="s">
        <v>5</v>
      </c>
      <c r="F19" s="67" t="s">
        <v>20</v>
      </c>
      <c r="G19" s="67"/>
      <c r="H19" s="67"/>
      <c r="I19" s="67"/>
      <c r="J19" s="67"/>
      <c r="K19" s="67"/>
      <c r="L19" s="67"/>
      <c r="M19" s="68"/>
      <c r="N19" s="18"/>
      <c r="O19" s="18"/>
      <c r="P19" s="7"/>
    </row>
    <row r="20" spans="2:22" ht="144.75" customHeight="1" thickBot="1" x14ac:dyDescent="0.25">
      <c r="B20" s="5"/>
      <c r="C20" s="65" t="s">
        <v>6</v>
      </c>
      <c r="D20" s="66"/>
      <c r="E20" s="17" t="s">
        <v>5</v>
      </c>
      <c r="F20" s="67" t="s">
        <v>29</v>
      </c>
      <c r="G20" s="67"/>
      <c r="H20" s="67"/>
      <c r="I20" s="67"/>
      <c r="J20" s="67"/>
      <c r="K20" s="67"/>
      <c r="L20" s="67"/>
      <c r="M20" s="68"/>
      <c r="N20" s="18"/>
      <c r="O20" s="18"/>
      <c r="P20" s="7"/>
    </row>
    <row r="21" spans="2:22" ht="143.25" customHeight="1" x14ac:dyDescent="0.2">
      <c r="B21" s="5"/>
      <c r="C21" s="69" t="s">
        <v>7</v>
      </c>
      <c r="D21" s="70"/>
      <c r="E21" s="17" t="s">
        <v>5</v>
      </c>
      <c r="F21" s="71" t="s">
        <v>28</v>
      </c>
      <c r="G21" s="71"/>
      <c r="H21" s="71"/>
      <c r="I21" s="71"/>
      <c r="J21" s="71"/>
      <c r="K21" s="71"/>
      <c r="L21" s="71"/>
      <c r="M21" s="72"/>
      <c r="N21" s="18"/>
      <c r="O21" s="18"/>
      <c r="P21" s="7"/>
    </row>
    <row r="22" spans="2:22" ht="66" customHeight="1" thickBot="1" x14ac:dyDescent="0.25">
      <c r="B22" s="5"/>
      <c r="G22" s="19"/>
      <c r="P22" s="7"/>
    </row>
    <row r="23" spans="2:22" ht="102.75" customHeight="1" thickBot="1" x14ac:dyDescent="0.25">
      <c r="B23" s="5"/>
      <c r="C23" s="20" t="s">
        <v>8</v>
      </c>
      <c r="D23" s="21"/>
      <c r="E23" s="22" t="s">
        <v>9</v>
      </c>
      <c r="F23" s="21"/>
      <c r="G23" s="22" t="s">
        <v>10</v>
      </c>
      <c r="H23" s="21"/>
      <c r="I23" s="23" t="s">
        <v>11</v>
      </c>
      <c r="J23" s="24"/>
      <c r="K23" s="25" t="s">
        <v>12</v>
      </c>
      <c r="L23" s="24"/>
      <c r="M23" s="26" t="s">
        <v>13</v>
      </c>
      <c r="N23" s="24"/>
      <c r="O23" s="27" t="s">
        <v>14</v>
      </c>
      <c r="P23" s="7"/>
      <c r="Q23" s="28"/>
    </row>
    <row r="24" spans="2:22" ht="6.75" customHeight="1" x14ac:dyDescent="0.35">
      <c r="B24" s="5"/>
      <c r="C24" s="29"/>
      <c r="D24"/>
      <c r="E24"/>
      <c r="F24"/>
      <c r="G24"/>
      <c r="H24"/>
      <c r="I24" s="30"/>
      <c r="J24"/>
      <c r="K24" s="30"/>
      <c r="L24"/>
      <c r="M24"/>
      <c r="N24"/>
      <c r="O24"/>
      <c r="P24" s="7"/>
    </row>
    <row r="25" spans="2:22" ht="192.75" customHeight="1" x14ac:dyDescent="0.2">
      <c r="B25" s="5"/>
      <c r="C25" s="31" t="s">
        <v>15</v>
      </c>
      <c r="D25" s="32"/>
      <c r="E25" s="33" t="str">
        <f>+IF([23]Hoja1!$N$2&gt;=0.5,"Si","No")</f>
        <v>Si</v>
      </c>
      <c r="F25" s="34"/>
      <c r="G25" s="35">
        <f>+[23]Hoja1!N2</f>
        <v>0.9375</v>
      </c>
      <c r="H25" s="34"/>
      <c r="I25" s="36" t="s">
        <v>25</v>
      </c>
      <c r="J25" s="37"/>
      <c r="K25" s="38">
        <v>0.95</v>
      </c>
      <c r="L25" s="39"/>
      <c r="M25" s="64" t="s">
        <v>26</v>
      </c>
      <c r="N25" s="40"/>
      <c r="O25" s="41">
        <v>0.95</v>
      </c>
      <c r="P25" s="42"/>
      <c r="Q25" s="43"/>
      <c r="R25" s="43"/>
      <c r="S25" s="43"/>
      <c r="T25" s="43"/>
      <c r="U25" s="43"/>
      <c r="V25" s="43"/>
    </row>
    <row r="26" spans="2:22" ht="6.75" customHeight="1" x14ac:dyDescent="0.35">
      <c r="B26" s="5"/>
      <c r="C26" s="29"/>
      <c r="D26"/>
      <c r="E26" s="44"/>
      <c r="F26"/>
      <c r="G26" s="45"/>
      <c r="H26"/>
      <c r="I26" s="46"/>
      <c r="J26"/>
      <c r="K26" s="30"/>
      <c r="L26"/>
      <c r="M26" s="47"/>
      <c r="N26" s="47"/>
      <c r="O26" s="48"/>
      <c r="P26" s="7"/>
    </row>
    <row r="27" spans="2:22" ht="252" x14ac:dyDescent="0.2">
      <c r="B27" s="5"/>
      <c r="C27" s="49" t="s">
        <v>16</v>
      </c>
      <c r="D27" s="32"/>
      <c r="E27" s="33" t="str">
        <f>+IF([23]Hoja1!$N$26&gt;=0.5,"Si","No")</f>
        <v>Si</v>
      </c>
      <c r="F27"/>
      <c r="G27" s="35">
        <f>+[23]Hoja1!N26</f>
        <v>0.97058823529411764</v>
      </c>
      <c r="H27"/>
      <c r="I27" s="50" t="s">
        <v>24</v>
      </c>
      <c r="J27"/>
      <c r="K27" s="38">
        <v>0.97</v>
      </c>
      <c r="L27" s="51"/>
      <c r="M27" s="64" t="s">
        <v>26</v>
      </c>
      <c r="N27" s="40"/>
      <c r="O27" s="41">
        <v>0.97</v>
      </c>
      <c r="P27" s="7"/>
    </row>
    <row r="28" spans="2:22" ht="6.75" customHeight="1" x14ac:dyDescent="0.35">
      <c r="B28" s="5"/>
      <c r="C28" s="29"/>
      <c r="D28"/>
      <c r="E28" s="44"/>
      <c r="F28"/>
      <c r="G28" s="45"/>
      <c r="H28"/>
      <c r="I28" s="46"/>
      <c r="J28"/>
      <c r="K28" s="30"/>
      <c r="L28"/>
      <c r="M28" s="47"/>
      <c r="N28" s="47"/>
      <c r="O28" s="48"/>
      <c r="P28" s="7"/>
    </row>
    <row r="29" spans="2:22" ht="175.9" customHeight="1" x14ac:dyDescent="0.25">
      <c r="B29" s="5"/>
      <c r="C29" s="52" t="s">
        <v>17</v>
      </c>
      <c r="D29" s="32"/>
      <c r="E29" s="33" t="str">
        <f>+IF([23]Hoja1!$N$43&gt;=0.5,"Si","No")</f>
        <v>Si</v>
      </c>
      <c r="F29"/>
      <c r="G29" s="35">
        <f>+[23]Hoja1!N43</f>
        <v>0.91666666666666663</v>
      </c>
      <c r="H29"/>
      <c r="I29" s="53" t="s">
        <v>21</v>
      </c>
      <c r="J29"/>
      <c r="K29" s="38">
        <v>0.99</v>
      </c>
      <c r="L29" s="51"/>
      <c r="M29" s="64" t="s">
        <v>26</v>
      </c>
      <c r="N29" s="40"/>
      <c r="O29" s="41">
        <v>0.99</v>
      </c>
      <c r="P29" s="7"/>
    </row>
    <row r="30" spans="2:22" ht="6.75" customHeight="1" x14ac:dyDescent="0.35">
      <c r="B30" s="5"/>
      <c r="C30" s="29"/>
      <c r="D30"/>
      <c r="E30" s="44"/>
      <c r="F30"/>
      <c r="G30" s="45"/>
      <c r="H30"/>
      <c r="I30" s="46"/>
      <c r="J30"/>
      <c r="K30" s="30"/>
      <c r="L30"/>
      <c r="M30" s="47"/>
      <c r="N30" s="47"/>
      <c r="O30" s="48"/>
      <c r="P30" s="7"/>
    </row>
    <row r="31" spans="2:22" ht="173.25" x14ac:dyDescent="0.2">
      <c r="B31" s="5"/>
      <c r="C31" s="54" t="s">
        <v>18</v>
      </c>
      <c r="D31" s="32"/>
      <c r="E31" s="33" t="str">
        <f>+IF([23]Hoja1!$N$55&gt;=0.5,"Si","No")</f>
        <v>Si</v>
      </c>
      <c r="F31"/>
      <c r="G31" s="35">
        <f>+[23]Hoja1!N55</f>
        <v>0.9285714285714286</v>
      </c>
      <c r="H31"/>
      <c r="I31" s="50" t="s">
        <v>23</v>
      </c>
      <c r="J31"/>
      <c r="K31" s="38">
        <v>0.99</v>
      </c>
      <c r="L31" s="51"/>
      <c r="M31" s="64" t="s">
        <v>26</v>
      </c>
      <c r="N31" s="40"/>
      <c r="O31" s="41">
        <v>0.9</v>
      </c>
      <c r="P31" s="7"/>
    </row>
    <row r="32" spans="2:22" ht="6.75" customHeight="1" x14ac:dyDescent="0.35">
      <c r="B32" s="5"/>
      <c r="C32" s="29"/>
      <c r="D32"/>
      <c r="E32" s="44"/>
      <c r="F32"/>
      <c r="G32" s="45"/>
      <c r="H32"/>
      <c r="I32" s="46"/>
      <c r="J32"/>
      <c r="K32" s="30"/>
      <c r="L32"/>
      <c r="M32" s="47"/>
      <c r="N32" s="47"/>
      <c r="O32" s="48"/>
      <c r="P32" s="7"/>
    </row>
    <row r="33" spans="2:16" ht="373.5" customHeight="1" thickBot="1" x14ac:dyDescent="0.25">
      <c r="B33" s="5"/>
      <c r="C33" s="55" t="s">
        <v>19</v>
      </c>
      <c r="D33" s="32"/>
      <c r="E33" s="33" t="str">
        <f>+IF([23]Hoja1!$N$69&gt;=0.5,"Si","No")</f>
        <v>Si</v>
      </c>
      <c r="F33"/>
      <c r="G33" s="35">
        <f>+[23]Hoja1!N69</f>
        <v>1</v>
      </c>
      <c r="H33"/>
      <c r="I33" s="56" t="s">
        <v>22</v>
      </c>
      <c r="J33"/>
      <c r="K33" s="38">
        <v>1</v>
      </c>
      <c r="L33" s="51"/>
      <c r="M33" s="64" t="s">
        <v>26</v>
      </c>
      <c r="N33" s="40"/>
      <c r="O33" s="41">
        <v>1</v>
      </c>
      <c r="P33" s="7"/>
    </row>
    <row r="34" spans="2:16" ht="15.75" x14ac:dyDescent="0.2">
      <c r="B34" s="5"/>
      <c r="C34" s="57"/>
      <c r="D34" s="57"/>
      <c r="E34" s="16"/>
      <c r="M34" s="58"/>
      <c r="N34" s="58"/>
      <c r="O34" s="58"/>
      <c r="P34" s="7"/>
    </row>
    <row r="35" spans="2:16" ht="15.75" x14ac:dyDescent="0.2">
      <c r="B35" s="5"/>
      <c r="C35" s="59"/>
      <c r="D35" s="57"/>
      <c r="E35" s="16"/>
      <c r="M35" s="58"/>
      <c r="N35" s="58"/>
      <c r="O35" s="58"/>
      <c r="P35" s="7"/>
    </row>
    <row r="36" spans="2:16" x14ac:dyDescent="0.2">
      <c r="B36" s="5"/>
      <c r="C36" s="60"/>
      <c r="P36" s="7"/>
    </row>
    <row r="37" spans="2:16" ht="13.5" thickBot="1" x14ac:dyDescent="0.25">
      <c r="B37" s="61"/>
      <c r="C37" s="62"/>
      <c r="D37" s="62"/>
      <c r="E37" s="62"/>
      <c r="F37" s="62"/>
      <c r="G37" s="62"/>
      <c r="H37" s="62"/>
      <c r="I37" s="62"/>
      <c r="J37" s="62"/>
      <c r="K37" s="62"/>
      <c r="L37" s="62"/>
      <c r="M37" s="62"/>
      <c r="N37" s="62"/>
      <c r="O37" s="62"/>
      <c r="P37" s="63"/>
    </row>
    <row r="38" spans="2:16" ht="13.5" thickTop="1" x14ac:dyDescent="0.2"/>
  </sheetData>
  <sheetProtection password="D72A"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2" priority="17" operator="between">
      <formula>0.76</formula>
      <formula>1</formula>
    </cfRule>
    <cfRule type="cellIs" dxfId="21" priority="18" operator="between">
      <formula>0.51</formula>
      <formula>0.75</formula>
    </cfRule>
    <cfRule type="cellIs" dxfId="20" priority="19" operator="between">
      <formula>0.26</formula>
      <formula>0.5</formula>
    </cfRule>
  </conditionalFormatting>
  <conditionalFormatting sqref="K27">
    <cfRule type="cellIs" dxfId="18" priority="13" operator="between">
      <formula>0.76</formula>
      <formula>1</formula>
    </cfRule>
    <cfRule type="cellIs" dxfId="17" priority="14" operator="between">
      <formula>0.51</formula>
      <formula>0.75</formula>
    </cfRule>
    <cfRule type="cellIs" dxfId="16"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0" priority="5" operator="between">
      <formula>0.76</formula>
      <formula>1</formula>
    </cfRule>
    <cfRule type="cellIs" dxfId="9" priority="6" operator="between">
      <formula>0.51</formula>
      <formula>0.75</formula>
    </cfRule>
    <cfRule type="cellIs" dxfId="8" priority="7" operator="between">
      <formula>0.26</formula>
      <formula>0.5</formula>
    </cfRule>
  </conditionalFormatting>
  <conditionalFormatting sqref="K33">
    <cfRule type="cellIs" dxfId="6" priority="1" operator="between">
      <formula>0.76</formula>
      <formula>1</formula>
    </cfRule>
    <cfRule type="cellIs" dxfId="5" priority="2" operator="between">
      <formula>0.51</formula>
      <formula>0.75</formula>
    </cfRule>
    <cfRule type="cellIs" dxfId="4" priority="3" operator="between">
      <formula>0.26</formula>
      <formula>0.5</formula>
    </cfRule>
  </conditionalFormatting>
  <conditionalFormatting sqref="M7">
    <cfRule type="cellIs" priority="21" operator="between">
      <formula>0.76</formula>
      <formula>1</formula>
    </cfRule>
    <cfRule type="cellIs" dxfId="2" priority="22" operator="between">
      <formula>0.51</formula>
      <formula>0.75</formula>
    </cfRule>
    <cfRule type="cellIs" dxfId="1" priority="23" operator="between">
      <formula>0.26</formula>
      <formula>0.5</formula>
    </cfRule>
    <cfRule type="cellIs" dxfId="0" priority="24" operator="between">
      <formula>0</formula>
      <formula>0.25</formula>
    </cfRule>
  </conditionalFormatting>
  <dataValidations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ageMargins left="0.11811023622047245" right="0.11811023622047245" top="0.15748031496062992" bottom="0.35433070866141736" header="0.31496062992125984" footer="0.31496062992125984"/>
  <pageSetup paperSize="5" scale="6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54202EF-1EBF-465A-8746-F1DF13E184BB}">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E2ACE0F3-DFAE-4244-9885-7739F6AE8BE6}">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3E29CD9-4846-4857-BEC7-685BD1422ADA}">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C23D8D1-04DF-4931-8E4B-2DA81E2B2310}">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K29</xm:sqref>
        </x14:conditionalFormatting>
        <x14:conditionalFormatting xmlns:xm="http://schemas.microsoft.com/office/excel/2006/main">
          <x14:cfRule type="cellIs" priority="8" operator="between" id="{19545758-0C56-4113-BE63-045E5000BAD3}">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K31</xm:sqref>
        </x14:conditionalFormatting>
        <x14:conditionalFormatting xmlns:xm="http://schemas.microsoft.com/office/excel/2006/main">
          <x14:cfRule type="cellIs" priority="4" operator="between" id="{D1DD2C69-A843-4B30-AEB4-A2DEB7100B40}">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Russi Rivera</dc:creator>
  <cp:lastModifiedBy>Carmen Aylet Rubio Torres</cp:lastModifiedBy>
  <cp:lastPrinted>2021-01-29T21:03:40Z</cp:lastPrinted>
  <dcterms:created xsi:type="dcterms:W3CDTF">2021-01-29T20:49:42Z</dcterms:created>
  <dcterms:modified xsi:type="dcterms:W3CDTF">2024-07-26T21:37:50Z</dcterms:modified>
</cp:coreProperties>
</file>